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\Documents\git\2023_accon\data\02_cleaned\licor\new_updated_calculations_licor.files\updated_licor_files\"/>
    </mc:Choice>
  </mc:AlternateContent>
  <xr:revisionPtr revIDLastSave="0" documentId="8_{01D22357-41E2-41DD-BD1F-9B371D35E79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00" i="1" l="1"/>
  <c r="AZ400" i="1"/>
  <c r="AX400" i="1"/>
  <c r="AW400" i="1"/>
  <c r="AU400" i="1"/>
  <c r="AN400" i="1"/>
  <c r="K400" i="1" s="1"/>
  <c r="J400" i="1" s="1"/>
  <c r="AI400" i="1"/>
  <c r="AA400" i="1"/>
  <c r="Z400" i="1"/>
  <c r="Y400" i="1" s="1"/>
  <c r="R400" i="1"/>
  <c r="M400" i="1"/>
  <c r="L400" i="1"/>
  <c r="BA399" i="1"/>
  <c r="AZ399" i="1"/>
  <c r="AX399" i="1"/>
  <c r="AW399" i="1"/>
  <c r="AU399" i="1"/>
  <c r="AN399" i="1"/>
  <c r="K399" i="1" s="1"/>
  <c r="J399" i="1" s="1"/>
  <c r="AI399" i="1"/>
  <c r="L399" i="1" s="1"/>
  <c r="AH399" i="1"/>
  <c r="AA399" i="1"/>
  <c r="Z399" i="1"/>
  <c r="R399" i="1"/>
  <c r="BA398" i="1"/>
  <c r="AZ398" i="1"/>
  <c r="AX398" i="1"/>
  <c r="AW398" i="1"/>
  <c r="AU398" i="1" s="1"/>
  <c r="AV398" i="1" s="1"/>
  <c r="AN398" i="1"/>
  <c r="K398" i="1" s="1"/>
  <c r="J398" i="1" s="1"/>
  <c r="AI398" i="1"/>
  <c r="L398" i="1" s="1"/>
  <c r="AH398" i="1"/>
  <c r="AA398" i="1"/>
  <c r="Z398" i="1"/>
  <c r="Y398" i="1"/>
  <c r="R398" i="1"/>
  <c r="BA397" i="1"/>
  <c r="AZ397" i="1"/>
  <c r="AX397" i="1"/>
  <c r="AW397" i="1"/>
  <c r="AU397" i="1" s="1"/>
  <c r="AN397" i="1"/>
  <c r="K397" i="1" s="1"/>
  <c r="J397" i="1" s="1"/>
  <c r="AI397" i="1"/>
  <c r="L397" i="1" s="1"/>
  <c r="AA397" i="1"/>
  <c r="Z397" i="1"/>
  <c r="Y397" i="1" s="1"/>
  <c r="R397" i="1"/>
  <c r="BA396" i="1"/>
  <c r="AZ396" i="1"/>
  <c r="AX396" i="1"/>
  <c r="AW396" i="1"/>
  <c r="AU396" i="1" s="1"/>
  <c r="AN396" i="1"/>
  <c r="K396" i="1" s="1"/>
  <c r="J396" i="1" s="1"/>
  <c r="AI396" i="1"/>
  <c r="L396" i="1" s="1"/>
  <c r="AA396" i="1"/>
  <c r="Z396" i="1"/>
  <c r="Y396" i="1" s="1"/>
  <c r="U396" i="1"/>
  <c r="R396" i="1"/>
  <c r="BA395" i="1"/>
  <c r="AZ395" i="1"/>
  <c r="AX395" i="1"/>
  <c r="U395" i="1" s="1"/>
  <c r="AW395" i="1"/>
  <c r="AU395" i="1" s="1"/>
  <c r="AN395" i="1"/>
  <c r="K395" i="1" s="1"/>
  <c r="J395" i="1" s="1"/>
  <c r="AI395" i="1"/>
  <c r="L395" i="1" s="1"/>
  <c r="AA395" i="1"/>
  <c r="Y395" i="1" s="1"/>
  <c r="Z395" i="1"/>
  <c r="R395" i="1"/>
  <c r="BA394" i="1"/>
  <c r="AZ394" i="1"/>
  <c r="AX394" i="1"/>
  <c r="AW394" i="1"/>
  <c r="AU394" i="1" s="1"/>
  <c r="AN394" i="1"/>
  <c r="K394" i="1" s="1"/>
  <c r="AI394" i="1"/>
  <c r="AA394" i="1"/>
  <c r="Z394" i="1"/>
  <c r="R394" i="1"/>
  <c r="P394" i="1"/>
  <c r="L394" i="1"/>
  <c r="J394" i="1"/>
  <c r="AC394" i="1" s="1"/>
  <c r="BA393" i="1"/>
  <c r="AZ393" i="1"/>
  <c r="AX393" i="1"/>
  <c r="U393" i="1" s="1"/>
  <c r="AW393" i="1"/>
  <c r="AU393" i="1" s="1"/>
  <c r="P393" i="1" s="1"/>
  <c r="AN393" i="1"/>
  <c r="K393" i="1" s="1"/>
  <c r="J393" i="1" s="1"/>
  <c r="AI393" i="1"/>
  <c r="L393" i="1" s="1"/>
  <c r="AC393" i="1"/>
  <c r="AA393" i="1"/>
  <c r="Z393" i="1"/>
  <c r="R393" i="1"/>
  <c r="BA392" i="1"/>
  <c r="AZ392" i="1"/>
  <c r="AX392" i="1"/>
  <c r="U392" i="1" s="1"/>
  <c r="AW392" i="1"/>
  <c r="AU392" i="1"/>
  <c r="AN392" i="1"/>
  <c r="K392" i="1" s="1"/>
  <c r="J392" i="1" s="1"/>
  <c r="AI392" i="1"/>
  <c r="L392" i="1" s="1"/>
  <c r="AH392" i="1"/>
  <c r="AA392" i="1"/>
  <c r="Z392" i="1"/>
  <c r="Y392" i="1" s="1"/>
  <c r="R392" i="1"/>
  <c r="BA391" i="1"/>
  <c r="AZ391" i="1"/>
  <c r="AX391" i="1"/>
  <c r="AW391" i="1"/>
  <c r="AU391" i="1" s="1"/>
  <c r="AN391" i="1"/>
  <c r="K391" i="1" s="1"/>
  <c r="J391" i="1" s="1"/>
  <c r="AI391" i="1"/>
  <c r="L391" i="1" s="1"/>
  <c r="AH391" i="1"/>
  <c r="AC391" i="1"/>
  <c r="AA391" i="1"/>
  <c r="Z391" i="1"/>
  <c r="Y391" i="1"/>
  <c r="U391" i="1"/>
  <c r="R391" i="1"/>
  <c r="BA390" i="1"/>
  <c r="AZ390" i="1"/>
  <c r="AX390" i="1"/>
  <c r="AW390" i="1"/>
  <c r="AU390" i="1" s="1"/>
  <c r="M390" i="1" s="1"/>
  <c r="AN390" i="1"/>
  <c r="K390" i="1" s="1"/>
  <c r="J390" i="1" s="1"/>
  <c r="AI390" i="1"/>
  <c r="L390" i="1" s="1"/>
  <c r="AA390" i="1"/>
  <c r="Z390" i="1"/>
  <c r="Y390" i="1" s="1"/>
  <c r="R390" i="1"/>
  <c r="BA389" i="1"/>
  <c r="AZ389" i="1"/>
  <c r="AX389" i="1"/>
  <c r="AW389" i="1"/>
  <c r="AU389" i="1" s="1"/>
  <c r="AN389" i="1"/>
  <c r="K389" i="1" s="1"/>
  <c r="J389" i="1" s="1"/>
  <c r="AI389" i="1"/>
  <c r="L389" i="1" s="1"/>
  <c r="AA389" i="1"/>
  <c r="Z389" i="1"/>
  <c r="Y389" i="1" s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Y388" i="1" s="1"/>
  <c r="R388" i="1"/>
  <c r="BA387" i="1"/>
  <c r="AZ387" i="1"/>
  <c r="AX387" i="1"/>
  <c r="AY387" i="1" s="1"/>
  <c r="AW387" i="1"/>
  <c r="AU387" i="1" s="1"/>
  <c r="AN387" i="1"/>
  <c r="AI387" i="1"/>
  <c r="L387" i="1" s="1"/>
  <c r="AA387" i="1"/>
  <c r="Z387" i="1"/>
  <c r="U387" i="1"/>
  <c r="R387" i="1"/>
  <c r="K387" i="1"/>
  <c r="J387" i="1"/>
  <c r="BA386" i="1"/>
  <c r="AZ386" i="1"/>
  <c r="AX386" i="1"/>
  <c r="AW386" i="1"/>
  <c r="AU386" i="1" s="1"/>
  <c r="AV386" i="1" s="1"/>
  <c r="AN386" i="1"/>
  <c r="K386" i="1" s="1"/>
  <c r="J386" i="1" s="1"/>
  <c r="AI386" i="1"/>
  <c r="AC386" i="1"/>
  <c r="AA386" i="1"/>
  <c r="Z386" i="1"/>
  <c r="R386" i="1"/>
  <c r="L386" i="1"/>
  <c r="BA385" i="1"/>
  <c r="AZ385" i="1"/>
  <c r="AX385" i="1"/>
  <c r="AW385" i="1"/>
  <c r="AU385" i="1" s="1"/>
  <c r="AV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C383" i="1" s="1"/>
  <c r="AI383" i="1"/>
  <c r="L383" i="1" s="1"/>
  <c r="AA383" i="1"/>
  <c r="Z383" i="1"/>
  <c r="Y383" i="1" s="1"/>
  <c r="R383" i="1"/>
  <c r="BA382" i="1"/>
  <c r="AZ382" i="1"/>
  <c r="AX382" i="1"/>
  <c r="AW382" i="1"/>
  <c r="AU382" i="1"/>
  <c r="AN382" i="1"/>
  <c r="K382" i="1" s="1"/>
  <c r="J382" i="1" s="1"/>
  <c r="AC382" i="1" s="1"/>
  <c r="AI382" i="1"/>
  <c r="L382" i="1" s="1"/>
  <c r="AH382" i="1"/>
  <c r="AA382" i="1"/>
  <c r="Z382" i="1"/>
  <c r="Y382" i="1" s="1"/>
  <c r="R382" i="1"/>
  <c r="BA381" i="1"/>
  <c r="AZ381" i="1"/>
  <c r="AX381" i="1"/>
  <c r="AW381" i="1"/>
  <c r="AU381" i="1" s="1"/>
  <c r="AV381" i="1" s="1"/>
  <c r="AN381" i="1"/>
  <c r="K381" i="1" s="1"/>
  <c r="J381" i="1" s="1"/>
  <c r="AI381" i="1"/>
  <c r="L381" i="1" s="1"/>
  <c r="AC381" i="1"/>
  <c r="AA381" i="1"/>
  <c r="Z381" i="1"/>
  <c r="Y381" i="1"/>
  <c r="R381" i="1"/>
  <c r="P381" i="1"/>
  <c r="BA380" i="1"/>
  <c r="AZ380" i="1"/>
  <c r="AX380" i="1"/>
  <c r="AW380" i="1"/>
  <c r="AU380" i="1" s="1"/>
  <c r="AV380" i="1" s="1"/>
  <c r="AN380" i="1"/>
  <c r="K380" i="1" s="1"/>
  <c r="J380" i="1" s="1"/>
  <c r="AC380" i="1" s="1"/>
  <c r="AI380" i="1"/>
  <c r="AA380" i="1"/>
  <c r="Z380" i="1"/>
  <c r="R380" i="1"/>
  <c r="P380" i="1"/>
  <c r="M380" i="1"/>
  <c r="L380" i="1"/>
  <c r="BA379" i="1"/>
  <c r="AZ379" i="1"/>
  <c r="AX379" i="1"/>
  <c r="AW379" i="1"/>
  <c r="AU379" i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U378" i="1" s="1"/>
  <c r="AW378" i="1"/>
  <c r="AU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H377" i="1"/>
  <c r="AG377" i="1"/>
  <c r="AA377" i="1"/>
  <c r="Z377" i="1"/>
  <c r="Y377" i="1" s="1"/>
  <c r="R377" i="1"/>
  <c r="BA376" i="1"/>
  <c r="AZ376" i="1"/>
  <c r="AX376" i="1"/>
  <c r="U376" i="1" s="1"/>
  <c r="AW376" i="1"/>
  <c r="AU376" i="1" s="1"/>
  <c r="AN376" i="1"/>
  <c r="K376" i="1" s="1"/>
  <c r="J376" i="1" s="1"/>
  <c r="AC376" i="1" s="1"/>
  <c r="AI376" i="1"/>
  <c r="AA376" i="1"/>
  <c r="Z376" i="1"/>
  <c r="R376" i="1"/>
  <c r="L376" i="1"/>
  <c r="BA375" i="1"/>
  <c r="AZ375" i="1"/>
  <c r="AX375" i="1"/>
  <c r="AW375" i="1"/>
  <c r="AU375" i="1" s="1"/>
  <c r="AV375" i="1"/>
  <c r="AN375" i="1"/>
  <c r="K375" i="1" s="1"/>
  <c r="J375" i="1" s="1"/>
  <c r="AC375" i="1" s="1"/>
  <c r="AI375" i="1"/>
  <c r="AA375" i="1"/>
  <c r="Z375" i="1"/>
  <c r="R375" i="1"/>
  <c r="L375" i="1"/>
  <c r="BA374" i="1"/>
  <c r="AZ374" i="1"/>
  <c r="AX374" i="1"/>
  <c r="AW374" i="1"/>
  <c r="AU374" i="1" s="1"/>
  <c r="AG374" i="1" s="1"/>
  <c r="AN374" i="1"/>
  <c r="K374" i="1" s="1"/>
  <c r="AI374" i="1"/>
  <c r="L374" i="1" s="1"/>
  <c r="AA374" i="1"/>
  <c r="Z374" i="1"/>
  <c r="Y374" i="1" s="1"/>
  <c r="R374" i="1"/>
  <c r="J374" i="1"/>
  <c r="AC374" i="1" s="1"/>
  <c r="BA373" i="1"/>
  <c r="AZ373" i="1"/>
  <c r="AX373" i="1"/>
  <c r="U373" i="1" s="1"/>
  <c r="AW373" i="1"/>
  <c r="AU373" i="1" s="1"/>
  <c r="AH373" i="1" s="1"/>
  <c r="AN373" i="1"/>
  <c r="K373" i="1" s="1"/>
  <c r="J373" i="1" s="1"/>
  <c r="AI373" i="1"/>
  <c r="L373" i="1" s="1"/>
  <c r="AA373" i="1"/>
  <c r="Z373" i="1"/>
  <c r="R373" i="1"/>
  <c r="BA372" i="1"/>
  <c r="AZ372" i="1"/>
  <c r="AY372" i="1"/>
  <c r="AX372" i="1"/>
  <c r="AW372" i="1"/>
  <c r="AU372" i="1"/>
  <c r="AV372" i="1" s="1"/>
  <c r="AN372" i="1"/>
  <c r="K372" i="1" s="1"/>
  <c r="J372" i="1" s="1"/>
  <c r="AC372" i="1" s="1"/>
  <c r="AI372" i="1"/>
  <c r="L372" i="1" s="1"/>
  <c r="AA372" i="1"/>
  <c r="Z372" i="1"/>
  <c r="R372" i="1"/>
  <c r="BA371" i="1"/>
  <c r="AZ371" i="1"/>
  <c r="AX371" i="1"/>
  <c r="AW371" i="1"/>
  <c r="AU371" i="1" s="1"/>
  <c r="AH371" i="1" s="1"/>
  <c r="AN371" i="1"/>
  <c r="K371" i="1" s="1"/>
  <c r="J371" i="1" s="1"/>
  <c r="AI371" i="1"/>
  <c r="L371" i="1" s="1"/>
  <c r="AA371" i="1"/>
  <c r="Z371" i="1"/>
  <c r="Y371" i="1" s="1"/>
  <c r="U371" i="1"/>
  <c r="R371" i="1"/>
  <c r="BA370" i="1"/>
  <c r="U370" i="1" s="1"/>
  <c r="AZ370" i="1"/>
  <c r="AX370" i="1"/>
  <c r="AW370" i="1"/>
  <c r="AU370" i="1" s="1"/>
  <c r="AN370" i="1"/>
  <c r="K370" i="1" s="1"/>
  <c r="J370" i="1" s="1"/>
  <c r="AC370" i="1" s="1"/>
  <c r="AI370" i="1"/>
  <c r="L370" i="1" s="1"/>
  <c r="AG370" i="1"/>
  <c r="AA370" i="1"/>
  <c r="Z370" i="1"/>
  <c r="Y370" i="1" s="1"/>
  <c r="R370" i="1"/>
  <c r="M370" i="1"/>
  <c r="BA369" i="1"/>
  <c r="AZ369" i="1"/>
  <c r="AX369" i="1"/>
  <c r="AW369" i="1"/>
  <c r="AU369" i="1" s="1"/>
  <c r="P369" i="1" s="1"/>
  <c r="AN369" i="1"/>
  <c r="K369" i="1" s="1"/>
  <c r="J369" i="1" s="1"/>
  <c r="AI369" i="1"/>
  <c r="AA369" i="1"/>
  <c r="Z369" i="1"/>
  <c r="Y369" i="1" s="1"/>
  <c r="R369" i="1"/>
  <c r="L369" i="1"/>
  <c r="BA368" i="1"/>
  <c r="AZ368" i="1"/>
  <c r="AX368" i="1"/>
  <c r="AW368" i="1"/>
  <c r="AU368" i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U367" i="1" s="1"/>
  <c r="AW367" i="1"/>
  <c r="AU367" i="1"/>
  <c r="AV367" i="1" s="1"/>
  <c r="AN367" i="1"/>
  <c r="K367" i="1" s="1"/>
  <c r="J367" i="1" s="1"/>
  <c r="AC367" i="1" s="1"/>
  <c r="AI367" i="1"/>
  <c r="L367" i="1" s="1"/>
  <c r="AH367" i="1"/>
  <c r="AA367" i="1"/>
  <c r="Z367" i="1"/>
  <c r="Y367" i="1"/>
  <c r="R367" i="1"/>
  <c r="BA366" i="1"/>
  <c r="AZ366" i="1"/>
  <c r="AX366" i="1"/>
  <c r="AW366" i="1"/>
  <c r="AU366" i="1" s="1"/>
  <c r="AH366" i="1" s="1"/>
  <c r="AN366" i="1"/>
  <c r="K366" i="1" s="1"/>
  <c r="AI366" i="1"/>
  <c r="L366" i="1" s="1"/>
  <c r="AA366" i="1"/>
  <c r="Z366" i="1"/>
  <c r="Y366" i="1" s="1"/>
  <c r="U366" i="1"/>
  <c r="R366" i="1"/>
  <c r="J366" i="1"/>
  <c r="BA365" i="1"/>
  <c r="AZ365" i="1"/>
  <c r="AX365" i="1"/>
  <c r="AW365" i="1"/>
  <c r="AU365" i="1" s="1"/>
  <c r="AG365" i="1" s="1"/>
  <c r="AN365" i="1"/>
  <c r="K365" i="1" s="1"/>
  <c r="J365" i="1" s="1"/>
  <c r="AC365" i="1" s="1"/>
  <c r="AI365" i="1"/>
  <c r="L365" i="1" s="1"/>
  <c r="AA365" i="1"/>
  <c r="Z365" i="1"/>
  <c r="Y365" i="1" s="1"/>
  <c r="R365" i="1"/>
  <c r="BA364" i="1"/>
  <c r="AZ364" i="1"/>
  <c r="AX364" i="1"/>
  <c r="AW364" i="1"/>
  <c r="AU364" i="1" s="1"/>
  <c r="AN364" i="1"/>
  <c r="K364" i="1" s="1"/>
  <c r="J364" i="1" s="1"/>
  <c r="AI364" i="1"/>
  <c r="AA364" i="1"/>
  <c r="Z364" i="1"/>
  <c r="Y364" i="1" s="1"/>
  <c r="R364" i="1"/>
  <c r="L364" i="1"/>
  <c r="BA363" i="1"/>
  <c r="AZ363" i="1"/>
  <c r="AX363" i="1"/>
  <c r="AW363" i="1"/>
  <c r="AU363" i="1" s="1"/>
  <c r="AH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/>
  <c r="AN362" i="1"/>
  <c r="K362" i="1" s="1"/>
  <c r="J362" i="1" s="1"/>
  <c r="AI362" i="1"/>
  <c r="L362" i="1" s="1"/>
  <c r="AA362" i="1"/>
  <c r="Z362" i="1"/>
  <c r="Y362" i="1" s="1"/>
  <c r="R362" i="1"/>
  <c r="BA361" i="1"/>
  <c r="AZ361" i="1"/>
  <c r="AX361" i="1"/>
  <c r="U361" i="1" s="1"/>
  <c r="AW361" i="1"/>
  <c r="AU361" i="1"/>
  <c r="AN361" i="1"/>
  <c r="K361" i="1" s="1"/>
  <c r="J361" i="1" s="1"/>
  <c r="AI361" i="1"/>
  <c r="AA361" i="1"/>
  <c r="Z361" i="1"/>
  <c r="R361" i="1"/>
  <c r="L361" i="1"/>
  <c r="BA360" i="1"/>
  <c r="AZ360" i="1"/>
  <c r="AX360" i="1"/>
  <c r="AW360" i="1"/>
  <c r="AU360" i="1"/>
  <c r="AV360" i="1" s="1"/>
  <c r="AN360" i="1"/>
  <c r="AI360" i="1"/>
  <c r="AA360" i="1"/>
  <c r="Z360" i="1"/>
  <c r="Y360" i="1" s="1"/>
  <c r="R360" i="1"/>
  <c r="P360" i="1"/>
  <c r="M360" i="1"/>
  <c r="L360" i="1"/>
  <c r="K360" i="1"/>
  <c r="J360" i="1" s="1"/>
  <c r="BA359" i="1"/>
  <c r="AZ359" i="1"/>
  <c r="AX359" i="1"/>
  <c r="AW359" i="1"/>
  <c r="AU359" i="1" s="1"/>
  <c r="AN359" i="1"/>
  <c r="K359" i="1" s="1"/>
  <c r="J359" i="1" s="1"/>
  <c r="AC359" i="1" s="1"/>
  <c r="AI359" i="1"/>
  <c r="L359" i="1" s="1"/>
  <c r="AA359" i="1"/>
  <c r="Z359" i="1"/>
  <c r="R359" i="1"/>
  <c r="BA358" i="1"/>
  <c r="AZ358" i="1"/>
  <c r="AX358" i="1"/>
  <c r="AW358" i="1"/>
  <c r="AU358" i="1" s="1"/>
  <c r="AV358" i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Y357" i="1" s="1"/>
  <c r="Z357" i="1"/>
  <c r="R357" i="1"/>
  <c r="BA356" i="1"/>
  <c r="AZ356" i="1"/>
  <c r="AX356" i="1"/>
  <c r="AY356" i="1" s="1"/>
  <c r="AW356" i="1"/>
  <c r="AU356" i="1" s="1"/>
  <c r="P356" i="1" s="1"/>
  <c r="AV356" i="1"/>
  <c r="AN356" i="1"/>
  <c r="K356" i="1" s="1"/>
  <c r="J356" i="1" s="1"/>
  <c r="AC356" i="1" s="1"/>
  <c r="AI356" i="1"/>
  <c r="L356" i="1" s="1"/>
  <c r="AA356" i="1"/>
  <c r="Z356" i="1"/>
  <c r="R356" i="1"/>
  <c r="BA355" i="1"/>
  <c r="AZ355" i="1"/>
  <c r="AX355" i="1"/>
  <c r="AY355" i="1" s="1"/>
  <c r="AW355" i="1"/>
  <c r="AU355" i="1" s="1"/>
  <c r="AN355" i="1"/>
  <c r="K355" i="1" s="1"/>
  <c r="J355" i="1" s="1"/>
  <c r="AI355" i="1"/>
  <c r="L355" i="1" s="1"/>
  <c r="AA355" i="1"/>
  <c r="Z355" i="1"/>
  <c r="Y355" i="1"/>
  <c r="U355" i="1"/>
  <c r="R355" i="1"/>
  <c r="BA354" i="1"/>
  <c r="AZ354" i="1"/>
  <c r="AX354" i="1"/>
  <c r="AW354" i="1"/>
  <c r="AU354" i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N352" i="1"/>
  <c r="K352" i="1" s="1"/>
  <c r="J352" i="1" s="1"/>
  <c r="AI352" i="1"/>
  <c r="L352" i="1" s="1"/>
  <c r="AH352" i="1"/>
  <c r="AG352" i="1"/>
  <c r="AA352" i="1"/>
  <c r="Z352" i="1"/>
  <c r="R352" i="1"/>
  <c r="BA351" i="1"/>
  <c r="AZ351" i="1"/>
  <c r="AX351" i="1"/>
  <c r="AW351" i="1"/>
  <c r="AU351" i="1"/>
  <c r="AN351" i="1"/>
  <c r="AI351" i="1"/>
  <c r="AA351" i="1"/>
  <c r="Z351" i="1"/>
  <c r="R351" i="1"/>
  <c r="L351" i="1"/>
  <c r="K351" i="1"/>
  <c r="J351" i="1" s="1"/>
  <c r="AC351" i="1" s="1"/>
  <c r="BA350" i="1"/>
  <c r="AZ350" i="1"/>
  <c r="AX350" i="1"/>
  <c r="AW350" i="1"/>
  <c r="AU350" i="1" s="1"/>
  <c r="AN350" i="1"/>
  <c r="K350" i="1" s="1"/>
  <c r="J350" i="1" s="1"/>
  <c r="AI350" i="1"/>
  <c r="L350" i="1" s="1"/>
  <c r="AA350" i="1"/>
  <c r="Z350" i="1"/>
  <c r="Y350" i="1"/>
  <c r="R350" i="1"/>
  <c r="BA349" i="1"/>
  <c r="AZ349" i="1"/>
  <c r="AX349" i="1"/>
  <c r="AW349" i="1"/>
  <c r="AU349" i="1" s="1"/>
  <c r="AN349" i="1"/>
  <c r="K349" i="1" s="1"/>
  <c r="J349" i="1" s="1"/>
  <c r="AI349" i="1"/>
  <c r="L349" i="1" s="1"/>
  <c r="AA349" i="1"/>
  <c r="Z349" i="1"/>
  <c r="Y349" i="1" s="1"/>
  <c r="R349" i="1"/>
  <c r="BA348" i="1"/>
  <c r="AZ348" i="1"/>
  <c r="AX348" i="1"/>
  <c r="AW348" i="1"/>
  <c r="AU348" i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Y347" i="1" s="1"/>
  <c r="AW347" i="1"/>
  <c r="AU347" i="1" s="1"/>
  <c r="AV347" i="1" s="1"/>
  <c r="AN347" i="1"/>
  <c r="K347" i="1" s="1"/>
  <c r="J347" i="1" s="1"/>
  <c r="AI347" i="1"/>
  <c r="L347" i="1" s="1"/>
  <c r="AA347" i="1"/>
  <c r="Z347" i="1"/>
  <c r="Y347" i="1"/>
  <c r="R347" i="1"/>
  <c r="BA346" i="1"/>
  <c r="AZ346" i="1"/>
  <c r="AX346" i="1"/>
  <c r="AW346" i="1"/>
  <c r="AU346" i="1" s="1"/>
  <c r="P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I345" i="1"/>
  <c r="L345" i="1" s="1"/>
  <c r="AH345" i="1"/>
  <c r="AG345" i="1"/>
  <c r="AA345" i="1"/>
  <c r="Z345" i="1"/>
  <c r="U345" i="1"/>
  <c r="R345" i="1"/>
  <c r="P345" i="1"/>
  <c r="BA344" i="1"/>
  <c r="U344" i="1" s="1"/>
  <c r="AZ344" i="1"/>
  <c r="AX344" i="1"/>
  <c r="AW344" i="1"/>
  <c r="AU344" i="1" s="1"/>
  <c r="AN344" i="1"/>
  <c r="K344" i="1" s="1"/>
  <c r="AI344" i="1"/>
  <c r="L344" i="1" s="1"/>
  <c r="AA344" i="1"/>
  <c r="Z344" i="1"/>
  <c r="R344" i="1"/>
  <c r="M344" i="1"/>
  <c r="J344" i="1"/>
  <c r="BA343" i="1"/>
  <c r="AZ343" i="1"/>
  <c r="AX343" i="1"/>
  <c r="AW343" i="1"/>
  <c r="AU343" i="1" s="1"/>
  <c r="AN343" i="1"/>
  <c r="K343" i="1" s="1"/>
  <c r="J343" i="1" s="1"/>
  <c r="AI343" i="1"/>
  <c r="L343" i="1" s="1"/>
  <c r="AA343" i="1"/>
  <c r="Z343" i="1"/>
  <c r="Y343" i="1" s="1"/>
  <c r="R343" i="1"/>
  <c r="BA342" i="1"/>
  <c r="AZ342" i="1"/>
  <c r="AX342" i="1"/>
  <c r="AW342" i="1"/>
  <c r="AU342" i="1"/>
  <c r="AN342" i="1"/>
  <c r="K342" i="1" s="1"/>
  <c r="J342" i="1" s="1"/>
  <c r="AC342" i="1" s="1"/>
  <c r="AI342" i="1"/>
  <c r="AA342" i="1"/>
  <c r="Z342" i="1"/>
  <c r="R342" i="1"/>
  <c r="P342" i="1"/>
  <c r="L342" i="1"/>
  <c r="BA341" i="1"/>
  <c r="AZ341" i="1"/>
  <c r="AX341" i="1"/>
  <c r="U341" i="1" s="1"/>
  <c r="AW341" i="1"/>
  <c r="AU341" i="1" s="1"/>
  <c r="P341" i="1" s="1"/>
  <c r="AN341" i="1"/>
  <c r="K341" i="1" s="1"/>
  <c r="J341" i="1" s="1"/>
  <c r="AI341" i="1"/>
  <c r="L341" i="1" s="1"/>
  <c r="AA341" i="1"/>
  <c r="Y341" i="1" s="1"/>
  <c r="Z341" i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Y340" i="1"/>
  <c r="R340" i="1"/>
  <c r="BA339" i="1"/>
  <c r="AZ339" i="1"/>
  <c r="AX339" i="1"/>
  <c r="AW339" i="1"/>
  <c r="AU339" i="1" s="1"/>
  <c r="P339" i="1" s="1"/>
  <c r="AV339" i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P338" i="1" s="1"/>
  <c r="AN338" i="1"/>
  <c r="K338" i="1" s="1"/>
  <c r="J338" i="1" s="1"/>
  <c r="AI338" i="1"/>
  <c r="AA338" i="1"/>
  <c r="Z338" i="1"/>
  <c r="Y338" i="1" s="1"/>
  <c r="R338" i="1"/>
  <c r="L338" i="1"/>
  <c r="BA337" i="1"/>
  <c r="AZ337" i="1"/>
  <c r="AX337" i="1"/>
  <c r="AW337" i="1"/>
  <c r="AU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/>
  <c r="AV336" i="1" s="1"/>
  <c r="AN336" i="1"/>
  <c r="K336" i="1" s="1"/>
  <c r="J336" i="1" s="1"/>
  <c r="AC336" i="1" s="1"/>
  <c r="AI336" i="1"/>
  <c r="L336" i="1" s="1"/>
  <c r="AH336" i="1"/>
  <c r="AA336" i="1"/>
  <c r="Z336" i="1"/>
  <c r="Y336" i="1" s="1"/>
  <c r="U336" i="1"/>
  <c r="R336" i="1"/>
  <c r="BA335" i="1"/>
  <c r="AZ335" i="1"/>
  <c r="AX335" i="1"/>
  <c r="U335" i="1" s="1"/>
  <c r="AW335" i="1"/>
  <c r="AU335" i="1" s="1"/>
  <c r="AV335" i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AN334" i="1"/>
  <c r="AI334" i="1"/>
  <c r="L334" i="1" s="1"/>
  <c r="AA334" i="1"/>
  <c r="Z334" i="1"/>
  <c r="Y334" i="1" s="1"/>
  <c r="R334" i="1"/>
  <c r="K334" i="1"/>
  <c r="J334" i="1" s="1"/>
  <c r="AC334" i="1" s="1"/>
  <c r="BA333" i="1"/>
  <c r="AZ333" i="1"/>
  <c r="AX333" i="1"/>
  <c r="AY333" i="1" s="1"/>
  <c r="AW333" i="1"/>
  <c r="AU333" i="1" s="1"/>
  <c r="AN333" i="1"/>
  <c r="K333" i="1" s="1"/>
  <c r="J333" i="1" s="1"/>
  <c r="AI333" i="1"/>
  <c r="L333" i="1" s="1"/>
  <c r="AG333" i="1"/>
  <c r="AA333" i="1"/>
  <c r="Z333" i="1"/>
  <c r="Y333" i="1" s="1"/>
  <c r="R333" i="1"/>
  <c r="BA332" i="1"/>
  <c r="AZ332" i="1"/>
  <c r="AX332" i="1"/>
  <c r="AW332" i="1"/>
  <c r="AU332" i="1"/>
  <c r="AN332" i="1"/>
  <c r="K332" i="1" s="1"/>
  <c r="J332" i="1" s="1"/>
  <c r="AI332" i="1"/>
  <c r="L332" i="1" s="1"/>
  <c r="AC332" i="1"/>
  <c r="AA332" i="1"/>
  <c r="Z332" i="1"/>
  <c r="Y332" i="1"/>
  <c r="U332" i="1"/>
  <c r="R332" i="1"/>
  <c r="BA331" i="1"/>
  <c r="AZ331" i="1"/>
  <c r="AX331" i="1"/>
  <c r="AY331" i="1" s="1"/>
  <c r="AW331" i="1"/>
  <c r="AU331" i="1" s="1"/>
  <c r="AH331" i="1" s="1"/>
  <c r="AN331" i="1"/>
  <c r="K331" i="1" s="1"/>
  <c r="J331" i="1" s="1"/>
  <c r="AI331" i="1"/>
  <c r="L331" i="1" s="1"/>
  <c r="AA331" i="1"/>
  <c r="Z331" i="1"/>
  <c r="U331" i="1"/>
  <c r="R331" i="1"/>
  <c r="BA330" i="1"/>
  <c r="AZ330" i="1"/>
  <c r="AX330" i="1"/>
  <c r="U330" i="1" s="1"/>
  <c r="AW330" i="1"/>
  <c r="AU330" i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N329" i="1"/>
  <c r="K329" i="1" s="1"/>
  <c r="J329" i="1" s="1"/>
  <c r="AI329" i="1"/>
  <c r="L329" i="1" s="1"/>
  <c r="AA329" i="1"/>
  <c r="Z329" i="1"/>
  <c r="U329" i="1"/>
  <c r="R329" i="1"/>
  <c r="BA328" i="1"/>
  <c r="AZ328" i="1"/>
  <c r="AX328" i="1"/>
  <c r="AW328" i="1"/>
  <c r="AU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N327" i="1"/>
  <c r="AI327" i="1"/>
  <c r="L327" i="1" s="1"/>
  <c r="AG327" i="1"/>
  <c r="AA327" i="1"/>
  <c r="Z327" i="1"/>
  <c r="R327" i="1"/>
  <c r="K327" i="1"/>
  <c r="J327" i="1" s="1"/>
  <c r="AC327" i="1" s="1"/>
  <c r="BA326" i="1"/>
  <c r="AZ326" i="1"/>
  <c r="AX326" i="1"/>
  <c r="AW326" i="1"/>
  <c r="AU326" i="1" s="1"/>
  <c r="AN326" i="1"/>
  <c r="K326" i="1" s="1"/>
  <c r="J326" i="1" s="1"/>
  <c r="AI326" i="1"/>
  <c r="L326" i="1" s="1"/>
  <c r="AH326" i="1"/>
  <c r="AA326" i="1"/>
  <c r="Z326" i="1"/>
  <c r="R326" i="1"/>
  <c r="BA325" i="1"/>
  <c r="AZ325" i="1"/>
  <c r="AX325" i="1"/>
  <c r="AW325" i="1"/>
  <c r="AU325" i="1"/>
  <c r="AG325" i="1" s="1"/>
  <c r="AN325" i="1"/>
  <c r="K325" i="1" s="1"/>
  <c r="J325" i="1" s="1"/>
  <c r="AI325" i="1"/>
  <c r="AA325" i="1"/>
  <c r="Z325" i="1"/>
  <c r="Y325" i="1"/>
  <c r="R325" i="1"/>
  <c r="L325" i="1"/>
  <c r="BA324" i="1"/>
  <c r="AZ324" i="1"/>
  <c r="AY324" i="1" s="1"/>
  <c r="AX324" i="1"/>
  <c r="AW324" i="1"/>
  <c r="AU324" i="1" s="1"/>
  <c r="AN324" i="1"/>
  <c r="K324" i="1" s="1"/>
  <c r="J324" i="1" s="1"/>
  <c r="AI324" i="1"/>
  <c r="L324" i="1" s="1"/>
  <c r="AA324" i="1"/>
  <c r="Z324" i="1"/>
  <c r="Y324" i="1" s="1"/>
  <c r="R324" i="1"/>
  <c r="BA323" i="1"/>
  <c r="AZ323" i="1"/>
  <c r="AX323" i="1"/>
  <c r="AW323" i="1"/>
  <c r="AU323" i="1"/>
  <c r="AN323" i="1"/>
  <c r="K323" i="1" s="1"/>
  <c r="J323" i="1" s="1"/>
  <c r="AI323" i="1"/>
  <c r="L323" i="1" s="1"/>
  <c r="AA323" i="1"/>
  <c r="Z323" i="1"/>
  <c r="Y323" i="1" s="1"/>
  <c r="U323" i="1"/>
  <c r="R323" i="1"/>
  <c r="BA322" i="1"/>
  <c r="AZ322" i="1"/>
  <c r="AX322" i="1"/>
  <c r="U322" i="1" s="1"/>
  <c r="AW322" i="1"/>
  <c r="AU322" i="1" s="1"/>
  <c r="AV322" i="1"/>
  <c r="AN322" i="1"/>
  <c r="AI322" i="1"/>
  <c r="L322" i="1" s="1"/>
  <c r="AA322" i="1"/>
  <c r="Z322" i="1"/>
  <c r="R322" i="1"/>
  <c r="K322" i="1"/>
  <c r="J322" i="1" s="1"/>
  <c r="AC322" i="1" s="1"/>
  <c r="BA321" i="1"/>
  <c r="AZ321" i="1"/>
  <c r="AX321" i="1"/>
  <c r="AW321" i="1"/>
  <c r="AU321" i="1"/>
  <c r="M321" i="1" s="1"/>
  <c r="AN321" i="1"/>
  <c r="K321" i="1" s="1"/>
  <c r="J321" i="1" s="1"/>
  <c r="AC321" i="1" s="1"/>
  <c r="AI321" i="1"/>
  <c r="L321" i="1" s="1"/>
  <c r="AA321" i="1"/>
  <c r="Z321" i="1"/>
  <c r="R321" i="1"/>
  <c r="BA320" i="1"/>
  <c r="AZ320" i="1"/>
  <c r="AX320" i="1"/>
  <c r="AW320" i="1"/>
  <c r="AU320" i="1" s="1"/>
  <c r="AV320" i="1" s="1"/>
  <c r="AN320" i="1"/>
  <c r="K320" i="1" s="1"/>
  <c r="AI320" i="1"/>
  <c r="AA320" i="1"/>
  <c r="Z320" i="1"/>
  <c r="Y320" i="1" s="1"/>
  <c r="R320" i="1"/>
  <c r="L320" i="1"/>
  <c r="J320" i="1"/>
  <c r="AC320" i="1" s="1"/>
  <c r="BA319" i="1"/>
  <c r="AZ319" i="1"/>
  <c r="AX319" i="1"/>
  <c r="AW319" i="1"/>
  <c r="AU319" i="1"/>
  <c r="AG319" i="1" s="1"/>
  <c r="AN319" i="1"/>
  <c r="K319" i="1" s="1"/>
  <c r="J319" i="1" s="1"/>
  <c r="AI319" i="1"/>
  <c r="L319" i="1" s="1"/>
  <c r="AA319" i="1"/>
  <c r="Z319" i="1"/>
  <c r="Y319" i="1"/>
  <c r="R319" i="1"/>
  <c r="M319" i="1"/>
  <c r="BA318" i="1"/>
  <c r="AZ318" i="1"/>
  <c r="AX318" i="1"/>
  <c r="AW318" i="1"/>
  <c r="AU318" i="1"/>
  <c r="AN318" i="1"/>
  <c r="K318" i="1" s="1"/>
  <c r="J318" i="1" s="1"/>
  <c r="AC318" i="1" s="1"/>
  <c r="AI318" i="1"/>
  <c r="L318" i="1" s="1"/>
  <c r="AA318" i="1"/>
  <c r="Z318" i="1"/>
  <c r="R318" i="1"/>
  <c r="BA317" i="1"/>
  <c r="AZ317" i="1"/>
  <c r="AX317" i="1"/>
  <c r="AW317" i="1"/>
  <c r="AU317" i="1" s="1"/>
  <c r="AN317" i="1"/>
  <c r="K317" i="1" s="1"/>
  <c r="AI317" i="1"/>
  <c r="AA317" i="1"/>
  <c r="Z317" i="1"/>
  <c r="Y317" i="1"/>
  <c r="R317" i="1"/>
  <c r="L317" i="1"/>
  <c r="J317" i="1"/>
  <c r="BA316" i="1"/>
  <c r="AZ316" i="1"/>
  <c r="AX316" i="1"/>
  <c r="AW316" i="1"/>
  <c r="AU316" i="1" s="1"/>
  <c r="AN316" i="1"/>
  <c r="K316" i="1" s="1"/>
  <c r="J316" i="1" s="1"/>
  <c r="AC316" i="1" s="1"/>
  <c r="AI316" i="1"/>
  <c r="L316" i="1" s="1"/>
  <c r="AA316" i="1"/>
  <c r="Z316" i="1"/>
  <c r="Y316" i="1" s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H315" i="1"/>
  <c r="AA315" i="1"/>
  <c r="Z315" i="1"/>
  <c r="R315" i="1"/>
  <c r="BA314" i="1"/>
  <c r="AZ314" i="1"/>
  <c r="AX314" i="1"/>
  <c r="AW314" i="1"/>
  <c r="AU314" i="1"/>
  <c r="AN314" i="1"/>
  <c r="K314" i="1" s="1"/>
  <c r="J314" i="1" s="1"/>
  <c r="AI314" i="1"/>
  <c r="AA314" i="1"/>
  <c r="Z314" i="1"/>
  <c r="R314" i="1"/>
  <c r="L314" i="1"/>
  <c r="BA313" i="1"/>
  <c r="AZ313" i="1"/>
  <c r="AX313" i="1"/>
  <c r="AW313" i="1"/>
  <c r="AU313" i="1" s="1"/>
  <c r="P313" i="1" s="1"/>
  <c r="AN313" i="1"/>
  <c r="K313" i="1" s="1"/>
  <c r="J313" i="1" s="1"/>
  <c r="AC313" i="1" s="1"/>
  <c r="AI313" i="1"/>
  <c r="L313" i="1" s="1"/>
  <c r="AA313" i="1"/>
  <c r="Z313" i="1"/>
  <c r="R313" i="1"/>
  <c r="BA312" i="1"/>
  <c r="AZ312" i="1"/>
  <c r="AX312" i="1"/>
  <c r="AY312" i="1" s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/>
  <c r="M311" i="1" s="1"/>
  <c r="AN311" i="1"/>
  <c r="K311" i="1" s="1"/>
  <c r="J311" i="1" s="1"/>
  <c r="AI311" i="1"/>
  <c r="L311" i="1" s="1"/>
  <c r="AA311" i="1"/>
  <c r="Z311" i="1"/>
  <c r="Y311" i="1" s="1"/>
  <c r="R311" i="1"/>
  <c r="BA310" i="1"/>
  <c r="AZ310" i="1"/>
  <c r="AX310" i="1"/>
  <c r="AW310" i="1"/>
  <c r="AU310" i="1" s="1"/>
  <c r="AN310" i="1"/>
  <c r="K310" i="1" s="1"/>
  <c r="AI310" i="1"/>
  <c r="L310" i="1" s="1"/>
  <c r="AA310" i="1"/>
  <c r="Z310" i="1"/>
  <c r="Y310" i="1"/>
  <c r="R310" i="1"/>
  <c r="J310" i="1"/>
  <c r="BA309" i="1"/>
  <c r="AZ309" i="1"/>
  <c r="AX309" i="1"/>
  <c r="U309" i="1" s="1"/>
  <c r="AW309" i="1"/>
  <c r="AU309" i="1" s="1"/>
  <c r="AN309" i="1"/>
  <c r="K309" i="1" s="1"/>
  <c r="J309" i="1" s="1"/>
  <c r="AC309" i="1" s="1"/>
  <c r="AI309" i="1"/>
  <c r="L309" i="1" s="1"/>
  <c r="AA309" i="1"/>
  <c r="Z309" i="1"/>
  <c r="Y309" i="1" s="1"/>
  <c r="R309" i="1"/>
  <c r="BA308" i="1"/>
  <c r="AZ308" i="1"/>
  <c r="AX308" i="1"/>
  <c r="AY308" i="1" s="1"/>
  <c r="AW308" i="1"/>
  <c r="AU308" i="1" s="1"/>
  <c r="M308" i="1" s="1"/>
  <c r="AN308" i="1"/>
  <c r="K308" i="1" s="1"/>
  <c r="J308" i="1" s="1"/>
  <c r="AI308" i="1"/>
  <c r="L308" i="1" s="1"/>
  <c r="AH308" i="1"/>
  <c r="AA308" i="1"/>
  <c r="Z308" i="1"/>
  <c r="Y308" i="1" s="1"/>
  <c r="R308" i="1"/>
  <c r="BA307" i="1"/>
  <c r="AZ307" i="1"/>
  <c r="AX307" i="1"/>
  <c r="U307" i="1" s="1"/>
  <c r="AW307" i="1"/>
  <c r="AU307" i="1" s="1"/>
  <c r="AN307" i="1"/>
  <c r="K307" i="1" s="1"/>
  <c r="J307" i="1" s="1"/>
  <c r="AI307" i="1"/>
  <c r="L307" i="1" s="1"/>
  <c r="AA307" i="1"/>
  <c r="Z307" i="1"/>
  <c r="Y307" i="1" s="1"/>
  <c r="R307" i="1"/>
  <c r="BA306" i="1"/>
  <c r="AZ306" i="1"/>
  <c r="AX306" i="1"/>
  <c r="AW306" i="1"/>
  <c r="AU306" i="1" s="1"/>
  <c r="AN306" i="1"/>
  <c r="AI306" i="1"/>
  <c r="L306" i="1" s="1"/>
  <c r="AA306" i="1"/>
  <c r="Z306" i="1"/>
  <c r="R306" i="1"/>
  <c r="K306" i="1"/>
  <c r="J306" i="1" s="1"/>
  <c r="BA305" i="1"/>
  <c r="AZ305" i="1"/>
  <c r="AY305" i="1" s="1"/>
  <c r="AX305" i="1"/>
  <c r="AW305" i="1"/>
  <c r="AU305" i="1" s="1"/>
  <c r="AN305" i="1"/>
  <c r="K305" i="1" s="1"/>
  <c r="J305" i="1" s="1"/>
  <c r="AI305" i="1"/>
  <c r="L305" i="1" s="1"/>
  <c r="AC305" i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C304" i="1" s="1"/>
  <c r="AI304" i="1"/>
  <c r="L304" i="1" s="1"/>
  <c r="AA304" i="1"/>
  <c r="Z304" i="1"/>
  <c r="Y304" i="1" s="1"/>
  <c r="R304" i="1"/>
  <c r="BA303" i="1"/>
  <c r="U303" i="1" s="1"/>
  <c r="AZ303" i="1"/>
  <c r="AX303" i="1"/>
  <c r="AW303" i="1"/>
  <c r="AU303" i="1"/>
  <c r="AN303" i="1"/>
  <c r="K303" i="1" s="1"/>
  <c r="AI303" i="1"/>
  <c r="L303" i="1" s="1"/>
  <c r="AH303" i="1"/>
  <c r="AG303" i="1"/>
  <c r="AA303" i="1"/>
  <c r="Z303" i="1"/>
  <c r="R303" i="1"/>
  <c r="J303" i="1"/>
  <c r="BA302" i="1"/>
  <c r="AZ302" i="1"/>
  <c r="AX302" i="1"/>
  <c r="AY302" i="1" s="1"/>
  <c r="AW302" i="1"/>
  <c r="AU302" i="1" s="1"/>
  <c r="AH302" i="1" s="1"/>
  <c r="AN302" i="1"/>
  <c r="K302" i="1" s="1"/>
  <c r="J302" i="1" s="1"/>
  <c r="AI302" i="1"/>
  <c r="L302" i="1" s="1"/>
  <c r="AA302" i="1"/>
  <c r="Z302" i="1"/>
  <c r="Y302" i="1" s="1"/>
  <c r="R302" i="1"/>
  <c r="BA301" i="1"/>
  <c r="AZ301" i="1"/>
  <c r="AX301" i="1"/>
  <c r="AW301" i="1"/>
  <c r="AU301" i="1" s="1"/>
  <c r="AN301" i="1"/>
  <c r="AI301" i="1"/>
  <c r="AA301" i="1"/>
  <c r="Z301" i="1"/>
  <c r="R301" i="1"/>
  <c r="L301" i="1"/>
  <c r="K301" i="1"/>
  <c r="J301" i="1" s="1"/>
  <c r="AC301" i="1" s="1"/>
  <c r="BA300" i="1"/>
  <c r="AZ300" i="1"/>
  <c r="AX300" i="1"/>
  <c r="AW300" i="1"/>
  <c r="AU300" i="1"/>
  <c r="AN300" i="1"/>
  <c r="K300" i="1" s="1"/>
  <c r="J300" i="1" s="1"/>
  <c r="AC300" i="1" s="1"/>
  <c r="AI300" i="1"/>
  <c r="L300" i="1" s="1"/>
  <c r="AA300" i="1"/>
  <c r="Z300" i="1"/>
  <c r="R300" i="1"/>
  <c r="BA299" i="1"/>
  <c r="AZ299" i="1"/>
  <c r="AX299" i="1"/>
  <c r="AW299" i="1"/>
  <c r="AU299" i="1" s="1"/>
  <c r="AV299" i="1" s="1"/>
  <c r="AN299" i="1"/>
  <c r="AI299" i="1"/>
  <c r="AA299" i="1"/>
  <c r="Z299" i="1"/>
  <c r="Y299" i="1"/>
  <c r="U299" i="1"/>
  <c r="R299" i="1"/>
  <c r="L299" i="1"/>
  <c r="K299" i="1"/>
  <c r="J299" i="1"/>
  <c r="BA298" i="1"/>
  <c r="AZ298" i="1"/>
  <c r="AX298" i="1"/>
  <c r="AW298" i="1"/>
  <c r="AU298" i="1"/>
  <c r="AN298" i="1"/>
  <c r="K298" i="1" s="1"/>
  <c r="J298" i="1" s="1"/>
  <c r="AI298" i="1"/>
  <c r="L298" i="1" s="1"/>
  <c r="AA298" i="1"/>
  <c r="Z298" i="1"/>
  <c r="Y298" i="1" s="1"/>
  <c r="R298" i="1"/>
  <c r="BA297" i="1"/>
  <c r="AZ297" i="1"/>
  <c r="AX297" i="1"/>
  <c r="U297" i="1" s="1"/>
  <c r="AW297" i="1"/>
  <c r="AU297" i="1"/>
  <c r="AV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P296" i="1" s="1"/>
  <c r="AN296" i="1"/>
  <c r="K296" i="1" s="1"/>
  <c r="J296" i="1" s="1"/>
  <c r="AI296" i="1"/>
  <c r="L296" i="1" s="1"/>
  <c r="AG296" i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C295" i="1" s="1"/>
  <c r="AI295" i="1"/>
  <c r="L295" i="1" s="1"/>
  <c r="AH295" i="1"/>
  <c r="AG295" i="1"/>
  <c r="AA295" i="1"/>
  <c r="Z295" i="1"/>
  <c r="R295" i="1"/>
  <c r="BA294" i="1"/>
  <c r="AZ294" i="1"/>
  <c r="AX294" i="1"/>
  <c r="AW294" i="1"/>
  <c r="AU294" i="1" s="1"/>
  <c r="AN294" i="1"/>
  <c r="AI294" i="1"/>
  <c r="L294" i="1" s="1"/>
  <c r="AA294" i="1"/>
  <c r="Z294" i="1"/>
  <c r="R294" i="1"/>
  <c r="K294" i="1"/>
  <c r="J294" i="1" s="1"/>
  <c r="AC294" i="1" s="1"/>
  <c r="BA293" i="1"/>
  <c r="AZ293" i="1"/>
  <c r="AX293" i="1"/>
  <c r="AW293" i="1"/>
  <c r="AU293" i="1" s="1"/>
  <c r="AV293" i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AI292" i="1"/>
  <c r="L292" i="1" s="1"/>
  <c r="AA292" i="1"/>
  <c r="Z292" i="1"/>
  <c r="R292" i="1"/>
  <c r="K292" i="1"/>
  <c r="J292" i="1" s="1"/>
  <c r="AC292" i="1" s="1"/>
  <c r="BA291" i="1"/>
  <c r="AZ291" i="1"/>
  <c r="AX291" i="1"/>
  <c r="AW291" i="1"/>
  <c r="AU291" i="1" s="1"/>
  <c r="AN291" i="1"/>
  <c r="K291" i="1" s="1"/>
  <c r="J291" i="1" s="1"/>
  <c r="AI291" i="1"/>
  <c r="AA291" i="1"/>
  <c r="Z291" i="1"/>
  <c r="R291" i="1"/>
  <c r="L291" i="1"/>
  <c r="BA290" i="1"/>
  <c r="AZ290" i="1"/>
  <c r="AX290" i="1"/>
  <c r="AW290" i="1"/>
  <c r="AU290" i="1" s="1"/>
  <c r="AH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Y289" i="1" s="1"/>
  <c r="AW289" i="1"/>
  <c r="AU289" i="1" s="1"/>
  <c r="AH289" i="1" s="1"/>
  <c r="AN289" i="1"/>
  <c r="K289" i="1" s="1"/>
  <c r="J289" i="1" s="1"/>
  <c r="AI289" i="1"/>
  <c r="L289" i="1" s="1"/>
  <c r="AA289" i="1"/>
  <c r="Z289" i="1"/>
  <c r="R289" i="1"/>
  <c r="P289" i="1"/>
  <c r="M289" i="1"/>
  <c r="BA288" i="1"/>
  <c r="AZ288" i="1"/>
  <c r="AX288" i="1"/>
  <c r="AW288" i="1"/>
  <c r="AU288" i="1" s="1"/>
  <c r="AV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C287" i="1"/>
  <c r="AA287" i="1"/>
  <c r="Z287" i="1"/>
  <c r="Y287" i="1"/>
  <c r="R287" i="1"/>
  <c r="BA286" i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C285" i="1" s="1"/>
  <c r="AI285" i="1"/>
  <c r="L285" i="1" s="1"/>
  <c r="AA285" i="1"/>
  <c r="Z285" i="1"/>
  <c r="Y285" i="1"/>
  <c r="U285" i="1"/>
  <c r="R285" i="1"/>
  <c r="BA284" i="1"/>
  <c r="AZ284" i="1"/>
  <c r="AX284" i="1"/>
  <c r="AW284" i="1"/>
  <c r="AU284" i="1" s="1"/>
  <c r="AN284" i="1"/>
  <c r="K284" i="1" s="1"/>
  <c r="J284" i="1" s="1"/>
  <c r="AI284" i="1"/>
  <c r="L284" i="1" s="1"/>
  <c r="AA284" i="1"/>
  <c r="Z284" i="1"/>
  <c r="Y284" i="1" s="1"/>
  <c r="R284" i="1"/>
  <c r="BA283" i="1"/>
  <c r="AZ283" i="1"/>
  <c r="AX283" i="1"/>
  <c r="AW283" i="1"/>
  <c r="AU283" i="1"/>
  <c r="AN283" i="1"/>
  <c r="K283" i="1" s="1"/>
  <c r="J283" i="1" s="1"/>
  <c r="AI283" i="1"/>
  <c r="L283" i="1" s="1"/>
  <c r="AA283" i="1"/>
  <c r="Z283" i="1"/>
  <c r="Y283" i="1" s="1"/>
  <c r="R283" i="1"/>
  <c r="BA282" i="1"/>
  <c r="AZ282" i="1"/>
  <c r="AX282" i="1"/>
  <c r="AW282" i="1"/>
  <c r="AU282" i="1" s="1"/>
  <c r="AH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/>
  <c r="M281" i="1" s="1"/>
  <c r="AN281" i="1"/>
  <c r="K281" i="1" s="1"/>
  <c r="J281" i="1" s="1"/>
  <c r="AC281" i="1" s="1"/>
  <c r="AI281" i="1"/>
  <c r="L281" i="1" s="1"/>
  <c r="AA281" i="1"/>
  <c r="Z281" i="1"/>
  <c r="Y281" i="1" s="1"/>
  <c r="R281" i="1"/>
  <c r="BA280" i="1"/>
  <c r="AZ280" i="1"/>
  <c r="AX280" i="1"/>
  <c r="AW280" i="1"/>
  <c r="AU280" i="1" s="1"/>
  <c r="AN280" i="1"/>
  <c r="K280" i="1" s="1"/>
  <c r="AI280" i="1"/>
  <c r="L280" i="1" s="1"/>
  <c r="AA280" i="1"/>
  <c r="Z280" i="1"/>
  <c r="Y280" i="1"/>
  <c r="R280" i="1"/>
  <c r="J280" i="1"/>
  <c r="AC280" i="1" s="1"/>
  <c r="BA279" i="1"/>
  <c r="AZ279" i="1"/>
  <c r="AX279" i="1"/>
  <c r="AW279" i="1"/>
  <c r="AU279" i="1" s="1"/>
  <c r="AG279" i="1" s="1"/>
  <c r="AN279" i="1"/>
  <c r="K279" i="1" s="1"/>
  <c r="J279" i="1" s="1"/>
  <c r="AC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I278" i="1"/>
  <c r="L278" i="1" s="1"/>
  <c r="AC278" i="1"/>
  <c r="AA278" i="1"/>
  <c r="Z278" i="1"/>
  <c r="R278" i="1"/>
  <c r="BA277" i="1"/>
  <c r="AZ277" i="1"/>
  <c r="AX277" i="1"/>
  <c r="AW277" i="1"/>
  <c r="AU277" i="1"/>
  <c r="AN277" i="1"/>
  <c r="K277" i="1" s="1"/>
  <c r="J277" i="1" s="1"/>
  <c r="AI277" i="1"/>
  <c r="L277" i="1" s="1"/>
  <c r="AA277" i="1"/>
  <c r="Y277" i="1" s="1"/>
  <c r="Z277" i="1"/>
  <c r="R277" i="1"/>
  <c r="BA276" i="1"/>
  <c r="AZ276" i="1"/>
  <c r="AX276" i="1"/>
  <c r="AY276" i="1" s="1"/>
  <c r="AW276" i="1"/>
  <c r="AU276" i="1"/>
  <c r="AV276" i="1" s="1"/>
  <c r="AN276" i="1"/>
  <c r="K276" i="1" s="1"/>
  <c r="J276" i="1" s="1"/>
  <c r="AC276" i="1" s="1"/>
  <c r="AI276" i="1"/>
  <c r="AA276" i="1"/>
  <c r="Z276" i="1"/>
  <c r="Y276" i="1" s="1"/>
  <c r="R276" i="1"/>
  <c r="P276" i="1"/>
  <c r="L276" i="1"/>
  <c r="BA275" i="1"/>
  <c r="AZ275" i="1"/>
  <c r="AX275" i="1"/>
  <c r="AW275" i="1"/>
  <c r="AU275" i="1" s="1"/>
  <c r="AN275" i="1"/>
  <c r="K275" i="1" s="1"/>
  <c r="J275" i="1" s="1"/>
  <c r="AC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C274" i="1" s="1"/>
  <c r="AI274" i="1"/>
  <c r="L274" i="1" s="1"/>
  <c r="AA274" i="1"/>
  <c r="Z274" i="1"/>
  <c r="Y274" i="1" s="1"/>
  <c r="R274" i="1"/>
  <c r="BA273" i="1"/>
  <c r="AZ273" i="1"/>
  <c r="AX273" i="1"/>
  <c r="AW273" i="1"/>
  <c r="AU273" i="1" s="1"/>
  <c r="M273" i="1" s="1"/>
  <c r="AN273" i="1"/>
  <c r="K273" i="1" s="1"/>
  <c r="J273" i="1" s="1"/>
  <c r="AI273" i="1"/>
  <c r="L273" i="1" s="1"/>
  <c r="AA273" i="1"/>
  <c r="Z273" i="1"/>
  <c r="Y273" i="1"/>
  <c r="R273" i="1"/>
  <c r="BA272" i="1"/>
  <c r="AZ272" i="1"/>
  <c r="AX272" i="1"/>
  <c r="AW272" i="1"/>
  <c r="AU272" i="1"/>
  <c r="P272" i="1" s="1"/>
  <c r="AN272" i="1"/>
  <c r="K272" i="1" s="1"/>
  <c r="J272" i="1" s="1"/>
  <c r="AC272" i="1" s="1"/>
  <c r="AI272" i="1"/>
  <c r="L272" i="1" s="1"/>
  <c r="AA272" i="1"/>
  <c r="Z272" i="1"/>
  <c r="R272" i="1"/>
  <c r="BA271" i="1"/>
  <c r="AZ271" i="1"/>
  <c r="AX271" i="1"/>
  <c r="AW271" i="1"/>
  <c r="AU271" i="1" s="1"/>
  <c r="P271" i="1" s="1"/>
  <c r="AN271" i="1"/>
  <c r="K271" i="1" s="1"/>
  <c r="J271" i="1" s="1"/>
  <c r="AI271" i="1"/>
  <c r="L271" i="1" s="1"/>
  <c r="AA271" i="1"/>
  <c r="Y271" i="1" s="1"/>
  <c r="Z271" i="1"/>
  <c r="R271" i="1"/>
  <c r="BA270" i="1"/>
  <c r="AZ270" i="1"/>
  <c r="AX270" i="1"/>
  <c r="AY270" i="1" s="1"/>
  <c r="AW270" i="1"/>
  <c r="AU270" i="1" s="1"/>
  <c r="AN270" i="1"/>
  <c r="K270" i="1" s="1"/>
  <c r="AI270" i="1"/>
  <c r="L270" i="1" s="1"/>
  <c r="AG270" i="1"/>
  <c r="AA270" i="1"/>
  <c r="Z270" i="1"/>
  <c r="Y270" i="1"/>
  <c r="R270" i="1"/>
  <c r="M270" i="1"/>
  <c r="J270" i="1"/>
  <c r="AC270" i="1" s="1"/>
  <c r="BA269" i="1"/>
  <c r="AZ269" i="1"/>
  <c r="AX269" i="1"/>
  <c r="AW269" i="1"/>
  <c r="AU269" i="1" s="1"/>
  <c r="AN269" i="1"/>
  <c r="K269" i="1" s="1"/>
  <c r="AI269" i="1"/>
  <c r="L269" i="1" s="1"/>
  <c r="AA269" i="1"/>
  <c r="Z269" i="1"/>
  <c r="R269" i="1"/>
  <c r="J269" i="1"/>
  <c r="BA268" i="1"/>
  <c r="AZ268" i="1"/>
  <c r="AX268" i="1"/>
  <c r="AY268" i="1" s="1"/>
  <c r="AW268" i="1"/>
  <c r="AU268" i="1"/>
  <c r="P268" i="1" s="1"/>
  <c r="AN268" i="1"/>
  <c r="K268" i="1" s="1"/>
  <c r="J268" i="1" s="1"/>
  <c r="AI268" i="1"/>
  <c r="L268" i="1" s="1"/>
  <c r="AH268" i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I267" i="1"/>
  <c r="AC267" i="1"/>
  <c r="AA267" i="1"/>
  <c r="Z267" i="1"/>
  <c r="Y267" i="1" s="1"/>
  <c r="R267" i="1"/>
  <c r="L267" i="1"/>
  <c r="BA266" i="1"/>
  <c r="AZ266" i="1"/>
  <c r="AX266" i="1"/>
  <c r="AW266" i="1"/>
  <c r="AU266" i="1" s="1"/>
  <c r="AN266" i="1"/>
  <c r="K266" i="1" s="1"/>
  <c r="J266" i="1" s="1"/>
  <c r="AI266" i="1"/>
  <c r="L266" i="1" s="1"/>
  <c r="AC266" i="1"/>
  <c r="AA266" i="1"/>
  <c r="Z266" i="1"/>
  <c r="R266" i="1"/>
  <c r="BA265" i="1"/>
  <c r="AZ265" i="1"/>
  <c r="AX265" i="1"/>
  <c r="AW265" i="1"/>
  <c r="AU265" i="1" s="1"/>
  <c r="M265" i="1" s="1"/>
  <c r="AN265" i="1"/>
  <c r="AI265" i="1"/>
  <c r="L265" i="1" s="1"/>
  <c r="AA265" i="1"/>
  <c r="Z265" i="1"/>
  <c r="R265" i="1"/>
  <c r="K265" i="1"/>
  <c r="J265" i="1" s="1"/>
  <c r="BA264" i="1"/>
  <c r="AZ264" i="1"/>
  <c r="AX264" i="1"/>
  <c r="U264" i="1" s="1"/>
  <c r="AW264" i="1"/>
  <c r="AU264" i="1"/>
  <c r="AH264" i="1" s="1"/>
  <c r="AN264" i="1"/>
  <c r="K264" i="1" s="1"/>
  <c r="J264" i="1" s="1"/>
  <c r="AI264" i="1"/>
  <c r="L264" i="1" s="1"/>
  <c r="AA264" i="1"/>
  <c r="Y264" i="1" s="1"/>
  <c r="Z264" i="1"/>
  <c r="R264" i="1"/>
  <c r="BA263" i="1"/>
  <c r="AZ263" i="1"/>
  <c r="AX263" i="1"/>
  <c r="AY263" i="1" s="1"/>
  <c r="AW263" i="1"/>
  <c r="AU263" i="1" s="1"/>
  <c r="AN263" i="1"/>
  <c r="K263" i="1" s="1"/>
  <c r="J263" i="1" s="1"/>
  <c r="AC263" i="1" s="1"/>
  <c r="AI263" i="1"/>
  <c r="L263" i="1" s="1"/>
  <c r="AG263" i="1"/>
  <c r="AA263" i="1"/>
  <c r="Z263" i="1"/>
  <c r="Y263" i="1" s="1"/>
  <c r="U263" i="1"/>
  <c r="R263" i="1"/>
  <c r="BA262" i="1"/>
  <c r="AZ262" i="1"/>
  <c r="AX262" i="1"/>
  <c r="AW262" i="1"/>
  <c r="AU262" i="1" s="1"/>
  <c r="AN262" i="1"/>
  <c r="K262" i="1" s="1"/>
  <c r="J262" i="1" s="1"/>
  <c r="AC262" i="1" s="1"/>
  <c r="AI262" i="1"/>
  <c r="AA262" i="1"/>
  <c r="Z262" i="1"/>
  <c r="Y262" i="1"/>
  <c r="R262" i="1"/>
  <c r="L262" i="1"/>
  <c r="BA261" i="1"/>
  <c r="AZ261" i="1"/>
  <c r="AX261" i="1"/>
  <c r="AW261" i="1"/>
  <c r="AU261" i="1" s="1"/>
  <c r="AN261" i="1"/>
  <c r="K261" i="1" s="1"/>
  <c r="AI261" i="1"/>
  <c r="AA261" i="1"/>
  <c r="Z261" i="1"/>
  <c r="R261" i="1"/>
  <c r="L261" i="1"/>
  <c r="J261" i="1"/>
  <c r="AC261" i="1" s="1"/>
  <c r="BA260" i="1"/>
  <c r="AZ260" i="1"/>
  <c r="AX260" i="1"/>
  <c r="AW260" i="1"/>
  <c r="AU260" i="1"/>
  <c r="AN260" i="1"/>
  <c r="K260" i="1" s="1"/>
  <c r="J260" i="1" s="1"/>
  <c r="AI260" i="1"/>
  <c r="L260" i="1" s="1"/>
  <c r="AC260" i="1"/>
  <c r="AA260" i="1"/>
  <c r="Z260" i="1"/>
  <c r="R260" i="1"/>
  <c r="BA259" i="1"/>
  <c r="AZ259" i="1"/>
  <c r="AX259" i="1"/>
  <c r="AW259" i="1"/>
  <c r="AU259" i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/>
  <c r="AN258" i="1"/>
  <c r="K258" i="1" s="1"/>
  <c r="AI258" i="1"/>
  <c r="AA258" i="1"/>
  <c r="Z258" i="1"/>
  <c r="R258" i="1"/>
  <c r="M258" i="1"/>
  <c r="L258" i="1"/>
  <c r="J258" i="1"/>
  <c r="BA257" i="1"/>
  <c r="AZ257" i="1"/>
  <c r="AX257" i="1"/>
  <c r="U257" i="1" s="1"/>
  <c r="AW257" i="1"/>
  <c r="AU257" i="1" s="1"/>
  <c r="AN257" i="1"/>
  <c r="AI257" i="1"/>
  <c r="L257" i="1" s="1"/>
  <c r="AA257" i="1"/>
  <c r="Z257" i="1"/>
  <c r="R257" i="1"/>
  <c r="K257" i="1"/>
  <c r="J257" i="1"/>
  <c r="BA256" i="1"/>
  <c r="AZ256" i="1"/>
  <c r="AX256" i="1"/>
  <c r="U256" i="1" s="1"/>
  <c r="AW256" i="1"/>
  <c r="AU256" i="1" s="1"/>
  <c r="AN256" i="1"/>
  <c r="K256" i="1" s="1"/>
  <c r="J256" i="1" s="1"/>
  <c r="AI256" i="1"/>
  <c r="L256" i="1" s="1"/>
  <c r="AC256" i="1"/>
  <c r="AA256" i="1"/>
  <c r="Z256" i="1"/>
  <c r="Y256" i="1"/>
  <c r="R256" i="1"/>
  <c r="BA255" i="1"/>
  <c r="AZ255" i="1"/>
  <c r="AX255" i="1"/>
  <c r="AW255" i="1"/>
  <c r="AU255" i="1"/>
  <c r="AN255" i="1"/>
  <c r="K255" i="1" s="1"/>
  <c r="J255" i="1" s="1"/>
  <c r="AC255" i="1" s="1"/>
  <c r="AI255" i="1"/>
  <c r="L255" i="1" s="1"/>
  <c r="AA255" i="1"/>
  <c r="Z255" i="1"/>
  <c r="Y255" i="1" s="1"/>
  <c r="R255" i="1"/>
  <c r="BA254" i="1"/>
  <c r="AZ254" i="1"/>
  <c r="AX254" i="1"/>
  <c r="AW254" i="1"/>
  <c r="AU254" i="1" s="1"/>
  <c r="AN254" i="1"/>
  <c r="K254" i="1" s="1"/>
  <c r="J254" i="1" s="1"/>
  <c r="AC254" i="1" s="1"/>
  <c r="AI254" i="1"/>
  <c r="L254" i="1" s="1"/>
  <c r="AA254" i="1"/>
  <c r="Z254" i="1"/>
  <c r="Y254" i="1" s="1"/>
  <c r="U254" i="1"/>
  <c r="R254" i="1"/>
  <c r="BA253" i="1"/>
  <c r="AZ253" i="1"/>
  <c r="AX253" i="1"/>
  <c r="AW253" i="1"/>
  <c r="AU253" i="1"/>
  <c r="AV253" i="1" s="1"/>
  <c r="AN253" i="1"/>
  <c r="K253" i="1" s="1"/>
  <c r="J253" i="1" s="1"/>
  <c r="AI253" i="1"/>
  <c r="L253" i="1" s="1"/>
  <c r="AA253" i="1"/>
  <c r="Z253" i="1"/>
  <c r="Y253" i="1"/>
  <c r="R253" i="1"/>
  <c r="BA252" i="1"/>
  <c r="AZ252" i="1"/>
  <c r="AX252" i="1"/>
  <c r="AY252" i="1" s="1"/>
  <c r="AW252" i="1"/>
  <c r="AU252" i="1"/>
  <c r="AN252" i="1"/>
  <c r="K252" i="1" s="1"/>
  <c r="J252" i="1" s="1"/>
  <c r="AI252" i="1"/>
  <c r="L252" i="1" s="1"/>
  <c r="AH252" i="1"/>
  <c r="AA252" i="1"/>
  <c r="Y252" i="1" s="1"/>
  <c r="Z252" i="1"/>
  <c r="R252" i="1"/>
  <c r="BA251" i="1"/>
  <c r="AZ251" i="1"/>
  <c r="AX251" i="1"/>
  <c r="AW251" i="1"/>
  <c r="AU251" i="1" s="1"/>
  <c r="M251" i="1" s="1"/>
  <c r="AN251" i="1"/>
  <c r="K251" i="1" s="1"/>
  <c r="J251" i="1" s="1"/>
  <c r="AI251" i="1"/>
  <c r="AA251" i="1"/>
  <c r="Z251" i="1"/>
  <c r="R251" i="1"/>
  <c r="L251" i="1"/>
  <c r="BA250" i="1"/>
  <c r="AZ250" i="1"/>
  <c r="AX250" i="1"/>
  <c r="U250" i="1" s="1"/>
  <c r="AW250" i="1"/>
  <c r="AU250" i="1"/>
  <c r="P250" i="1" s="1"/>
  <c r="AN250" i="1"/>
  <c r="K250" i="1" s="1"/>
  <c r="J250" i="1" s="1"/>
  <c r="AI250" i="1"/>
  <c r="AA250" i="1"/>
  <c r="Z250" i="1"/>
  <c r="R250" i="1"/>
  <c r="L250" i="1"/>
  <c r="BA249" i="1"/>
  <c r="AZ249" i="1"/>
  <c r="AX249" i="1"/>
  <c r="U249" i="1" s="1"/>
  <c r="AW249" i="1"/>
  <c r="AU249" i="1" s="1"/>
  <c r="M249" i="1" s="1"/>
  <c r="AN249" i="1"/>
  <c r="AI249" i="1"/>
  <c r="AA249" i="1"/>
  <c r="Z249" i="1"/>
  <c r="R249" i="1"/>
  <c r="L249" i="1"/>
  <c r="K249" i="1"/>
  <c r="J249" i="1" s="1"/>
  <c r="BA248" i="1"/>
  <c r="AZ248" i="1"/>
  <c r="AY248" i="1" s="1"/>
  <c r="AX248" i="1"/>
  <c r="AW248" i="1"/>
  <c r="AU248" i="1" s="1"/>
  <c r="AV248" i="1" s="1"/>
  <c r="AN248" i="1"/>
  <c r="K248" i="1" s="1"/>
  <c r="J248" i="1" s="1"/>
  <c r="AC248" i="1" s="1"/>
  <c r="AI248" i="1"/>
  <c r="L248" i="1" s="1"/>
  <c r="AA248" i="1"/>
  <c r="Y248" i="1" s="1"/>
  <c r="Z248" i="1"/>
  <c r="R248" i="1"/>
  <c r="BA247" i="1"/>
  <c r="AZ247" i="1"/>
  <c r="AX247" i="1"/>
  <c r="AW247" i="1"/>
  <c r="AU247" i="1"/>
  <c r="AV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V246" i="1" s="1"/>
  <c r="AN246" i="1"/>
  <c r="K246" i="1" s="1"/>
  <c r="J246" i="1" s="1"/>
  <c r="AI246" i="1"/>
  <c r="L246" i="1" s="1"/>
  <c r="AG246" i="1"/>
  <c r="AA246" i="1"/>
  <c r="Z246" i="1"/>
  <c r="R246" i="1"/>
  <c r="BA245" i="1"/>
  <c r="AZ245" i="1"/>
  <c r="AX245" i="1"/>
  <c r="AW245" i="1"/>
  <c r="AU245" i="1" s="1"/>
  <c r="AV245" i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N244" i="1"/>
  <c r="K244" i="1" s="1"/>
  <c r="J244" i="1" s="1"/>
  <c r="AI244" i="1"/>
  <c r="L244" i="1" s="1"/>
  <c r="AA244" i="1"/>
  <c r="Y244" i="1" s="1"/>
  <c r="Z244" i="1"/>
  <c r="U244" i="1"/>
  <c r="R244" i="1"/>
  <c r="BA243" i="1"/>
  <c r="AZ243" i="1"/>
  <c r="AX243" i="1"/>
  <c r="AW243" i="1"/>
  <c r="AU243" i="1"/>
  <c r="M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/>
  <c r="AN242" i="1"/>
  <c r="K242" i="1" s="1"/>
  <c r="J242" i="1" s="1"/>
  <c r="AI242" i="1"/>
  <c r="AA242" i="1"/>
  <c r="Z242" i="1"/>
  <c r="Y242" i="1"/>
  <c r="R242" i="1"/>
  <c r="L242" i="1"/>
  <c r="BA241" i="1"/>
  <c r="AZ241" i="1"/>
  <c r="AX241" i="1"/>
  <c r="U241" i="1" s="1"/>
  <c r="AW241" i="1"/>
  <c r="AU241" i="1" s="1"/>
  <c r="AN241" i="1"/>
  <c r="K241" i="1" s="1"/>
  <c r="J241" i="1" s="1"/>
  <c r="AC241" i="1" s="1"/>
  <c r="AI241" i="1"/>
  <c r="L241" i="1" s="1"/>
  <c r="AA241" i="1"/>
  <c r="Z241" i="1"/>
  <c r="Y241" i="1" s="1"/>
  <c r="R241" i="1"/>
  <c r="BA240" i="1"/>
  <c r="AZ240" i="1"/>
  <c r="AX240" i="1"/>
  <c r="AW240" i="1"/>
  <c r="AU240" i="1" s="1"/>
  <c r="AN240" i="1"/>
  <c r="K240" i="1" s="1"/>
  <c r="J240" i="1" s="1"/>
  <c r="AC240" i="1" s="1"/>
  <c r="AI240" i="1"/>
  <c r="L240" i="1" s="1"/>
  <c r="AG240" i="1"/>
  <c r="AA240" i="1"/>
  <c r="Z240" i="1"/>
  <c r="Y240" i="1" s="1"/>
  <c r="R240" i="1"/>
  <c r="BA239" i="1"/>
  <c r="AZ239" i="1"/>
  <c r="AX239" i="1"/>
  <c r="AW239" i="1"/>
  <c r="AU239" i="1" s="1"/>
  <c r="AN239" i="1"/>
  <c r="K239" i="1" s="1"/>
  <c r="AI239" i="1"/>
  <c r="AA239" i="1"/>
  <c r="Z239" i="1"/>
  <c r="R239" i="1"/>
  <c r="L239" i="1"/>
  <c r="J239" i="1"/>
  <c r="BA238" i="1"/>
  <c r="AZ238" i="1"/>
  <c r="AX238" i="1"/>
  <c r="AW238" i="1"/>
  <c r="AU238" i="1" s="1"/>
  <c r="AN238" i="1"/>
  <c r="AI238" i="1"/>
  <c r="L238" i="1" s="1"/>
  <c r="AA238" i="1"/>
  <c r="Z238" i="1"/>
  <c r="Y238" i="1" s="1"/>
  <c r="R238" i="1"/>
  <c r="K238" i="1"/>
  <c r="J238" i="1" s="1"/>
  <c r="BA237" i="1"/>
  <c r="AZ237" i="1"/>
  <c r="AX237" i="1"/>
  <c r="AW237" i="1"/>
  <c r="AU237" i="1" s="1"/>
  <c r="AN237" i="1"/>
  <c r="K237" i="1" s="1"/>
  <c r="J237" i="1" s="1"/>
  <c r="AC237" i="1" s="1"/>
  <c r="AI237" i="1"/>
  <c r="AA237" i="1"/>
  <c r="Z237" i="1"/>
  <c r="Y237" i="1" s="1"/>
  <c r="R237" i="1"/>
  <c r="L237" i="1"/>
  <c r="BA236" i="1"/>
  <c r="U236" i="1" s="1"/>
  <c r="AZ236" i="1"/>
  <c r="AX236" i="1"/>
  <c r="AW236" i="1"/>
  <c r="AU236" i="1" s="1"/>
  <c r="AN236" i="1"/>
  <c r="AI236" i="1"/>
  <c r="AA236" i="1"/>
  <c r="Z236" i="1"/>
  <c r="Y236" i="1" s="1"/>
  <c r="R236" i="1"/>
  <c r="M236" i="1"/>
  <c r="L236" i="1"/>
  <c r="K236" i="1"/>
  <c r="J236" i="1" s="1"/>
  <c r="BA235" i="1"/>
  <c r="AZ235" i="1"/>
  <c r="AX235" i="1"/>
  <c r="AW235" i="1"/>
  <c r="AU235" i="1" s="1"/>
  <c r="P235" i="1" s="1"/>
  <c r="AN235" i="1"/>
  <c r="K235" i="1" s="1"/>
  <c r="J235" i="1" s="1"/>
  <c r="AI235" i="1"/>
  <c r="L235" i="1" s="1"/>
  <c r="AA235" i="1"/>
  <c r="Z235" i="1"/>
  <c r="Y235" i="1" s="1"/>
  <c r="R235" i="1"/>
  <c r="BA234" i="1"/>
  <c r="AZ234" i="1"/>
  <c r="AX234" i="1"/>
  <c r="AW234" i="1"/>
  <c r="AU234" i="1"/>
  <c r="AN234" i="1"/>
  <c r="K234" i="1" s="1"/>
  <c r="J234" i="1" s="1"/>
  <c r="AI234" i="1"/>
  <c r="L234" i="1" s="1"/>
  <c r="AH234" i="1"/>
  <c r="AG234" i="1"/>
  <c r="AC234" i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AW232" i="1"/>
  <c r="AU232" i="1"/>
  <c r="AG232" i="1" s="1"/>
  <c r="AN232" i="1"/>
  <c r="K232" i="1" s="1"/>
  <c r="J232" i="1" s="1"/>
  <c r="AI232" i="1"/>
  <c r="L232" i="1" s="1"/>
  <c r="AA232" i="1"/>
  <c r="Y232" i="1" s="1"/>
  <c r="Z232" i="1"/>
  <c r="R232" i="1"/>
  <c r="BA231" i="1"/>
  <c r="AZ231" i="1"/>
  <c r="AX231" i="1"/>
  <c r="AY231" i="1" s="1"/>
  <c r="AW231" i="1"/>
  <c r="AU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Y230" i="1" s="1"/>
  <c r="AW230" i="1"/>
  <c r="AU230" i="1" s="1"/>
  <c r="AV230" i="1" s="1"/>
  <c r="AN230" i="1"/>
  <c r="K230" i="1" s="1"/>
  <c r="J230" i="1" s="1"/>
  <c r="AI230" i="1"/>
  <c r="L230" i="1" s="1"/>
  <c r="AG230" i="1"/>
  <c r="AA230" i="1"/>
  <c r="Z230" i="1"/>
  <c r="R230" i="1"/>
  <c r="P230" i="1"/>
  <c r="BA229" i="1"/>
  <c r="AZ229" i="1"/>
  <c r="AX229" i="1"/>
  <c r="AW229" i="1"/>
  <c r="AU229" i="1" s="1"/>
  <c r="AN229" i="1"/>
  <c r="K229" i="1" s="1"/>
  <c r="J229" i="1" s="1"/>
  <c r="AC229" i="1" s="1"/>
  <c r="AI229" i="1"/>
  <c r="L229" i="1" s="1"/>
  <c r="AA229" i="1"/>
  <c r="Z229" i="1"/>
  <c r="R229" i="1"/>
  <c r="BA228" i="1"/>
  <c r="AZ228" i="1"/>
  <c r="AX228" i="1"/>
  <c r="AY228" i="1" s="1"/>
  <c r="AW228" i="1"/>
  <c r="AU228" i="1" s="1"/>
  <c r="AN228" i="1"/>
  <c r="K228" i="1" s="1"/>
  <c r="J228" i="1" s="1"/>
  <c r="AC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Z227" i="1"/>
  <c r="Y227" i="1"/>
  <c r="R227" i="1"/>
  <c r="BA226" i="1"/>
  <c r="AZ226" i="1"/>
  <c r="AX226" i="1"/>
  <c r="AY226" i="1" s="1"/>
  <c r="AW226" i="1"/>
  <c r="AU226" i="1" s="1"/>
  <c r="AV226" i="1" s="1"/>
  <c r="AN226" i="1"/>
  <c r="K226" i="1" s="1"/>
  <c r="J226" i="1" s="1"/>
  <c r="AC226" i="1" s="1"/>
  <c r="AI226" i="1"/>
  <c r="AA226" i="1"/>
  <c r="Z226" i="1"/>
  <c r="Y226" i="1" s="1"/>
  <c r="R226" i="1"/>
  <c r="P226" i="1"/>
  <c r="L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AI224" i="1"/>
  <c r="AA224" i="1"/>
  <c r="Z224" i="1"/>
  <c r="Y224" i="1" s="1"/>
  <c r="R224" i="1"/>
  <c r="L224" i="1"/>
  <c r="K224" i="1"/>
  <c r="J224" i="1" s="1"/>
  <c r="BA223" i="1"/>
  <c r="AZ223" i="1"/>
  <c r="AX223" i="1"/>
  <c r="U223" i="1" s="1"/>
  <c r="AW223" i="1"/>
  <c r="AU223" i="1" s="1"/>
  <c r="P223" i="1" s="1"/>
  <c r="AN223" i="1"/>
  <c r="K223" i="1" s="1"/>
  <c r="J223" i="1" s="1"/>
  <c r="AC223" i="1" s="1"/>
  <c r="AI223" i="1"/>
  <c r="L223" i="1" s="1"/>
  <c r="AA223" i="1"/>
  <c r="Z223" i="1"/>
  <c r="R223" i="1"/>
  <c r="BA222" i="1"/>
  <c r="AZ222" i="1"/>
  <c r="AX222" i="1"/>
  <c r="U222" i="1" s="1"/>
  <c r="AW222" i="1"/>
  <c r="AU222" i="1"/>
  <c r="AN222" i="1"/>
  <c r="K222" i="1" s="1"/>
  <c r="J222" i="1" s="1"/>
  <c r="AI222" i="1"/>
  <c r="L222" i="1" s="1"/>
  <c r="AC222" i="1"/>
  <c r="AA222" i="1"/>
  <c r="Z222" i="1"/>
  <c r="R222" i="1"/>
  <c r="BA221" i="1"/>
  <c r="AZ221" i="1"/>
  <c r="AX221" i="1"/>
  <c r="AW221" i="1"/>
  <c r="AU221" i="1" s="1"/>
  <c r="AV221" i="1" s="1"/>
  <c r="AN221" i="1"/>
  <c r="K221" i="1" s="1"/>
  <c r="J221" i="1" s="1"/>
  <c r="AI221" i="1"/>
  <c r="L221" i="1" s="1"/>
  <c r="AA221" i="1"/>
  <c r="Z221" i="1"/>
  <c r="Y221" i="1" s="1"/>
  <c r="R221" i="1"/>
  <c r="BA220" i="1"/>
  <c r="AZ220" i="1"/>
  <c r="AX220" i="1"/>
  <c r="AW220" i="1"/>
  <c r="AU220" i="1" s="1"/>
  <c r="AV220" i="1" s="1"/>
  <c r="AN220" i="1"/>
  <c r="K220" i="1" s="1"/>
  <c r="J220" i="1" s="1"/>
  <c r="AC220" i="1" s="1"/>
  <c r="AI220" i="1"/>
  <c r="L220" i="1" s="1"/>
  <c r="AA220" i="1"/>
  <c r="Z220" i="1"/>
  <c r="R220" i="1"/>
  <c r="P220" i="1"/>
  <c r="BA219" i="1"/>
  <c r="AZ219" i="1"/>
  <c r="AX219" i="1"/>
  <c r="AW219" i="1"/>
  <c r="AU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N218" i="1"/>
  <c r="AI218" i="1"/>
  <c r="L218" i="1" s="1"/>
  <c r="AH218" i="1"/>
  <c r="AA218" i="1"/>
  <c r="Z218" i="1"/>
  <c r="U218" i="1"/>
  <c r="R218" i="1"/>
  <c r="M218" i="1"/>
  <c r="K218" i="1"/>
  <c r="J218" i="1" s="1"/>
  <c r="BA217" i="1"/>
  <c r="AZ217" i="1"/>
  <c r="AX217" i="1"/>
  <c r="AW217" i="1"/>
  <c r="AU217" i="1" s="1"/>
  <c r="AH217" i="1" s="1"/>
  <c r="AN217" i="1"/>
  <c r="K217" i="1" s="1"/>
  <c r="J217" i="1" s="1"/>
  <c r="AC217" i="1" s="1"/>
  <c r="AI217" i="1"/>
  <c r="L217" i="1" s="1"/>
  <c r="AA217" i="1"/>
  <c r="Z217" i="1"/>
  <c r="Y217" i="1" s="1"/>
  <c r="U217" i="1"/>
  <c r="V217" i="1" s="1"/>
  <c r="W217" i="1" s="1"/>
  <c r="R217" i="1"/>
  <c r="BA216" i="1"/>
  <c r="AZ216" i="1"/>
  <c r="AX216" i="1"/>
  <c r="AW216" i="1"/>
  <c r="AU216" i="1"/>
  <c r="AV216" i="1" s="1"/>
  <c r="AN216" i="1"/>
  <c r="K216" i="1" s="1"/>
  <c r="J216" i="1" s="1"/>
  <c r="AC216" i="1" s="1"/>
  <c r="AI216" i="1"/>
  <c r="L216" i="1" s="1"/>
  <c r="AA216" i="1"/>
  <c r="Z216" i="1"/>
  <c r="Y216" i="1"/>
  <c r="R216" i="1"/>
  <c r="BA215" i="1"/>
  <c r="AZ215" i="1"/>
  <c r="AX215" i="1"/>
  <c r="AW215" i="1"/>
  <c r="AU215" i="1"/>
  <c r="M215" i="1" s="1"/>
  <c r="AN215" i="1"/>
  <c r="K215" i="1" s="1"/>
  <c r="J215" i="1" s="1"/>
  <c r="AC215" i="1" s="1"/>
  <c r="AI215" i="1"/>
  <c r="L215" i="1" s="1"/>
  <c r="AA215" i="1"/>
  <c r="Z215" i="1"/>
  <c r="Y215" i="1"/>
  <c r="R215" i="1"/>
  <c r="BA214" i="1"/>
  <c r="AZ214" i="1"/>
  <c r="AX214" i="1"/>
  <c r="AW214" i="1"/>
  <c r="AU214" i="1" s="1"/>
  <c r="AN214" i="1"/>
  <c r="K214" i="1" s="1"/>
  <c r="J214" i="1" s="1"/>
  <c r="AC214" i="1" s="1"/>
  <c r="AI214" i="1"/>
  <c r="L214" i="1" s="1"/>
  <c r="AH214" i="1"/>
  <c r="AG214" i="1"/>
  <c r="AA214" i="1"/>
  <c r="Z214" i="1"/>
  <c r="Y214" i="1"/>
  <c r="R214" i="1"/>
  <c r="BA213" i="1"/>
  <c r="AZ213" i="1"/>
  <c r="AX213" i="1"/>
  <c r="AW213" i="1"/>
  <c r="AU213" i="1" s="1"/>
  <c r="M213" i="1" s="1"/>
  <c r="AN213" i="1"/>
  <c r="K213" i="1" s="1"/>
  <c r="J213" i="1" s="1"/>
  <c r="AI213" i="1"/>
  <c r="L213" i="1" s="1"/>
  <c r="AA213" i="1"/>
  <c r="Z213" i="1"/>
  <c r="Y213" i="1" s="1"/>
  <c r="R213" i="1"/>
  <c r="BA212" i="1"/>
  <c r="AZ212" i="1"/>
  <c r="AX212" i="1"/>
  <c r="U212" i="1" s="1"/>
  <c r="AW212" i="1"/>
  <c r="AU212" i="1"/>
  <c r="AV212" i="1" s="1"/>
  <c r="AN212" i="1"/>
  <c r="K212" i="1" s="1"/>
  <c r="J212" i="1" s="1"/>
  <c r="AI212" i="1"/>
  <c r="L212" i="1" s="1"/>
  <c r="AC212" i="1"/>
  <c r="AA212" i="1"/>
  <c r="Z212" i="1"/>
  <c r="Y212" i="1"/>
  <c r="R212" i="1"/>
  <c r="BA211" i="1"/>
  <c r="AZ211" i="1"/>
  <c r="AX211" i="1"/>
  <c r="AY211" i="1" s="1"/>
  <c r="AW211" i="1"/>
  <c r="AU211" i="1" s="1"/>
  <c r="AN211" i="1"/>
  <c r="K211" i="1" s="1"/>
  <c r="J211" i="1" s="1"/>
  <c r="AI211" i="1"/>
  <c r="L211" i="1" s="1"/>
  <c r="AA211" i="1"/>
  <c r="Z211" i="1"/>
  <c r="Y211" i="1" s="1"/>
  <c r="U211" i="1"/>
  <c r="R211" i="1"/>
  <c r="M211" i="1"/>
  <c r="BA210" i="1"/>
  <c r="U210" i="1" s="1"/>
  <c r="AZ210" i="1"/>
  <c r="AY210" i="1" s="1"/>
  <c r="AX210" i="1"/>
  <c r="AW210" i="1"/>
  <c r="AU210" i="1" s="1"/>
  <c r="AV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Y209" i="1" s="1"/>
  <c r="AW209" i="1"/>
  <c r="AU209" i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V208" i="1" s="1"/>
  <c r="AN208" i="1"/>
  <c r="K208" i="1" s="1"/>
  <c r="J208" i="1" s="1"/>
  <c r="AC208" i="1" s="1"/>
  <c r="AI208" i="1"/>
  <c r="L208" i="1" s="1"/>
  <c r="AA208" i="1"/>
  <c r="Z208" i="1"/>
  <c r="Y208" i="1" s="1"/>
  <c r="R208" i="1"/>
  <c r="BA207" i="1"/>
  <c r="AZ207" i="1"/>
  <c r="AX207" i="1"/>
  <c r="AW207" i="1"/>
  <c r="AU207" i="1" s="1"/>
  <c r="AV207" i="1" s="1"/>
  <c r="AN207" i="1"/>
  <c r="K207" i="1" s="1"/>
  <c r="J207" i="1" s="1"/>
  <c r="AI207" i="1"/>
  <c r="L207" i="1" s="1"/>
  <c r="AA207" i="1"/>
  <c r="Z207" i="1"/>
  <c r="Y207" i="1"/>
  <c r="R207" i="1"/>
  <c r="BA206" i="1"/>
  <c r="AZ206" i="1"/>
  <c r="AX206" i="1"/>
  <c r="AY206" i="1" s="1"/>
  <c r="AW206" i="1"/>
  <c r="AU206" i="1" s="1"/>
  <c r="AV206" i="1" s="1"/>
  <c r="AN206" i="1"/>
  <c r="K206" i="1" s="1"/>
  <c r="J206" i="1" s="1"/>
  <c r="AI206" i="1"/>
  <c r="L206" i="1" s="1"/>
  <c r="AA206" i="1"/>
  <c r="Z206" i="1"/>
  <c r="Y206" i="1"/>
  <c r="R206" i="1"/>
  <c r="BA205" i="1"/>
  <c r="AZ205" i="1"/>
  <c r="AX205" i="1"/>
  <c r="AW205" i="1"/>
  <c r="AU205" i="1" s="1"/>
  <c r="AH205" i="1" s="1"/>
  <c r="AN205" i="1"/>
  <c r="K205" i="1" s="1"/>
  <c r="J205" i="1" s="1"/>
  <c r="AI205" i="1"/>
  <c r="L205" i="1" s="1"/>
  <c r="AA205" i="1"/>
  <c r="Z205" i="1"/>
  <c r="R205" i="1"/>
  <c r="P205" i="1"/>
  <c r="M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Y203" i="1" s="1"/>
  <c r="AW203" i="1"/>
  <c r="AU203" i="1" s="1"/>
  <c r="AV203" i="1" s="1"/>
  <c r="AN203" i="1"/>
  <c r="K203" i="1" s="1"/>
  <c r="J203" i="1" s="1"/>
  <c r="AI203" i="1"/>
  <c r="L203" i="1" s="1"/>
  <c r="AH203" i="1"/>
  <c r="AG203" i="1"/>
  <c r="AA203" i="1"/>
  <c r="Z203" i="1"/>
  <c r="Y203" i="1" s="1"/>
  <c r="U203" i="1"/>
  <c r="R203" i="1"/>
  <c r="BA202" i="1"/>
  <c r="AZ202" i="1"/>
  <c r="AX202" i="1"/>
  <c r="AW202" i="1"/>
  <c r="AU202" i="1" s="1"/>
  <c r="P202" i="1" s="1"/>
  <c r="AN202" i="1"/>
  <c r="K202" i="1" s="1"/>
  <c r="J202" i="1" s="1"/>
  <c r="AI202" i="1"/>
  <c r="AC202" i="1"/>
  <c r="AA202" i="1"/>
  <c r="Z202" i="1"/>
  <c r="R202" i="1"/>
  <c r="L202" i="1"/>
  <c r="BA201" i="1"/>
  <c r="AZ201" i="1"/>
  <c r="AX201" i="1"/>
  <c r="AY201" i="1" s="1"/>
  <c r="AW201" i="1"/>
  <c r="AU201" i="1" s="1"/>
  <c r="AV201" i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/>
  <c r="P200" i="1" s="1"/>
  <c r="AN200" i="1"/>
  <c r="K200" i="1" s="1"/>
  <c r="J200" i="1" s="1"/>
  <c r="AI200" i="1"/>
  <c r="L200" i="1" s="1"/>
  <c r="AG200" i="1"/>
  <c r="AA200" i="1"/>
  <c r="Z200" i="1"/>
  <c r="Y200" i="1"/>
  <c r="R200" i="1"/>
  <c r="BA199" i="1"/>
  <c r="AZ199" i="1"/>
  <c r="AX199" i="1"/>
  <c r="AW199" i="1"/>
  <c r="AU199" i="1" s="1"/>
  <c r="AG199" i="1" s="1"/>
  <c r="AN199" i="1"/>
  <c r="AI199" i="1"/>
  <c r="L199" i="1" s="1"/>
  <c r="AA199" i="1"/>
  <c r="Y199" i="1" s="1"/>
  <c r="Z199" i="1"/>
  <c r="R199" i="1"/>
  <c r="K199" i="1"/>
  <c r="J199" i="1" s="1"/>
  <c r="BA198" i="1"/>
  <c r="AZ198" i="1"/>
  <c r="AX198" i="1"/>
  <c r="AY198" i="1" s="1"/>
  <c r="AW198" i="1"/>
  <c r="AU198" i="1" s="1"/>
  <c r="AN198" i="1"/>
  <c r="AI198" i="1"/>
  <c r="L198" i="1" s="1"/>
  <c r="AH198" i="1"/>
  <c r="AA198" i="1"/>
  <c r="Z198" i="1"/>
  <c r="Y198" i="1"/>
  <c r="U198" i="1"/>
  <c r="R198" i="1"/>
  <c r="K198" i="1"/>
  <c r="J198" i="1" s="1"/>
  <c r="BA197" i="1"/>
  <c r="AZ197" i="1"/>
  <c r="AX197" i="1"/>
  <c r="AW197" i="1"/>
  <c r="AU197" i="1" s="1"/>
  <c r="AH197" i="1" s="1"/>
  <c r="AN197" i="1"/>
  <c r="AI197" i="1"/>
  <c r="L197" i="1" s="1"/>
  <c r="AA197" i="1"/>
  <c r="Z197" i="1"/>
  <c r="Y197" i="1"/>
  <c r="R197" i="1"/>
  <c r="K197" i="1"/>
  <c r="J197" i="1" s="1"/>
  <c r="AC197" i="1" s="1"/>
  <c r="BA196" i="1"/>
  <c r="AZ196" i="1"/>
  <c r="AX196" i="1"/>
  <c r="AW196" i="1"/>
  <c r="AU196" i="1"/>
  <c r="AN196" i="1"/>
  <c r="K196" i="1" s="1"/>
  <c r="J196" i="1" s="1"/>
  <c r="AC196" i="1" s="1"/>
  <c r="AI196" i="1"/>
  <c r="L196" i="1" s="1"/>
  <c r="AA196" i="1"/>
  <c r="Z196" i="1"/>
  <c r="Y196" i="1" s="1"/>
  <c r="R196" i="1"/>
  <c r="BA195" i="1"/>
  <c r="AZ195" i="1"/>
  <c r="AX195" i="1"/>
  <c r="AW195" i="1"/>
  <c r="AU195" i="1" s="1"/>
  <c r="AN195" i="1"/>
  <c r="AI195" i="1"/>
  <c r="L195" i="1" s="1"/>
  <c r="AA195" i="1"/>
  <c r="Z195" i="1"/>
  <c r="Y195" i="1" s="1"/>
  <c r="R195" i="1"/>
  <c r="P195" i="1"/>
  <c r="K195" i="1"/>
  <c r="J195" i="1" s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Y193" i="1" s="1"/>
  <c r="AW193" i="1"/>
  <c r="AU193" i="1"/>
  <c r="M193" i="1" s="1"/>
  <c r="AN193" i="1"/>
  <c r="K193" i="1" s="1"/>
  <c r="J193" i="1" s="1"/>
  <c r="AI193" i="1"/>
  <c r="L193" i="1" s="1"/>
  <c r="AA193" i="1"/>
  <c r="Z193" i="1"/>
  <c r="Y193" i="1" s="1"/>
  <c r="R193" i="1"/>
  <c r="BA192" i="1"/>
  <c r="AZ192" i="1"/>
  <c r="AX192" i="1"/>
  <c r="AW192" i="1"/>
  <c r="AU192" i="1" s="1"/>
  <c r="AN192" i="1"/>
  <c r="K192" i="1" s="1"/>
  <c r="J192" i="1" s="1"/>
  <c r="AC192" i="1" s="1"/>
  <c r="AI192" i="1"/>
  <c r="L192" i="1" s="1"/>
  <c r="AA192" i="1"/>
  <c r="Z192" i="1"/>
  <c r="Y192" i="1" s="1"/>
  <c r="R192" i="1"/>
  <c r="BA191" i="1"/>
  <c r="AZ191" i="1"/>
  <c r="AX191" i="1"/>
  <c r="AW191" i="1"/>
  <c r="AU191" i="1" s="1"/>
  <c r="AN191" i="1"/>
  <c r="K191" i="1" s="1"/>
  <c r="J191" i="1" s="1"/>
  <c r="AC191" i="1" s="1"/>
  <c r="AI191" i="1"/>
  <c r="L191" i="1" s="1"/>
  <c r="AA191" i="1"/>
  <c r="Z191" i="1"/>
  <c r="R191" i="1"/>
  <c r="BA190" i="1"/>
  <c r="AZ190" i="1"/>
  <c r="AX190" i="1"/>
  <c r="AY190" i="1" s="1"/>
  <c r="AW190" i="1"/>
  <c r="AU190" i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C189" i="1" s="1"/>
  <c r="AI189" i="1"/>
  <c r="L189" i="1" s="1"/>
  <c r="AA189" i="1"/>
  <c r="Z189" i="1"/>
  <c r="U189" i="1"/>
  <c r="R189" i="1"/>
  <c r="BA188" i="1"/>
  <c r="AZ188" i="1"/>
  <c r="AX188" i="1"/>
  <c r="AW188" i="1"/>
  <c r="AU188" i="1" s="1"/>
  <c r="AG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V187" i="1"/>
  <c r="AN187" i="1"/>
  <c r="K187" i="1" s="1"/>
  <c r="J187" i="1" s="1"/>
  <c r="AC187" i="1" s="1"/>
  <c r="AI187" i="1"/>
  <c r="L187" i="1" s="1"/>
  <c r="AA187" i="1"/>
  <c r="Z187" i="1"/>
  <c r="Y187" i="1" s="1"/>
  <c r="R187" i="1"/>
  <c r="BA186" i="1"/>
  <c r="AZ186" i="1"/>
  <c r="AX186" i="1"/>
  <c r="AW186" i="1"/>
  <c r="AU186" i="1" s="1"/>
  <c r="AN186" i="1"/>
  <c r="K186" i="1" s="1"/>
  <c r="J186" i="1" s="1"/>
  <c r="AI186" i="1"/>
  <c r="L186" i="1" s="1"/>
  <c r="AA186" i="1"/>
  <c r="Y186" i="1" s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U184" i="1" s="1"/>
  <c r="AW184" i="1"/>
  <c r="AU184" i="1"/>
  <c r="AH184" i="1" s="1"/>
  <c r="AN184" i="1"/>
  <c r="K184" i="1" s="1"/>
  <c r="J184" i="1" s="1"/>
  <c r="AI184" i="1"/>
  <c r="L184" i="1" s="1"/>
  <c r="AA184" i="1"/>
  <c r="Z184" i="1"/>
  <c r="R184" i="1"/>
  <c r="BA183" i="1"/>
  <c r="U183" i="1" s="1"/>
  <c r="AZ183" i="1"/>
  <c r="AY183" i="1" s="1"/>
  <c r="AX183" i="1"/>
  <c r="AW183" i="1"/>
  <c r="AU183" i="1" s="1"/>
  <c r="AH183" i="1" s="1"/>
  <c r="AN183" i="1"/>
  <c r="K183" i="1" s="1"/>
  <c r="J183" i="1" s="1"/>
  <c r="AI183" i="1"/>
  <c r="AA183" i="1"/>
  <c r="Z183" i="1"/>
  <c r="Y183" i="1"/>
  <c r="R183" i="1"/>
  <c r="P183" i="1"/>
  <c r="L183" i="1"/>
  <c r="BA182" i="1"/>
  <c r="AZ182" i="1"/>
  <c r="AX182" i="1"/>
  <c r="AW182" i="1"/>
  <c r="AU182" i="1" s="1"/>
  <c r="AN182" i="1"/>
  <c r="K182" i="1" s="1"/>
  <c r="J182" i="1" s="1"/>
  <c r="AI182" i="1"/>
  <c r="L182" i="1" s="1"/>
  <c r="AC182" i="1"/>
  <c r="AA182" i="1"/>
  <c r="Z182" i="1"/>
  <c r="R182" i="1"/>
  <c r="BA181" i="1"/>
  <c r="AZ181" i="1"/>
  <c r="AX181" i="1"/>
  <c r="AW181" i="1"/>
  <c r="AU181" i="1" s="1"/>
  <c r="AV181" i="1" s="1"/>
  <c r="AN181" i="1"/>
  <c r="K181" i="1" s="1"/>
  <c r="J181" i="1" s="1"/>
  <c r="AC181" i="1" s="1"/>
  <c r="AI181" i="1"/>
  <c r="L181" i="1" s="1"/>
  <c r="AH181" i="1"/>
  <c r="AG181" i="1"/>
  <c r="AA181" i="1"/>
  <c r="Z181" i="1"/>
  <c r="R181" i="1"/>
  <c r="P181" i="1"/>
  <c r="M181" i="1"/>
  <c r="BA180" i="1"/>
  <c r="AZ180" i="1"/>
  <c r="AX180" i="1"/>
  <c r="AY180" i="1" s="1"/>
  <c r="AW180" i="1"/>
  <c r="AU180" i="1" s="1"/>
  <c r="AN180" i="1"/>
  <c r="K180" i="1" s="1"/>
  <c r="J180" i="1" s="1"/>
  <c r="AI180" i="1"/>
  <c r="L180" i="1" s="1"/>
  <c r="AA180" i="1"/>
  <c r="Y180" i="1" s="1"/>
  <c r="Z180" i="1"/>
  <c r="R180" i="1"/>
  <c r="BA179" i="1"/>
  <c r="AZ179" i="1"/>
  <c r="AX179" i="1"/>
  <c r="AY179" i="1" s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/>
  <c r="P178" i="1" s="1"/>
  <c r="AN178" i="1"/>
  <c r="K178" i="1" s="1"/>
  <c r="J178" i="1" s="1"/>
  <c r="AI178" i="1"/>
  <c r="L178" i="1" s="1"/>
  <c r="AA178" i="1"/>
  <c r="Z178" i="1"/>
  <c r="Y178" i="1"/>
  <c r="R178" i="1"/>
  <c r="BA177" i="1"/>
  <c r="AZ177" i="1"/>
  <c r="AX177" i="1"/>
  <c r="AW177" i="1"/>
  <c r="AU177" i="1" s="1"/>
  <c r="AV177" i="1" s="1"/>
  <c r="AN177" i="1"/>
  <c r="K177" i="1" s="1"/>
  <c r="J177" i="1" s="1"/>
  <c r="AI177" i="1"/>
  <c r="AA177" i="1"/>
  <c r="Z177" i="1"/>
  <c r="R177" i="1"/>
  <c r="L177" i="1"/>
  <c r="BA176" i="1"/>
  <c r="AZ176" i="1"/>
  <c r="AX176" i="1"/>
  <c r="AW176" i="1"/>
  <c r="AU176" i="1" s="1"/>
  <c r="AH176" i="1" s="1"/>
  <c r="AN176" i="1"/>
  <c r="K176" i="1" s="1"/>
  <c r="J176" i="1" s="1"/>
  <c r="AI176" i="1"/>
  <c r="AA176" i="1"/>
  <c r="Z176" i="1"/>
  <c r="Y176" i="1"/>
  <c r="R176" i="1"/>
  <c r="L176" i="1"/>
  <c r="BA175" i="1"/>
  <c r="AZ175" i="1"/>
  <c r="AX175" i="1"/>
  <c r="AW175" i="1"/>
  <c r="AU175" i="1" s="1"/>
  <c r="P175" i="1" s="1"/>
  <c r="AN175" i="1"/>
  <c r="K175" i="1" s="1"/>
  <c r="J175" i="1" s="1"/>
  <c r="AI175" i="1"/>
  <c r="L175" i="1" s="1"/>
  <c r="AA175" i="1"/>
  <c r="Z175" i="1"/>
  <c r="Y175" i="1" s="1"/>
  <c r="R175" i="1"/>
  <c r="BA174" i="1"/>
  <c r="AZ174" i="1"/>
  <c r="AX174" i="1"/>
  <c r="U174" i="1" s="1"/>
  <c r="AW174" i="1"/>
  <c r="AU174" i="1" s="1"/>
  <c r="AN174" i="1"/>
  <c r="AI174" i="1"/>
  <c r="L174" i="1" s="1"/>
  <c r="AG174" i="1"/>
  <c r="AA174" i="1"/>
  <c r="Z174" i="1"/>
  <c r="R174" i="1"/>
  <c r="K174" i="1"/>
  <c r="J174" i="1" s="1"/>
  <c r="BA173" i="1"/>
  <c r="AZ173" i="1"/>
  <c r="AX173" i="1"/>
  <c r="AW173" i="1"/>
  <c r="AU173" i="1" s="1"/>
  <c r="AH173" i="1" s="1"/>
  <c r="AN173" i="1"/>
  <c r="K173" i="1" s="1"/>
  <c r="J173" i="1" s="1"/>
  <c r="AC173" i="1" s="1"/>
  <c r="AI173" i="1"/>
  <c r="L173" i="1" s="1"/>
  <c r="AA173" i="1"/>
  <c r="Z173" i="1"/>
  <c r="Y173" i="1"/>
  <c r="U173" i="1"/>
  <c r="R173" i="1"/>
  <c r="BA172" i="1"/>
  <c r="AZ172" i="1"/>
  <c r="AX172" i="1"/>
  <c r="AY172" i="1" s="1"/>
  <c r="AW172" i="1"/>
  <c r="AU172" i="1" s="1"/>
  <c r="AV172" i="1" s="1"/>
  <c r="AN172" i="1"/>
  <c r="K172" i="1" s="1"/>
  <c r="J172" i="1" s="1"/>
  <c r="AI172" i="1"/>
  <c r="L172" i="1" s="1"/>
  <c r="AA172" i="1"/>
  <c r="Z172" i="1"/>
  <c r="Y172" i="1" s="1"/>
  <c r="R172" i="1"/>
  <c r="BA171" i="1"/>
  <c r="AZ171" i="1"/>
  <c r="AX171" i="1"/>
  <c r="AW171" i="1"/>
  <c r="AU171" i="1" s="1"/>
  <c r="AN171" i="1"/>
  <c r="K171" i="1" s="1"/>
  <c r="J171" i="1" s="1"/>
  <c r="AI171" i="1"/>
  <c r="L171" i="1" s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I170" i="1"/>
  <c r="AA170" i="1"/>
  <c r="Z170" i="1"/>
  <c r="Y170" i="1"/>
  <c r="R170" i="1"/>
  <c r="P170" i="1"/>
  <c r="M170" i="1"/>
  <c r="L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/>
  <c r="AN168" i="1"/>
  <c r="K168" i="1" s="1"/>
  <c r="J168" i="1" s="1"/>
  <c r="AC168" i="1" s="1"/>
  <c r="AI168" i="1"/>
  <c r="L168" i="1" s="1"/>
  <c r="AA168" i="1"/>
  <c r="Z168" i="1"/>
  <c r="Y168" i="1"/>
  <c r="R168" i="1"/>
  <c r="P168" i="1"/>
  <c r="BA167" i="1"/>
  <c r="AZ167" i="1"/>
  <c r="AX167" i="1"/>
  <c r="AW167" i="1"/>
  <c r="AU167" i="1" s="1"/>
  <c r="AV167" i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U166" i="1" s="1"/>
  <c r="AW166" i="1"/>
  <c r="AU166" i="1" s="1"/>
  <c r="M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Y164" i="1" s="1"/>
  <c r="AW164" i="1"/>
  <c r="AU164" i="1" s="1"/>
  <c r="AH164" i="1" s="1"/>
  <c r="AN164" i="1"/>
  <c r="K164" i="1" s="1"/>
  <c r="AI164" i="1"/>
  <c r="L164" i="1" s="1"/>
  <c r="AA164" i="1"/>
  <c r="Z164" i="1"/>
  <c r="Y164" i="1" s="1"/>
  <c r="R164" i="1"/>
  <c r="J164" i="1"/>
  <c r="BA163" i="1"/>
  <c r="AZ163" i="1"/>
  <c r="AX163" i="1"/>
  <c r="U163" i="1" s="1"/>
  <c r="AW163" i="1"/>
  <c r="AU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Y162" i="1" s="1"/>
  <c r="AW162" i="1"/>
  <c r="AU162" i="1"/>
  <c r="AG162" i="1" s="1"/>
  <c r="AN162" i="1"/>
  <c r="K162" i="1" s="1"/>
  <c r="J162" i="1" s="1"/>
  <c r="AI162" i="1"/>
  <c r="L162" i="1" s="1"/>
  <c r="AA162" i="1"/>
  <c r="Z162" i="1"/>
  <c r="Y162" i="1" s="1"/>
  <c r="R162" i="1"/>
  <c r="BA161" i="1"/>
  <c r="AZ161" i="1"/>
  <c r="AX161" i="1"/>
  <c r="AW161" i="1"/>
  <c r="AU161" i="1" s="1"/>
  <c r="AV161" i="1"/>
  <c r="AN161" i="1"/>
  <c r="K161" i="1" s="1"/>
  <c r="J161" i="1" s="1"/>
  <c r="AI161" i="1"/>
  <c r="AA161" i="1"/>
  <c r="Z161" i="1"/>
  <c r="R161" i="1"/>
  <c r="L161" i="1"/>
  <c r="BA160" i="1"/>
  <c r="AZ160" i="1"/>
  <c r="AX160" i="1"/>
  <c r="AW160" i="1"/>
  <c r="AU160" i="1" s="1"/>
  <c r="AN160" i="1"/>
  <c r="AI160" i="1"/>
  <c r="L160" i="1" s="1"/>
  <c r="AA160" i="1"/>
  <c r="Z160" i="1"/>
  <c r="Y160" i="1" s="1"/>
  <c r="R160" i="1"/>
  <c r="M160" i="1"/>
  <c r="K160" i="1"/>
  <c r="J160" i="1" s="1"/>
  <c r="BA159" i="1"/>
  <c r="AZ159" i="1"/>
  <c r="AX159" i="1"/>
  <c r="AW159" i="1"/>
  <c r="AU159" i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Y158" i="1" s="1"/>
  <c r="AW158" i="1"/>
  <c r="AU158" i="1" s="1"/>
  <c r="AG158" i="1" s="1"/>
  <c r="AN158" i="1"/>
  <c r="K158" i="1" s="1"/>
  <c r="J158" i="1" s="1"/>
  <c r="AC158" i="1" s="1"/>
  <c r="AI158" i="1"/>
  <c r="L158" i="1" s="1"/>
  <c r="AA158" i="1"/>
  <c r="Z158" i="1"/>
  <c r="Y158" i="1"/>
  <c r="U158" i="1"/>
  <c r="R158" i="1"/>
  <c r="BA157" i="1"/>
  <c r="AZ157" i="1"/>
  <c r="AX157" i="1"/>
  <c r="AW157" i="1"/>
  <c r="AU157" i="1" s="1"/>
  <c r="AH157" i="1" s="1"/>
  <c r="AN157" i="1"/>
  <c r="AI157" i="1"/>
  <c r="AG157" i="1"/>
  <c r="AA157" i="1"/>
  <c r="Z157" i="1"/>
  <c r="Y157" i="1" s="1"/>
  <c r="R157" i="1"/>
  <c r="P157" i="1"/>
  <c r="M157" i="1"/>
  <c r="L157" i="1"/>
  <c r="K157" i="1"/>
  <c r="J157" i="1" s="1"/>
  <c r="BA156" i="1"/>
  <c r="AZ156" i="1"/>
  <c r="AX156" i="1"/>
  <c r="AW156" i="1"/>
  <c r="AU156" i="1" s="1"/>
  <c r="AN156" i="1"/>
  <c r="K156" i="1" s="1"/>
  <c r="J156" i="1" s="1"/>
  <c r="AI156" i="1"/>
  <c r="AA156" i="1"/>
  <c r="Z156" i="1"/>
  <c r="Y156" i="1" s="1"/>
  <c r="R156" i="1"/>
  <c r="L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Y155" i="1" s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 s="1"/>
  <c r="P153" i="1" s="1"/>
  <c r="AN153" i="1"/>
  <c r="K153" i="1" s="1"/>
  <c r="J153" i="1" s="1"/>
  <c r="AI153" i="1"/>
  <c r="L153" i="1" s="1"/>
  <c r="AA153" i="1"/>
  <c r="Z153" i="1"/>
  <c r="Y153" i="1" s="1"/>
  <c r="R153" i="1"/>
  <c r="BA152" i="1"/>
  <c r="AZ152" i="1"/>
  <c r="AX152" i="1"/>
  <c r="AY152" i="1" s="1"/>
  <c r="AW152" i="1"/>
  <c r="AU152" i="1" s="1"/>
  <c r="P152" i="1" s="1"/>
  <c r="AN152" i="1"/>
  <c r="K152" i="1" s="1"/>
  <c r="J152" i="1" s="1"/>
  <c r="AC152" i="1" s="1"/>
  <c r="AI152" i="1"/>
  <c r="L152" i="1" s="1"/>
  <c r="AA152" i="1"/>
  <c r="Z152" i="1"/>
  <c r="R152" i="1"/>
  <c r="BA151" i="1"/>
  <c r="AZ151" i="1"/>
  <c r="AX151" i="1"/>
  <c r="AW151" i="1"/>
  <c r="AU151" i="1" s="1"/>
  <c r="AV151" i="1" s="1"/>
  <c r="AN151" i="1"/>
  <c r="AI151" i="1"/>
  <c r="AA151" i="1"/>
  <c r="Z151" i="1"/>
  <c r="R151" i="1"/>
  <c r="M151" i="1"/>
  <c r="L151" i="1"/>
  <c r="K151" i="1"/>
  <c r="J151" i="1" s="1"/>
  <c r="AC151" i="1" s="1"/>
  <c r="BA150" i="1"/>
  <c r="AZ150" i="1"/>
  <c r="AX150" i="1"/>
  <c r="AY150" i="1" s="1"/>
  <c r="AW150" i="1"/>
  <c r="AU150" i="1"/>
  <c r="P150" i="1" s="1"/>
  <c r="AN150" i="1"/>
  <c r="AI150" i="1"/>
  <c r="L150" i="1" s="1"/>
  <c r="AA150" i="1"/>
  <c r="Z150" i="1"/>
  <c r="R150" i="1"/>
  <c r="K150" i="1"/>
  <c r="J150" i="1"/>
  <c r="BA149" i="1"/>
  <c r="AZ149" i="1"/>
  <c r="AX149" i="1"/>
  <c r="U149" i="1" s="1"/>
  <c r="AW149" i="1"/>
  <c r="AU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U148" i="1" s="1"/>
  <c r="AW148" i="1"/>
  <c r="AU148" i="1" s="1"/>
  <c r="AV148" i="1"/>
  <c r="AN148" i="1"/>
  <c r="AI148" i="1"/>
  <c r="AA148" i="1"/>
  <c r="Z148" i="1"/>
  <c r="Y148" i="1"/>
  <c r="R148" i="1"/>
  <c r="P148" i="1"/>
  <c r="M148" i="1"/>
  <c r="L148" i="1"/>
  <c r="K148" i="1"/>
  <c r="J148" i="1" s="1"/>
  <c r="BA147" i="1"/>
  <c r="AZ147" i="1"/>
  <c r="AX147" i="1"/>
  <c r="AW147" i="1"/>
  <c r="AU147" i="1" s="1"/>
  <c r="M147" i="1" s="1"/>
  <c r="AN147" i="1"/>
  <c r="K147" i="1" s="1"/>
  <c r="J147" i="1" s="1"/>
  <c r="AI147" i="1"/>
  <c r="AA147" i="1"/>
  <c r="Z147" i="1"/>
  <c r="R147" i="1"/>
  <c r="L147" i="1"/>
  <c r="BA146" i="1"/>
  <c r="AZ146" i="1"/>
  <c r="AX146" i="1"/>
  <c r="AW146" i="1"/>
  <c r="AU146" i="1"/>
  <c r="M146" i="1" s="1"/>
  <c r="AN146" i="1"/>
  <c r="K146" i="1" s="1"/>
  <c r="J146" i="1" s="1"/>
  <c r="AI146" i="1"/>
  <c r="AA146" i="1"/>
  <c r="Z146" i="1"/>
  <c r="Y146" i="1" s="1"/>
  <c r="R146" i="1"/>
  <c r="L146" i="1"/>
  <c r="BA145" i="1"/>
  <c r="AZ145" i="1"/>
  <c r="AX145" i="1"/>
  <c r="AW145" i="1"/>
  <c r="AU145" i="1" s="1"/>
  <c r="AN145" i="1"/>
  <c r="K145" i="1" s="1"/>
  <c r="J145" i="1" s="1"/>
  <c r="AI145" i="1"/>
  <c r="L145" i="1" s="1"/>
  <c r="AH145" i="1"/>
  <c r="AA145" i="1"/>
  <c r="Z145" i="1"/>
  <c r="R145" i="1"/>
  <c r="BA144" i="1"/>
  <c r="AZ144" i="1"/>
  <c r="AX144" i="1"/>
  <c r="AW144" i="1"/>
  <c r="AU144" i="1"/>
  <c r="AH144" i="1" s="1"/>
  <c r="AN144" i="1"/>
  <c r="K144" i="1" s="1"/>
  <c r="J144" i="1" s="1"/>
  <c r="AI144" i="1"/>
  <c r="L144" i="1" s="1"/>
  <c r="AC144" i="1"/>
  <c r="AA144" i="1"/>
  <c r="Z144" i="1"/>
  <c r="R144" i="1"/>
  <c r="BA143" i="1"/>
  <c r="AZ143" i="1"/>
  <c r="AX143" i="1"/>
  <c r="AY143" i="1" s="1"/>
  <c r="AW143" i="1"/>
  <c r="AU143" i="1" s="1"/>
  <c r="AN143" i="1"/>
  <c r="K143" i="1" s="1"/>
  <c r="AI143" i="1"/>
  <c r="L143" i="1" s="1"/>
  <c r="AA143" i="1"/>
  <c r="Z143" i="1"/>
  <c r="Y143" i="1"/>
  <c r="R143" i="1"/>
  <c r="J143" i="1"/>
  <c r="BA142" i="1"/>
  <c r="AZ142" i="1"/>
  <c r="AX142" i="1"/>
  <c r="AW142" i="1"/>
  <c r="AU142" i="1"/>
  <c r="AV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V141" i="1"/>
  <c r="AN141" i="1"/>
  <c r="AI141" i="1"/>
  <c r="AA141" i="1"/>
  <c r="Z141" i="1"/>
  <c r="Y141" i="1"/>
  <c r="R141" i="1"/>
  <c r="M141" i="1"/>
  <c r="L141" i="1"/>
  <c r="K141" i="1"/>
  <c r="J141" i="1" s="1"/>
  <c r="BA140" i="1"/>
  <c r="AZ140" i="1"/>
  <c r="AX140" i="1"/>
  <c r="AY140" i="1" s="1"/>
  <c r="AW140" i="1"/>
  <c r="AU140" i="1"/>
  <c r="AG140" i="1" s="1"/>
  <c r="AN140" i="1"/>
  <c r="K140" i="1" s="1"/>
  <c r="J140" i="1" s="1"/>
  <c r="AC140" i="1" s="1"/>
  <c r="AI140" i="1"/>
  <c r="AH140" i="1"/>
  <c r="AA140" i="1"/>
  <c r="Z140" i="1"/>
  <c r="Y140" i="1"/>
  <c r="R140" i="1"/>
  <c r="L140" i="1"/>
  <c r="BA139" i="1"/>
  <c r="AZ139" i="1"/>
  <c r="AX139" i="1"/>
  <c r="AY139" i="1" s="1"/>
  <c r="AW139" i="1"/>
  <c r="AU139" i="1" s="1"/>
  <c r="AN139" i="1"/>
  <c r="K139" i="1" s="1"/>
  <c r="J139" i="1" s="1"/>
  <c r="AC139" i="1" s="1"/>
  <c r="AI139" i="1"/>
  <c r="L139" i="1" s="1"/>
  <c r="AA139" i="1"/>
  <c r="Z139" i="1"/>
  <c r="Y139" i="1" s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Y138" i="1" s="1"/>
  <c r="U138" i="1"/>
  <c r="R138" i="1"/>
  <c r="BA137" i="1"/>
  <c r="AZ137" i="1"/>
  <c r="AX137" i="1"/>
  <c r="AW137" i="1"/>
  <c r="AU137" i="1" s="1"/>
  <c r="AV137" i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U136" i="1" s="1"/>
  <c r="AW136" i="1"/>
  <c r="AU136" i="1" s="1"/>
  <c r="AG136" i="1" s="1"/>
  <c r="AN136" i="1"/>
  <c r="K136" i="1" s="1"/>
  <c r="J136" i="1" s="1"/>
  <c r="AI136" i="1"/>
  <c r="L136" i="1" s="1"/>
  <c r="AH136" i="1"/>
  <c r="AA136" i="1"/>
  <c r="Z136" i="1"/>
  <c r="R136" i="1"/>
  <c r="BA135" i="1"/>
  <c r="AZ135" i="1"/>
  <c r="AX135" i="1"/>
  <c r="AY135" i="1" s="1"/>
  <c r="AW135" i="1"/>
  <c r="AU135" i="1" s="1"/>
  <c r="AN135" i="1"/>
  <c r="K135" i="1" s="1"/>
  <c r="J135" i="1" s="1"/>
  <c r="AC135" i="1" s="1"/>
  <c r="AI135" i="1"/>
  <c r="L135" i="1" s="1"/>
  <c r="AA135" i="1"/>
  <c r="Z135" i="1"/>
  <c r="R135" i="1"/>
  <c r="BA134" i="1"/>
  <c r="AZ134" i="1"/>
  <c r="AX134" i="1"/>
  <c r="U134" i="1" s="1"/>
  <c r="AW134" i="1"/>
  <c r="AU134" i="1"/>
  <c r="AV134" i="1" s="1"/>
  <c r="AN134" i="1"/>
  <c r="AI134" i="1"/>
  <c r="L134" i="1" s="1"/>
  <c r="AA134" i="1"/>
  <c r="Z134" i="1"/>
  <c r="Y134" i="1" s="1"/>
  <c r="R134" i="1"/>
  <c r="K134" i="1"/>
  <c r="J134" i="1" s="1"/>
  <c r="BA133" i="1"/>
  <c r="AZ133" i="1"/>
  <c r="AX133" i="1"/>
  <c r="AW133" i="1"/>
  <c r="AU133" i="1"/>
  <c r="AH133" i="1" s="1"/>
  <c r="AN133" i="1"/>
  <c r="K133" i="1" s="1"/>
  <c r="J133" i="1" s="1"/>
  <c r="AC133" i="1" s="1"/>
  <c r="AI133" i="1"/>
  <c r="L133" i="1" s="1"/>
  <c r="AA133" i="1"/>
  <c r="Z133" i="1"/>
  <c r="R133" i="1"/>
  <c r="BA132" i="1"/>
  <c r="AZ132" i="1"/>
  <c r="AX132" i="1"/>
  <c r="U132" i="1" s="1"/>
  <c r="AW132" i="1"/>
  <c r="AU132" i="1" s="1"/>
  <c r="AN132" i="1"/>
  <c r="K132" i="1" s="1"/>
  <c r="J132" i="1" s="1"/>
  <c r="AI132" i="1"/>
  <c r="L132" i="1" s="1"/>
  <c r="AA132" i="1"/>
  <c r="Z132" i="1"/>
  <c r="R132" i="1"/>
  <c r="BA131" i="1"/>
  <c r="AZ131" i="1"/>
  <c r="AX131" i="1"/>
  <c r="AY131" i="1" s="1"/>
  <c r="AW131" i="1"/>
  <c r="AU131" i="1" s="1"/>
  <c r="AN131" i="1"/>
  <c r="K131" i="1" s="1"/>
  <c r="J131" i="1" s="1"/>
  <c r="AC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C130" i="1" s="1"/>
  <c r="AI130" i="1"/>
  <c r="L130" i="1" s="1"/>
  <c r="AH130" i="1"/>
  <c r="AG130" i="1"/>
  <c r="AA130" i="1"/>
  <c r="Z130" i="1"/>
  <c r="Y130" i="1"/>
  <c r="R130" i="1"/>
  <c r="BA129" i="1"/>
  <c r="AZ129" i="1"/>
  <c r="AX129" i="1"/>
  <c r="U129" i="1" s="1"/>
  <c r="AW129" i="1"/>
  <c r="AU129" i="1" s="1"/>
  <c r="AH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V128" i="1" s="1"/>
  <c r="AN128" i="1"/>
  <c r="AI128" i="1"/>
  <c r="AA128" i="1"/>
  <c r="Z128" i="1"/>
  <c r="Y128" i="1" s="1"/>
  <c r="R128" i="1"/>
  <c r="L128" i="1"/>
  <c r="K128" i="1"/>
  <c r="J128" i="1" s="1"/>
  <c r="AC128" i="1" s="1"/>
  <c r="BA127" i="1"/>
  <c r="AZ127" i="1"/>
  <c r="AX127" i="1"/>
  <c r="AW127" i="1"/>
  <c r="AU127" i="1"/>
  <c r="M127" i="1" s="1"/>
  <c r="AN127" i="1"/>
  <c r="K127" i="1" s="1"/>
  <c r="J127" i="1" s="1"/>
  <c r="AI127" i="1"/>
  <c r="L127" i="1" s="1"/>
  <c r="AA127" i="1"/>
  <c r="Z127" i="1"/>
  <c r="Y127" i="1" s="1"/>
  <c r="R127" i="1"/>
  <c r="BA126" i="1"/>
  <c r="AZ126" i="1"/>
  <c r="AX126" i="1"/>
  <c r="AY126" i="1" s="1"/>
  <c r="AW126" i="1"/>
  <c r="AU126" i="1" s="1"/>
  <c r="P126" i="1" s="1"/>
  <c r="AV126" i="1"/>
  <c r="AN126" i="1"/>
  <c r="K126" i="1" s="1"/>
  <c r="J126" i="1" s="1"/>
  <c r="AC126" i="1" s="1"/>
  <c r="AI126" i="1"/>
  <c r="L126" i="1" s="1"/>
  <c r="AA126" i="1"/>
  <c r="Z126" i="1"/>
  <c r="Y126" i="1" s="1"/>
  <c r="U126" i="1"/>
  <c r="R126" i="1"/>
  <c r="BA125" i="1"/>
  <c r="AZ125" i="1"/>
  <c r="AX125" i="1"/>
  <c r="AW125" i="1"/>
  <c r="AU125" i="1" s="1"/>
  <c r="AN125" i="1"/>
  <c r="AI125" i="1"/>
  <c r="L125" i="1" s="1"/>
  <c r="AH125" i="1"/>
  <c r="AG125" i="1"/>
  <c r="AA125" i="1"/>
  <c r="Z125" i="1"/>
  <c r="R125" i="1"/>
  <c r="M125" i="1"/>
  <c r="K125" i="1"/>
  <c r="J125" i="1"/>
  <c r="AC125" i="1" s="1"/>
  <c r="BA124" i="1"/>
  <c r="AZ124" i="1"/>
  <c r="AX124" i="1"/>
  <c r="AW124" i="1"/>
  <c r="AU124" i="1"/>
  <c r="AG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/>
  <c r="M123" i="1" s="1"/>
  <c r="AN123" i="1"/>
  <c r="K123" i="1" s="1"/>
  <c r="J123" i="1" s="1"/>
  <c r="AC123" i="1" s="1"/>
  <c r="AI123" i="1"/>
  <c r="L123" i="1" s="1"/>
  <c r="AA123" i="1"/>
  <c r="Z123" i="1"/>
  <c r="Y123" i="1" s="1"/>
  <c r="R123" i="1"/>
  <c r="BA122" i="1"/>
  <c r="AZ122" i="1"/>
  <c r="AX122" i="1"/>
  <c r="AY122" i="1" s="1"/>
  <c r="AW122" i="1"/>
  <c r="AU122" i="1"/>
  <c r="AH122" i="1" s="1"/>
  <c r="AN122" i="1"/>
  <c r="AI122" i="1"/>
  <c r="L122" i="1" s="1"/>
  <c r="AA122" i="1"/>
  <c r="Z122" i="1"/>
  <c r="Y122" i="1" s="1"/>
  <c r="R122" i="1"/>
  <c r="K122" i="1"/>
  <c r="J122" i="1" s="1"/>
  <c r="AC122" i="1" s="1"/>
  <c r="BA121" i="1"/>
  <c r="AZ121" i="1"/>
  <c r="AX121" i="1"/>
  <c r="AW121" i="1"/>
  <c r="AU121" i="1"/>
  <c r="P121" i="1" s="1"/>
  <c r="AN121" i="1"/>
  <c r="AI121" i="1"/>
  <c r="L121" i="1" s="1"/>
  <c r="AA121" i="1"/>
  <c r="Z121" i="1"/>
  <c r="Y121" i="1" s="1"/>
  <c r="R121" i="1"/>
  <c r="K121" i="1"/>
  <c r="J121" i="1" s="1"/>
  <c r="AC121" i="1" s="1"/>
  <c r="BA120" i="1"/>
  <c r="U120" i="1" s="1"/>
  <c r="AZ120" i="1"/>
  <c r="AX120" i="1"/>
  <c r="AW120" i="1"/>
  <c r="AU120" i="1" s="1"/>
  <c r="P120" i="1" s="1"/>
  <c r="AN120" i="1"/>
  <c r="K120" i="1" s="1"/>
  <c r="J120" i="1" s="1"/>
  <c r="AC120" i="1" s="1"/>
  <c r="AI120" i="1"/>
  <c r="L120" i="1" s="1"/>
  <c r="AA120" i="1"/>
  <c r="Z120" i="1"/>
  <c r="R120" i="1"/>
  <c r="BA119" i="1"/>
  <c r="AZ119" i="1"/>
  <c r="AX119" i="1"/>
  <c r="AY119" i="1" s="1"/>
  <c r="AW119" i="1"/>
  <c r="AU119" i="1" s="1"/>
  <c r="AN119" i="1"/>
  <c r="AI119" i="1"/>
  <c r="L119" i="1" s="1"/>
  <c r="AA119" i="1"/>
  <c r="Z119" i="1"/>
  <c r="U119" i="1"/>
  <c r="R119" i="1"/>
  <c r="K119" i="1"/>
  <c r="J119" i="1" s="1"/>
  <c r="BA118" i="1"/>
  <c r="AZ118" i="1"/>
  <c r="AX118" i="1"/>
  <c r="AW118" i="1"/>
  <c r="AU118" i="1"/>
  <c r="AG118" i="1" s="1"/>
  <c r="AN118" i="1"/>
  <c r="AI118" i="1"/>
  <c r="L118" i="1" s="1"/>
  <c r="AA118" i="1"/>
  <c r="Z118" i="1"/>
  <c r="R118" i="1"/>
  <c r="K118" i="1"/>
  <c r="J118" i="1"/>
  <c r="AC118" i="1" s="1"/>
  <c r="BA117" i="1"/>
  <c r="AZ117" i="1"/>
  <c r="AX117" i="1"/>
  <c r="U117" i="1" s="1"/>
  <c r="AW117" i="1"/>
  <c r="AU117" i="1"/>
  <c r="AN117" i="1"/>
  <c r="K117" i="1" s="1"/>
  <c r="J117" i="1" s="1"/>
  <c r="AC117" i="1" s="1"/>
  <c r="AI117" i="1"/>
  <c r="L117" i="1" s="1"/>
  <c r="AA117" i="1"/>
  <c r="Z117" i="1"/>
  <c r="R117" i="1"/>
  <c r="BA116" i="1"/>
  <c r="AZ116" i="1"/>
  <c r="AX116" i="1"/>
  <c r="AY116" i="1" s="1"/>
  <c r="AW116" i="1"/>
  <c r="AU116" i="1"/>
  <c r="AN116" i="1"/>
  <c r="K116" i="1" s="1"/>
  <c r="J116" i="1" s="1"/>
  <c r="AI116" i="1"/>
  <c r="L116" i="1" s="1"/>
  <c r="AC116" i="1"/>
  <c r="AA116" i="1"/>
  <c r="Z116" i="1"/>
  <c r="R116" i="1"/>
  <c r="BA115" i="1"/>
  <c r="AZ115" i="1"/>
  <c r="AX115" i="1"/>
  <c r="AW115" i="1"/>
  <c r="AU115" i="1" s="1"/>
  <c r="AG115" i="1" s="1"/>
  <c r="AN115" i="1"/>
  <c r="K115" i="1" s="1"/>
  <c r="J115" i="1" s="1"/>
  <c r="AC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U113" i="1" s="1"/>
  <c r="AW113" i="1"/>
  <c r="AU113" i="1" s="1"/>
  <c r="AV113" i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Y112" i="1" s="1"/>
  <c r="AW112" i="1"/>
  <c r="AU112" i="1" s="1"/>
  <c r="AN112" i="1"/>
  <c r="K112" i="1" s="1"/>
  <c r="J112" i="1" s="1"/>
  <c r="AI112" i="1"/>
  <c r="L112" i="1" s="1"/>
  <c r="AA112" i="1"/>
  <c r="Z112" i="1"/>
  <c r="Y112" i="1"/>
  <c r="U112" i="1"/>
  <c r="R112" i="1"/>
  <c r="BA111" i="1"/>
  <c r="AZ111" i="1"/>
  <c r="AX111" i="1"/>
  <c r="AW111" i="1"/>
  <c r="AU111" i="1"/>
  <c r="AN111" i="1"/>
  <c r="K111" i="1" s="1"/>
  <c r="J111" i="1" s="1"/>
  <c r="AC111" i="1" s="1"/>
  <c r="AI111" i="1"/>
  <c r="L111" i="1" s="1"/>
  <c r="AA111" i="1"/>
  <c r="Z111" i="1"/>
  <c r="R111" i="1"/>
  <c r="BA110" i="1"/>
  <c r="AZ110" i="1"/>
  <c r="AX110" i="1"/>
  <c r="AY110" i="1" s="1"/>
  <c r="AW110" i="1"/>
  <c r="AU110" i="1"/>
  <c r="AN110" i="1"/>
  <c r="K110" i="1" s="1"/>
  <c r="J110" i="1" s="1"/>
  <c r="AI110" i="1"/>
  <c r="L110" i="1" s="1"/>
  <c r="AH110" i="1"/>
  <c r="AA110" i="1"/>
  <c r="Z110" i="1"/>
  <c r="Y110" i="1" s="1"/>
  <c r="R110" i="1"/>
  <c r="BA109" i="1"/>
  <c r="AZ109" i="1"/>
  <c r="AX109" i="1"/>
  <c r="AW109" i="1"/>
  <c r="AU109" i="1" s="1"/>
  <c r="AN109" i="1"/>
  <c r="AI109" i="1"/>
  <c r="L109" i="1" s="1"/>
  <c r="AA109" i="1"/>
  <c r="Z109" i="1"/>
  <c r="Y109" i="1" s="1"/>
  <c r="R109" i="1"/>
  <c r="K109" i="1"/>
  <c r="J109" i="1" s="1"/>
  <c r="AC109" i="1" s="1"/>
  <c r="BA108" i="1"/>
  <c r="AZ108" i="1"/>
  <c r="AX108" i="1"/>
  <c r="AW108" i="1"/>
  <c r="AU108" i="1" s="1"/>
  <c r="AG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Y107" i="1" s="1"/>
  <c r="AX107" i="1"/>
  <c r="AW107" i="1"/>
  <c r="AU107" i="1"/>
  <c r="AN107" i="1"/>
  <c r="K107" i="1" s="1"/>
  <c r="J107" i="1" s="1"/>
  <c r="AC107" i="1" s="1"/>
  <c r="AI107" i="1"/>
  <c r="L107" i="1" s="1"/>
  <c r="AH107" i="1"/>
  <c r="AA107" i="1"/>
  <c r="Z107" i="1"/>
  <c r="Y107" i="1" s="1"/>
  <c r="U107" i="1"/>
  <c r="R107" i="1"/>
  <c r="P107" i="1"/>
  <c r="BA106" i="1"/>
  <c r="AZ106" i="1"/>
  <c r="AX106" i="1"/>
  <c r="AW106" i="1"/>
  <c r="AU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U105" i="1" s="1"/>
  <c r="AW105" i="1"/>
  <c r="AU105" i="1" s="1"/>
  <c r="AH105" i="1" s="1"/>
  <c r="AN105" i="1"/>
  <c r="K105" i="1" s="1"/>
  <c r="J105" i="1" s="1"/>
  <c r="AC105" i="1" s="1"/>
  <c r="AI105" i="1"/>
  <c r="L105" i="1" s="1"/>
  <c r="AA105" i="1"/>
  <c r="Z105" i="1"/>
  <c r="Y105" i="1"/>
  <c r="R105" i="1"/>
  <c r="BA104" i="1"/>
  <c r="AZ104" i="1"/>
  <c r="AX104" i="1"/>
  <c r="U104" i="1" s="1"/>
  <c r="AW104" i="1"/>
  <c r="AU104" i="1" s="1"/>
  <c r="AV104" i="1" s="1"/>
  <c r="AN104" i="1"/>
  <c r="K104" i="1" s="1"/>
  <c r="J104" i="1" s="1"/>
  <c r="AI104" i="1"/>
  <c r="L104" i="1" s="1"/>
  <c r="AH104" i="1"/>
  <c r="AG104" i="1"/>
  <c r="AA104" i="1"/>
  <c r="Z104" i="1"/>
  <c r="R104" i="1"/>
  <c r="BA103" i="1"/>
  <c r="AZ103" i="1"/>
  <c r="AX103" i="1"/>
  <c r="AW103" i="1"/>
  <c r="AU103" i="1"/>
  <c r="AN103" i="1"/>
  <c r="K103" i="1" s="1"/>
  <c r="J103" i="1" s="1"/>
  <c r="AI103" i="1"/>
  <c r="L103" i="1" s="1"/>
  <c r="AA103" i="1"/>
  <c r="Z103" i="1"/>
  <c r="Y103" i="1"/>
  <c r="R103" i="1"/>
  <c r="BA102" i="1"/>
  <c r="AZ102" i="1"/>
  <c r="AX102" i="1"/>
  <c r="AW102" i="1"/>
  <c r="AU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U101" i="1" s="1"/>
  <c r="AW101" i="1"/>
  <c r="AU101" i="1" s="1"/>
  <c r="AN101" i="1"/>
  <c r="K101" i="1" s="1"/>
  <c r="J101" i="1" s="1"/>
  <c r="AI101" i="1"/>
  <c r="L101" i="1" s="1"/>
  <c r="AG101" i="1"/>
  <c r="AA101" i="1"/>
  <c r="Z101" i="1"/>
  <c r="R101" i="1"/>
  <c r="BA100" i="1"/>
  <c r="AZ100" i="1"/>
  <c r="AX100" i="1"/>
  <c r="U100" i="1" s="1"/>
  <c r="AW100" i="1"/>
  <c r="AU100" i="1" s="1"/>
  <c r="AN100" i="1"/>
  <c r="K100" i="1" s="1"/>
  <c r="J100" i="1" s="1"/>
  <c r="AI100" i="1"/>
  <c r="L100" i="1" s="1"/>
  <c r="AA100" i="1"/>
  <c r="Z100" i="1"/>
  <c r="Y100" i="1" s="1"/>
  <c r="R100" i="1"/>
  <c r="BA99" i="1"/>
  <c r="AZ99" i="1"/>
  <c r="AX99" i="1"/>
  <c r="AW99" i="1"/>
  <c r="AU99" i="1"/>
  <c r="AN99" i="1"/>
  <c r="K99" i="1" s="1"/>
  <c r="J99" i="1" s="1"/>
  <c r="AC99" i="1" s="1"/>
  <c r="AI99" i="1"/>
  <c r="L99" i="1" s="1"/>
  <c r="AA99" i="1"/>
  <c r="Z99" i="1"/>
  <c r="Y99" i="1" s="1"/>
  <c r="R99" i="1"/>
  <c r="BA98" i="1"/>
  <c r="AZ98" i="1"/>
  <c r="AX98" i="1"/>
  <c r="AY98" i="1" s="1"/>
  <c r="AW98" i="1"/>
  <c r="AU98" i="1" s="1"/>
  <c r="AN98" i="1"/>
  <c r="K98" i="1" s="1"/>
  <c r="J98" i="1" s="1"/>
  <c r="AC98" i="1" s="1"/>
  <c r="AI98" i="1"/>
  <c r="L98" i="1" s="1"/>
  <c r="AA98" i="1"/>
  <c r="Z98" i="1"/>
  <c r="Y98" i="1"/>
  <c r="R98" i="1"/>
  <c r="BA97" i="1"/>
  <c r="AZ97" i="1"/>
  <c r="AX97" i="1"/>
  <c r="AW97" i="1"/>
  <c r="AU97" i="1" s="1"/>
  <c r="AG97" i="1" s="1"/>
  <c r="AN97" i="1"/>
  <c r="K97" i="1" s="1"/>
  <c r="J97" i="1" s="1"/>
  <c r="AI97" i="1"/>
  <c r="L97" i="1" s="1"/>
  <c r="AH97" i="1"/>
  <c r="AC97" i="1"/>
  <c r="AA97" i="1"/>
  <c r="Z97" i="1"/>
  <c r="R97" i="1"/>
  <c r="BA96" i="1"/>
  <c r="AZ96" i="1"/>
  <c r="AX96" i="1"/>
  <c r="AW96" i="1"/>
  <c r="AU96" i="1"/>
  <c r="M96" i="1" s="1"/>
  <c r="AN96" i="1"/>
  <c r="K96" i="1" s="1"/>
  <c r="J96" i="1" s="1"/>
  <c r="AI96" i="1"/>
  <c r="L96" i="1" s="1"/>
  <c r="AA96" i="1"/>
  <c r="Z96" i="1"/>
  <c r="Y96" i="1" s="1"/>
  <c r="R96" i="1"/>
  <c r="BA95" i="1"/>
  <c r="AZ95" i="1"/>
  <c r="AX95" i="1"/>
  <c r="AW95" i="1"/>
  <c r="AU95" i="1" s="1"/>
  <c r="AN95" i="1"/>
  <c r="K95" i="1" s="1"/>
  <c r="J95" i="1" s="1"/>
  <c r="AI95" i="1"/>
  <c r="L95" i="1" s="1"/>
  <c r="AC95" i="1"/>
  <c r="AA95" i="1"/>
  <c r="Z95" i="1"/>
  <c r="Y95" i="1"/>
  <c r="R95" i="1"/>
  <c r="BA94" i="1"/>
  <c r="AZ94" i="1"/>
  <c r="AX94" i="1"/>
  <c r="U94" i="1" s="1"/>
  <c r="AW94" i="1"/>
  <c r="AU94" i="1" s="1"/>
  <c r="AN94" i="1"/>
  <c r="K94" i="1" s="1"/>
  <c r="J94" i="1" s="1"/>
  <c r="AC94" i="1" s="1"/>
  <c r="AI94" i="1"/>
  <c r="L94" i="1" s="1"/>
  <c r="AA94" i="1"/>
  <c r="Z94" i="1"/>
  <c r="Y94" i="1"/>
  <c r="R94" i="1"/>
  <c r="BA93" i="1"/>
  <c r="AZ93" i="1"/>
  <c r="AX93" i="1"/>
  <c r="AY93" i="1" s="1"/>
  <c r="AW93" i="1"/>
  <c r="AU93" i="1" s="1"/>
  <c r="AN93" i="1"/>
  <c r="K93" i="1" s="1"/>
  <c r="AI93" i="1"/>
  <c r="L93" i="1" s="1"/>
  <c r="AA93" i="1"/>
  <c r="Z93" i="1"/>
  <c r="Y93" i="1"/>
  <c r="R93" i="1"/>
  <c r="J93" i="1"/>
  <c r="AC93" i="1" s="1"/>
  <c r="BA92" i="1"/>
  <c r="AZ92" i="1"/>
  <c r="AX92" i="1"/>
  <c r="AW92" i="1"/>
  <c r="AU92" i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N91" i="1"/>
  <c r="K91" i="1" s="1"/>
  <c r="J91" i="1" s="1"/>
  <c r="AI91" i="1"/>
  <c r="L91" i="1" s="1"/>
  <c r="AA91" i="1"/>
  <c r="Z91" i="1"/>
  <c r="Y91" i="1" s="1"/>
  <c r="R91" i="1"/>
  <c r="BA90" i="1"/>
  <c r="AZ90" i="1"/>
  <c r="AX90" i="1"/>
  <c r="AW90" i="1"/>
  <c r="AU90" i="1" s="1"/>
  <c r="AN90" i="1"/>
  <c r="K90" i="1" s="1"/>
  <c r="J90" i="1" s="1"/>
  <c r="AC90" i="1" s="1"/>
  <c r="AI90" i="1"/>
  <c r="L90" i="1" s="1"/>
  <c r="AA90" i="1"/>
  <c r="Z90" i="1"/>
  <c r="R90" i="1"/>
  <c r="BA89" i="1"/>
  <c r="AZ89" i="1"/>
  <c r="AX89" i="1"/>
  <c r="U89" i="1" s="1"/>
  <c r="AW89" i="1"/>
  <c r="AU89" i="1"/>
  <c r="P89" i="1" s="1"/>
  <c r="AN89" i="1"/>
  <c r="K89" i="1" s="1"/>
  <c r="J89" i="1" s="1"/>
  <c r="AC89" i="1" s="1"/>
  <c r="AI89" i="1"/>
  <c r="L89" i="1" s="1"/>
  <c r="AH89" i="1"/>
  <c r="AA89" i="1"/>
  <c r="Z89" i="1"/>
  <c r="R89" i="1"/>
  <c r="BA88" i="1"/>
  <c r="AZ88" i="1"/>
  <c r="AX88" i="1"/>
  <c r="AW88" i="1"/>
  <c r="AU88" i="1" s="1"/>
  <c r="P88" i="1" s="1"/>
  <c r="AV88" i="1"/>
  <c r="AN88" i="1"/>
  <c r="AI88" i="1"/>
  <c r="AH88" i="1"/>
  <c r="AG88" i="1"/>
  <c r="AA88" i="1"/>
  <c r="Z88" i="1"/>
  <c r="Y88" i="1"/>
  <c r="R88" i="1"/>
  <c r="M88" i="1"/>
  <c r="L88" i="1"/>
  <c r="K88" i="1"/>
  <c r="J88" i="1" s="1"/>
  <c r="AC88" i="1" s="1"/>
  <c r="BA87" i="1"/>
  <c r="AZ87" i="1"/>
  <c r="AX87" i="1"/>
  <c r="U87" i="1" s="1"/>
  <c r="AW87" i="1"/>
  <c r="AU87" i="1" s="1"/>
  <c r="AV87" i="1" s="1"/>
  <c r="AN87" i="1"/>
  <c r="K87" i="1" s="1"/>
  <c r="J87" i="1" s="1"/>
  <c r="AI87" i="1"/>
  <c r="L87" i="1" s="1"/>
  <c r="AA87" i="1"/>
  <c r="Y87" i="1" s="1"/>
  <c r="Z87" i="1"/>
  <c r="R87" i="1"/>
  <c r="BA86" i="1"/>
  <c r="AZ86" i="1"/>
  <c r="AX86" i="1"/>
  <c r="U86" i="1" s="1"/>
  <c r="AW86" i="1"/>
  <c r="AU86" i="1" s="1"/>
  <c r="AN86" i="1"/>
  <c r="K86" i="1" s="1"/>
  <c r="J86" i="1" s="1"/>
  <c r="AC86" i="1" s="1"/>
  <c r="AI86" i="1"/>
  <c r="L86" i="1" s="1"/>
  <c r="AA86" i="1"/>
  <c r="Z86" i="1"/>
  <c r="R86" i="1"/>
  <c r="BA85" i="1"/>
  <c r="AZ85" i="1"/>
  <c r="AX85" i="1"/>
  <c r="AY85" i="1" s="1"/>
  <c r="AW85" i="1"/>
  <c r="AU85" i="1" s="1"/>
  <c r="AG85" i="1" s="1"/>
  <c r="AN85" i="1"/>
  <c r="K85" i="1" s="1"/>
  <c r="J85" i="1" s="1"/>
  <c r="AC85" i="1" s="1"/>
  <c r="AI85" i="1"/>
  <c r="L85" i="1" s="1"/>
  <c r="AA85" i="1"/>
  <c r="Z85" i="1"/>
  <c r="Y85" i="1"/>
  <c r="R85" i="1"/>
  <c r="BA84" i="1"/>
  <c r="AZ84" i="1"/>
  <c r="AX84" i="1"/>
  <c r="AW84" i="1"/>
  <c r="AU84" i="1"/>
  <c r="P84" i="1" s="1"/>
  <c r="AN84" i="1"/>
  <c r="K84" i="1" s="1"/>
  <c r="J84" i="1" s="1"/>
  <c r="AI84" i="1"/>
  <c r="L84" i="1" s="1"/>
  <c r="AH84" i="1"/>
  <c r="AG84" i="1"/>
  <c r="AA84" i="1"/>
  <c r="Z84" i="1"/>
  <c r="Y84" i="1"/>
  <c r="R84" i="1"/>
  <c r="BA83" i="1"/>
  <c r="U83" i="1" s="1"/>
  <c r="AZ83" i="1"/>
  <c r="AX83" i="1"/>
  <c r="AW83" i="1"/>
  <c r="AU83" i="1" s="1"/>
  <c r="AN83" i="1"/>
  <c r="AI83" i="1"/>
  <c r="AA83" i="1"/>
  <c r="Z83" i="1"/>
  <c r="Y83" i="1"/>
  <c r="R83" i="1"/>
  <c r="M83" i="1"/>
  <c r="L83" i="1"/>
  <c r="K83" i="1"/>
  <c r="J83" i="1" s="1"/>
  <c r="BA82" i="1"/>
  <c r="AZ82" i="1"/>
  <c r="AX82" i="1"/>
  <c r="U82" i="1" s="1"/>
  <c r="AW82" i="1"/>
  <c r="AU82" i="1" s="1"/>
  <c r="AV82" i="1" s="1"/>
  <c r="AN82" i="1"/>
  <c r="K82" i="1" s="1"/>
  <c r="J82" i="1" s="1"/>
  <c r="AI82" i="1"/>
  <c r="L82" i="1" s="1"/>
  <c r="AA82" i="1"/>
  <c r="Z82" i="1"/>
  <c r="Y82" i="1" s="1"/>
  <c r="R82" i="1"/>
  <c r="BA81" i="1"/>
  <c r="AZ81" i="1"/>
  <c r="AX81" i="1"/>
  <c r="AW81" i="1"/>
  <c r="AU81" i="1"/>
  <c r="M81" i="1" s="1"/>
  <c r="AN81" i="1"/>
  <c r="K81" i="1" s="1"/>
  <c r="J81" i="1" s="1"/>
  <c r="AC81" i="1" s="1"/>
  <c r="AI81" i="1"/>
  <c r="L81" i="1" s="1"/>
  <c r="AH81" i="1"/>
  <c r="AA81" i="1"/>
  <c r="Z81" i="1"/>
  <c r="Y81" i="1"/>
  <c r="R81" i="1"/>
  <c r="BA80" i="1"/>
  <c r="AZ80" i="1"/>
  <c r="AX80" i="1"/>
  <c r="AW80" i="1"/>
  <c r="AU80" i="1" s="1"/>
  <c r="AG80" i="1" s="1"/>
  <c r="AN80" i="1"/>
  <c r="K80" i="1" s="1"/>
  <c r="J80" i="1" s="1"/>
  <c r="AI80" i="1"/>
  <c r="L80" i="1" s="1"/>
  <c r="AA80" i="1"/>
  <c r="Z80" i="1"/>
  <c r="Y80" i="1" s="1"/>
  <c r="R80" i="1"/>
  <c r="BA79" i="1"/>
  <c r="AZ79" i="1"/>
  <c r="AX79" i="1"/>
  <c r="AW79" i="1"/>
  <c r="AU79" i="1" s="1"/>
  <c r="AN79" i="1"/>
  <c r="AI79" i="1"/>
  <c r="AA79" i="1"/>
  <c r="Z79" i="1"/>
  <c r="Y79" i="1" s="1"/>
  <c r="R79" i="1"/>
  <c r="L79" i="1"/>
  <c r="K79" i="1"/>
  <c r="J79" i="1" s="1"/>
  <c r="AC79" i="1" s="1"/>
  <c r="BA78" i="1"/>
  <c r="AZ78" i="1"/>
  <c r="AX78" i="1"/>
  <c r="AW78" i="1"/>
  <c r="AU78" i="1" s="1"/>
  <c r="AN78" i="1"/>
  <c r="K78" i="1" s="1"/>
  <c r="J78" i="1" s="1"/>
  <c r="AC78" i="1" s="1"/>
  <c r="AI78" i="1"/>
  <c r="L78" i="1" s="1"/>
  <c r="AH78" i="1"/>
  <c r="AG78" i="1"/>
  <c r="AA78" i="1"/>
  <c r="Z78" i="1"/>
  <c r="Y78" i="1" s="1"/>
  <c r="R78" i="1"/>
  <c r="BA77" i="1"/>
  <c r="AZ77" i="1"/>
  <c r="AX77" i="1"/>
  <c r="AW77" i="1"/>
  <c r="AU77" i="1"/>
  <c r="M77" i="1" s="1"/>
  <c r="AN77" i="1"/>
  <c r="K77" i="1" s="1"/>
  <c r="J77" i="1" s="1"/>
  <c r="AI77" i="1"/>
  <c r="L77" i="1" s="1"/>
  <c r="AH77" i="1"/>
  <c r="AA77" i="1"/>
  <c r="Z77" i="1"/>
  <c r="R77" i="1"/>
  <c r="BA76" i="1"/>
  <c r="U76" i="1" s="1"/>
  <c r="AZ76" i="1"/>
  <c r="AY76" i="1"/>
  <c r="AX76" i="1"/>
  <c r="AW76" i="1"/>
  <c r="AU76" i="1" s="1"/>
  <c r="AN76" i="1"/>
  <c r="AI76" i="1"/>
  <c r="AG76" i="1"/>
  <c r="AA76" i="1"/>
  <c r="Z76" i="1"/>
  <c r="Y76" i="1" s="1"/>
  <c r="R76" i="1"/>
  <c r="L76" i="1"/>
  <c r="K76" i="1"/>
  <c r="J76" i="1"/>
  <c r="AC76" i="1" s="1"/>
  <c r="BA75" i="1"/>
  <c r="AZ75" i="1"/>
  <c r="AX75" i="1"/>
  <c r="AW75" i="1"/>
  <c r="AU75" i="1"/>
  <c r="P75" i="1" s="1"/>
  <c r="AN75" i="1"/>
  <c r="K75" i="1" s="1"/>
  <c r="J75" i="1" s="1"/>
  <c r="AC75" i="1" s="1"/>
  <c r="AI75" i="1"/>
  <c r="L75" i="1" s="1"/>
  <c r="AA75" i="1"/>
  <c r="Z75" i="1"/>
  <c r="Y75" i="1" s="1"/>
  <c r="R75" i="1"/>
  <c r="BA74" i="1"/>
  <c r="AZ74" i="1"/>
  <c r="AX74" i="1"/>
  <c r="AY74" i="1" s="1"/>
  <c r="AW74" i="1"/>
  <c r="AU74" i="1"/>
  <c r="AG74" i="1" s="1"/>
  <c r="AN74" i="1"/>
  <c r="K74" i="1" s="1"/>
  <c r="J74" i="1" s="1"/>
  <c r="AC74" i="1" s="1"/>
  <c r="AI74" i="1"/>
  <c r="L74" i="1" s="1"/>
  <c r="AH74" i="1"/>
  <c r="AA74" i="1"/>
  <c r="Z74" i="1"/>
  <c r="U74" i="1"/>
  <c r="R74" i="1"/>
  <c r="BA73" i="1"/>
  <c r="AZ73" i="1"/>
  <c r="AX73" i="1"/>
  <c r="AW73" i="1"/>
  <c r="AU73" i="1" s="1"/>
  <c r="AG73" i="1" s="1"/>
  <c r="AN73" i="1"/>
  <c r="K73" i="1" s="1"/>
  <c r="J73" i="1" s="1"/>
  <c r="AI73" i="1"/>
  <c r="L73" i="1" s="1"/>
  <c r="AH73" i="1"/>
  <c r="AA73" i="1"/>
  <c r="Z73" i="1"/>
  <c r="Y73" i="1"/>
  <c r="R73" i="1"/>
  <c r="BA72" i="1"/>
  <c r="AZ72" i="1"/>
  <c r="AX72" i="1"/>
  <c r="AY72" i="1" s="1"/>
  <c r="AW72" i="1"/>
  <c r="AU72" i="1" s="1"/>
  <c r="AV72" i="1" s="1"/>
  <c r="AN72" i="1"/>
  <c r="AI72" i="1"/>
  <c r="L72" i="1" s="1"/>
  <c r="AA72" i="1"/>
  <c r="Z72" i="1"/>
  <c r="Y72" i="1" s="1"/>
  <c r="R72" i="1"/>
  <c r="K72" i="1"/>
  <c r="J72" i="1" s="1"/>
  <c r="AC72" i="1" s="1"/>
  <c r="BA71" i="1"/>
  <c r="AZ71" i="1"/>
  <c r="AX71" i="1"/>
  <c r="AW71" i="1"/>
  <c r="AU71" i="1" s="1"/>
  <c r="AN71" i="1"/>
  <c r="K71" i="1" s="1"/>
  <c r="J71" i="1" s="1"/>
  <c r="AI71" i="1"/>
  <c r="L71" i="1" s="1"/>
  <c r="AC71" i="1"/>
  <c r="AA71" i="1"/>
  <c r="Z71" i="1"/>
  <c r="R71" i="1"/>
  <c r="BA70" i="1"/>
  <c r="AZ70" i="1"/>
  <c r="AX70" i="1"/>
  <c r="AY70" i="1" s="1"/>
  <c r="AW70" i="1"/>
  <c r="AU70" i="1"/>
  <c r="AN70" i="1"/>
  <c r="K70" i="1" s="1"/>
  <c r="J70" i="1" s="1"/>
  <c r="AI70" i="1"/>
  <c r="L70" i="1" s="1"/>
  <c r="AA70" i="1"/>
  <c r="Z70" i="1"/>
  <c r="Y70" i="1" s="1"/>
  <c r="R70" i="1"/>
  <c r="BA69" i="1"/>
  <c r="AZ69" i="1"/>
  <c r="AX69" i="1"/>
  <c r="AW69" i="1"/>
  <c r="AU69" i="1"/>
  <c r="M69" i="1" s="1"/>
  <c r="AN69" i="1"/>
  <c r="AI69" i="1"/>
  <c r="AG69" i="1"/>
  <c r="AA69" i="1"/>
  <c r="Z69" i="1"/>
  <c r="Y69" i="1" s="1"/>
  <c r="R69" i="1"/>
  <c r="L69" i="1"/>
  <c r="K69" i="1"/>
  <c r="J69" i="1"/>
  <c r="BA68" i="1"/>
  <c r="AZ68" i="1"/>
  <c r="AX68" i="1"/>
  <c r="AW68" i="1"/>
  <c r="AU68" i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Y67" i="1" s="1"/>
  <c r="AW67" i="1"/>
  <c r="AU67" i="1" s="1"/>
  <c r="P67" i="1" s="1"/>
  <c r="AN67" i="1"/>
  <c r="K67" i="1" s="1"/>
  <c r="J67" i="1" s="1"/>
  <c r="AI67" i="1"/>
  <c r="L67" i="1" s="1"/>
  <c r="AG67" i="1"/>
  <c r="AC67" i="1"/>
  <c r="AA67" i="1"/>
  <c r="Z67" i="1"/>
  <c r="U67" i="1"/>
  <c r="R67" i="1"/>
  <c r="BA66" i="1"/>
  <c r="AZ66" i="1"/>
  <c r="AX66" i="1"/>
  <c r="AY66" i="1" s="1"/>
  <c r="AW66" i="1"/>
  <c r="AU66" i="1" s="1"/>
  <c r="AN66" i="1"/>
  <c r="K66" i="1" s="1"/>
  <c r="J66" i="1" s="1"/>
  <c r="AI66" i="1"/>
  <c r="L66" i="1" s="1"/>
  <c r="AH66" i="1"/>
  <c r="AG66" i="1"/>
  <c r="AA66" i="1"/>
  <c r="Z66" i="1"/>
  <c r="R66" i="1"/>
  <c r="BA65" i="1"/>
  <c r="AZ65" i="1"/>
  <c r="AX65" i="1"/>
  <c r="U65" i="1" s="1"/>
  <c r="AW65" i="1"/>
  <c r="AU65" i="1" s="1"/>
  <c r="P65" i="1" s="1"/>
  <c r="AN65" i="1"/>
  <c r="K65" i="1" s="1"/>
  <c r="J65" i="1" s="1"/>
  <c r="AC65" i="1" s="1"/>
  <c r="AI65" i="1"/>
  <c r="L65" i="1" s="1"/>
  <c r="AA65" i="1"/>
  <c r="Z65" i="1"/>
  <c r="Y65" i="1" s="1"/>
  <c r="R65" i="1"/>
  <c r="BA64" i="1"/>
  <c r="AZ64" i="1"/>
  <c r="AX64" i="1"/>
  <c r="AY64" i="1" s="1"/>
  <c r="AW64" i="1"/>
  <c r="AU64" i="1" s="1"/>
  <c r="AN64" i="1"/>
  <c r="K64" i="1" s="1"/>
  <c r="J64" i="1" s="1"/>
  <c r="AI64" i="1"/>
  <c r="L64" i="1" s="1"/>
  <c r="AC64" i="1"/>
  <c r="AA64" i="1"/>
  <c r="Z64" i="1"/>
  <c r="R64" i="1"/>
  <c r="BA63" i="1"/>
  <c r="AZ63" i="1"/>
  <c r="AX63" i="1"/>
  <c r="AY63" i="1" s="1"/>
  <c r="AW63" i="1"/>
  <c r="AU63" i="1"/>
  <c r="AN63" i="1"/>
  <c r="K63" i="1" s="1"/>
  <c r="J63" i="1" s="1"/>
  <c r="AC63" i="1" s="1"/>
  <c r="AI63" i="1"/>
  <c r="L63" i="1" s="1"/>
  <c r="AA63" i="1"/>
  <c r="Z63" i="1"/>
  <c r="U63" i="1"/>
  <c r="R63" i="1"/>
  <c r="BA62" i="1"/>
  <c r="AZ62" i="1"/>
  <c r="AX62" i="1"/>
  <c r="AW62" i="1"/>
  <c r="AU62" i="1"/>
  <c r="AV62" i="1" s="1"/>
  <c r="AN62" i="1"/>
  <c r="AI62" i="1"/>
  <c r="L62" i="1" s="1"/>
  <c r="AA62" i="1"/>
  <c r="Z62" i="1"/>
  <c r="R62" i="1"/>
  <c r="K62" i="1"/>
  <c r="J62" i="1"/>
  <c r="AC62" i="1" s="1"/>
  <c r="BA61" i="1"/>
  <c r="AZ61" i="1"/>
  <c r="AX61" i="1"/>
  <c r="U61" i="1" s="1"/>
  <c r="AW61" i="1"/>
  <c r="AU61" i="1"/>
  <c r="AH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Y60" i="1" s="1"/>
  <c r="AW60" i="1"/>
  <c r="AU60" i="1" s="1"/>
  <c r="M60" i="1" s="1"/>
  <c r="AN60" i="1"/>
  <c r="K60" i="1" s="1"/>
  <c r="J60" i="1" s="1"/>
  <c r="AI60" i="1"/>
  <c r="L60" i="1" s="1"/>
  <c r="AC60" i="1"/>
  <c r="AA60" i="1"/>
  <c r="Z60" i="1"/>
  <c r="Y60" i="1"/>
  <c r="R60" i="1"/>
  <c r="BA59" i="1"/>
  <c r="AZ59" i="1"/>
  <c r="AX59" i="1"/>
  <c r="AW59" i="1"/>
  <c r="AU59" i="1" s="1"/>
  <c r="AG59" i="1" s="1"/>
  <c r="AN59" i="1"/>
  <c r="K59" i="1" s="1"/>
  <c r="J59" i="1" s="1"/>
  <c r="AC59" i="1" s="1"/>
  <c r="AI59" i="1"/>
  <c r="L59" i="1" s="1"/>
  <c r="AA59" i="1"/>
  <c r="Z59" i="1"/>
  <c r="R59" i="1"/>
  <c r="BA58" i="1"/>
  <c r="AZ58" i="1"/>
  <c r="AX58" i="1"/>
  <c r="AY58" i="1" s="1"/>
  <c r="AW58" i="1"/>
  <c r="AU58" i="1"/>
  <c r="AV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Y57" i="1" s="1"/>
  <c r="AW57" i="1"/>
  <c r="AU57" i="1" s="1"/>
  <c r="P57" i="1" s="1"/>
  <c r="AN57" i="1"/>
  <c r="K57" i="1" s="1"/>
  <c r="J57" i="1" s="1"/>
  <c r="AC57" i="1" s="1"/>
  <c r="AI57" i="1"/>
  <c r="L57" i="1" s="1"/>
  <c r="AA57" i="1"/>
  <c r="Z57" i="1"/>
  <c r="Y57" i="1"/>
  <c r="R57" i="1"/>
  <c r="BA56" i="1"/>
  <c r="AZ56" i="1"/>
  <c r="AX56" i="1"/>
  <c r="AY56" i="1" s="1"/>
  <c r="AW56" i="1"/>
  <c r="AU56" i="1" s="1"/>
  <c r="AN56" i="1"/>
  <c r="AI56" i="1"/>
  <c r="L56" i="1" s="1"/>
  <c r="AH56" i="1"/>
  <c r="AA56" i="1"/>
  <c r="Z56" i="1"/>
  <c r="R56" i="1"/>
  <c r="K56" i="1"/>
  <c r="J56" i="1" s="1"/>
  <c r="BA55" i="1"/>
  <c r="AZ55" i="1"/>
  <c r="AX55" i="1"/>
  <c r="AY55" i="1" s="1"/>
  <c r="AW55" i="1"/>
  <c r="AU55" i="1" s="1"/>
  <c r="AN55" i="1"/>
  <c r="K55" i="1" s="1"/>
  <c r="J55" i="1" s="1"/>
  <c r="AI55" i="1"/>
  <c r="AA55" i="1"/>
  <c r="Z55" i="1"/>
  <c r="Y55" i="1" s="1"/>
  <c r="R55" i="1"/>
  <c r="L55" i="1"/>
  <c r="BA54" i="1"/>
  <c r="AZ54" i="1"/>
  <c r="AX54" i="1"/>
  <c r="AW54" i="1"/>
  <c r="AU54" i="1" s="1"/>
  <c r="AG54" i="1" s="1"/>
  <c r="AN54" i="1"/>
  <c r="K54" i="1" s="1"/>
  <c r="J54" i="1" s="1"/>
  <c r="AC54" i="1" s="1"/>
  <c r="AI54" i="1"/>
  <c r="L54" i="1" s="1"/>
  <c r="AA54" i="1"/>
  <c r="Z54" i="1"/>
  <c r="R54" i="1"/>
  <c r="BA53" i="1"/>
  <c r="AZ53" i="1"/>
  <c r="AX53" i="1"/>
  <c r="AW53" i="1"/>
  <c r="AU53" i="1"/>
  <c r="AN53" i="1"/>
  <c r="K53" i="1" s="1"/>
  <c r="J53" i="1" s="1"/>
  <c r="AC53" i="1" s="1"/>
  <c r="AI53" i="1"/>
  <c r="L53" i="1" s="1"/>
  <c r="AH53" i="1"/>
  <c r="AG53" i="1"/>
  <c r="AA53" i="1"/>
  <c r="Z53" i="1"/>
  <c r="Y53" i="1"/>
  <c r="R53" i="1"/>
  <c r="BA52" i="1"/>
  <c r="AZ52" i="1"/>
  <c r="AX52" i="1"/>
  <c r="U52" i="1" s="1"/>
  <c r="AW52" i="1"/>
  <c r="AU52" i="1"/>
  <c r="AN52" i="1"/>
  <c r="K52" i="1" s="1"/>
  <c r="J52" i="1" s="1"/>
  <c r="AI52" i="1"/>
  <c r="L52" i="1" s="1"/>
  <c r="AA52" i="1"/>
  <c r="Z52" i="1"/>
  <c r="Y52" i="1"/>
  <c r="R52" i="1"/>
  <c r="BA51" i="1"/>
  <c r="AZ51" i="1"/>
  <c r="AX51" i="1"/>
  <c r="AY51" i="1" s="1"/>
  <c r="AW51" i="1"/>
  <c r="AU51" i="1" s="1"/>
  <c r="AN51" i="1"/>
  <c r="AI51" i="1"/>
  <c r="L51" i="1" s="1"/>
  <c r="AG51" i="1"/>
  <c r="AA51" i="1"/>
  <c r="Z51" i="1"/>
  <c r="Y51" i="1"/>
  <c r="U51" i="1"/>
  <c r="R51" i="1"/>
  <c r="M51" i="1"/>
  <c r="K51" i="1"/>
  <c r="J51" i="1" s="1"/>
  <c r="AC51" i="1" s="1"/>
  <c r="BA50" i="1"/>
  <c r="AZ50" i="1"/>
  <c r="AX50" i="1"/>
  <c r="U50" i="1" s="1"/>
  <c r="AW50" i="1"/>
  <c r="AU50" i="1"/>
  <c r="P50" i="1" s="1"/>
  <c r="AN50" i="1"/>
  <c r="K50" i="1" s="1"/>
  <c r="J50" i="1" s="1"/>
  <c r="AC50" i="1" s="1"/>
  <c r="AI50" i="1"/>
  <c r="L50" i="1" s="1"/>
  <c r="AG50" i="1"/>
  <c r="AA50" i="1"/>
  <c r="Z50" i="1"/>
  <c r="R50" i="1"/>
  <c r="BA49" i="1"/>
  <c r="AZ49" i="1"/>
  <c r="AX49" i="1"/>
  <c r="AY49" i="1" s="1"/>
  <c r="AW49" i="1"/>
  <c r="AU49" i="1" s="1"/>
  <c r="P49" i="1" s="1"/>
  <c r="AN49" i="1"/>
  <c r="K49" i="1" s="1"/>
  <c r="J49" i="1" s="1"/>
  <c r="AI49" i="1"/>
  <c r="L49" i="1" s="1"/>
  <c r="AC49" i="1"/>
  <c r="AA49" i="1"/>
  <c r="Z49" i="1"/>
  <c r="R49" i="1"/>
  <c r="BA48" i="1"/>
  <c r="AZ48" i="1"/>
  <c r="AX48" i="1"/>
  <c r="AY48" i="1" s="1"/>
  <c r="AW48" i="1"/>
  <c r="AU48" i="1"/>
  <c r="AH48" i="1" s="1"/>
  <c r="AN48" i="1"/>
  <c r="AI48" i="1"/>
  <c r="L48" i="1" s="1"/>
  <c r="AG48" i="1"/>
  <c r="AA48" i="1"/>
  <c r="Z48" i="1"/>
  <c r="Y48" i="1"/>
  <c r="U48" i="1"/>
  <c r="R48" i="1"/>
  <c r="K48" i="1"/>
  <c r="J48" i="1" s="1"/>
  <c r="BA47" i="1"/>
  <c r="AZ47" i="1"/>
  <c r="AX47" i="1"/>
  <c r="AW47" i="1"/>
  <c r="AU47" i="1"/>
  <c r="AV47" i="1" s="1"/>
  <c r="AN47" i="1"/>
  <c r="K47" i="1" s="1"/>
  <c r="J47" i="1" s="1"/>
  <c r="AC47" i="1" s="1"/>
  <c r="AI47" i="1"/>
  <c r="L47" i="1" s="1"/>
  <c r="AA47" i="1"/>
  <c r="Z47" i="1"/>
  <c r="Y47" i="1"/>
  <c r="R47" i="1"/>
  <c r="BA46" i="1"/>
  <c r="AZ46" i="1"/>
  <c r="AX46" i="1"/>
  <c r="U46" i="1" s="1"/>
  <c r="AW46" i="1"/>
  <c r="AU46" i="1"/>
  <c r="AN46" i="1"/>
  <c r="K46" i="1" s="1"/>
  <c r="J46" i="1" s="1"/>
  <c r="AI46" i="1"/>
  <c r="L46" i="1" s="1"/>
  <c r="AA46" i="1"/>
  <c r="Z46" i="1"/>
  <c r="Y46" i="1"/>
  <c r="R46" i="1"/>
  <c r="BA45" i="1"/>
  <c r="AZ45" i="1"/>
  <c r="AX45" i="1"/>
  <c r="AY45" i="1" s="1"/>
  <c r="AW45" i="1"/>
  <c r="AU45" i="1"/>
  <c r="AN45" i="1"/>
  <c r="K45" i="1" s="1"/>
  <c r="J45" i="1" s="1"/>
  <c r="AC45" i="1" s="1"/>
  <c r="AI45" i="1"/>
  <c r="L45" i="1" s="1"/>
  <c r="AA45" i="1"/>
  <c r="Z45" i="1"/>
  <c r="R45" i="1"/>
  <c r="BA44" i="1"/>
  <c r="AZ44" i="1"/>
  <c r="AX44" i="1"/>
  <c r="AW44" i="1"/>
  <c r="AU44" i="1"/>
  <c r="AG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C43" i="1" s="1"/>
  <c r="AI43" i="1"/>
  <c r="AA43" i="1"/>
  <c r="Z43" i="1"/>
  <c r="Y43" i="1"/>
  <c r="R43" i="1"/>
  <c r="L43" i="1"/>
  <c r="BA42" i="1"/>
  <c r="AZ42" i="1"/>
  <c r="AX42" i="1"/>
  <c r="U42" i="1" s="1"/>
  <c r="AW42" i="1"/>
  <c r="AU42" i="1"/>
  <c r="P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G41" i="1" s="1"/>
  <c r="AN41" i="1"/>
  <c r="AI41" i="1"/>
  <c r="AA41" i="1"/>
  <c r="Z41" i="1"/>
  <c r="Y41" i="1"/>
  <c r="R41" i="1"/>
  <c r="M41" i="1"/>
  <c r="L41" i="1"/>
  <c r="K41" i="1"/>
  <c r="J41" i="1" s="1"/>
  <c r="AC41" i="1" s="1"/>
  <c r="BA40" i="1"/>
  <c r="AZ40" i="1"/>
  <c r="AX40" i="1"/>
  <c r="U40" i="1" s="1"/>
  <c r="AW40" i="1"/>
  <c r="AU40" i="1" s="1"/>
  <c r="AN40" i="1"/>
  <c r="K40" i="1" s="1"/>
  <c r="J40" i="1" s="1"/>
  <c r="AI40" i="1"/>
  <c r="L40" i="1" s="1"/>
  <c r="AC40" i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/>
  <c r="M38" i="1" s="1"/>
  <c r="AN38" i="1"/>
  <c r="K38" i="1" s="1"/>
  <c r="J38" i="1" s="1"/>
  <c r="AI38" i="1"/>
  <c r="L38" i="1" s="1"/>
  <c r="AC38" i="1"/>
  <c r="AA38" i="1"/>
  <c r="Z38" i="1"/>
  <c r="Y38" i="1" s="1"/>
  <c r="R38" i="1"/>
  <c r="BA37" i="1"/>
  <c r="AZ37" i="1"/>
  <c r="AX37" i="1"/>
  <c r="U37" i="1" s="1"/>
  <c r="AW37" i="1"/>
  <c r="AU37" i="1" s="1"/>
  <c r="AN37" i="1"/>
  <c r="K37" i="1" s="1"/>
  <c r="J37" i="1" s="1"/>
  <c r="AI37" i="1"/>
  <c r="L37" i="1" s="1"/>
  <c r="AA37" i="1"/>
  <c r="Z37" i="1"/>
  <c r="Y37" i="1" s="1"/>
  <c r="R37" i="1"/>
  <c r="BA36" i="1"/>
  <c r="AZ36" i="1"/>
  <c r="AX36" i="1"/>
  <c r="AW36" i="1"/>
  <c r="AU36" i="1" s="1"/>
  <c r="AV36" i="1"/>
  <c r="AN36" i="1"/>
  <c r="K36" i="1" s="1"/>
  <c r="J36" i="1" s="1"/>
  <c r="AC36" i="1" s="1"/>
  <c r="AI36" i="1"/>
  <c r="AA36" i="1"/>
  <c r="Z36" i="1"/>
  <c r="Y36" i="1" s="1"/>
  <c r="R36" i="1"/>
  <c r="L36" i="1"/>
  <c r="BA35" i="1"/>
  <c r="AZ35" i="1"/>
  <c r="AX35" i="1"/>
  <c r="AW35" i="1"/>
  <c r="AU35" i="1"/>
  <c r="AH35" i="1" s="1"/>
  <c r="AN35" i="1"/>
  <c r="K35" i="1" s="1"/>
  <c r="J35" i="1" s="1"/>
  <c r="AI35" i="1"/>
  <c r="L35" i="1" s="1"/>
  <c r="AA35" i="1"/>
  <c r="Z35" i="1"/>
  <c r="Y35" i="1" s="1"/>
  <c r="R35" i="1"/>
  <c r="BA34" i="1"/>
  <c r="AZ34" i="1"/>
  <c r="AX34" i="1"/>
  <c r="U34" i="1" s="1"/>
  <c r="AW34" i="1"/>
  <c r="AU34" i="1" s="1"/>
  <c r="AN34" i="1"/>
  <c r="AI34" i="1"/>
  <c r="L34" i="1" s="1"/>
  <c r="AA34" i="1"/>
  <c r="Z34" i="1"/>
  <c r="Y34" i="1"/>
  <c r="R34" i="1"/>
  <c r="K34" i="1"/>
  <c r="J34" i="1" s="1"/>
  <c r="AC34" i="1" s="1"/>
  <c r="BA33" i="1"/>
  <c r="AZ33" i="1"/>
  <c r="AX33" i="1"/>
  <c r="U33" i="1" s="1"/>
  <c r="AW33" i="1"/>
  <c r="AU33" i="1"/>
  <c r="AH33" i="1" s="1"/>
  <c r="AN33" i="1"/>
  <c r="K33" i="1" s="1"/>
  <c r="J33" i="1" s="1"/>
  <c r="AI33" i="1"/>
  <c r="L33" i="1" s="1"/>
  <c r="AA33" i="1"/>
  <c r="Y33" i="1" s="1"/>
  <c r="Z33" i="1"/>
  <c r="R33" i="1"/>
  <c r="BA32" i="1"/>
  <c r="AZ32" i="1"/>
  <c r="AX32" i="1"/>
  <c r="AW32" i="1"/>
  <c r="AU32" i="1" s="1"/>
  <c r="P32" i="1" s="1"/>
  <c r="AN32" i="1"/>
  <c r="AI32" i="1"/>
  <c r="L32" i="1" s="1"/>
  <c r="AA32" i="1"/>
  <c r="Z32" i="1"/>
  <c r="Y32" i="1"/>
  <c r="R32" i="1"/>
  <c r="K32" i="1"/>
  <c r="J32" i="1" s="1"/>
  <c r="AC32" i="1" s="1"/>
  <c r="BA31" i="1"/>
  <c r="AZ31" i="1"/>
  <c r="AX31" i="1"/>
  <c r="AW31" i="1"/>
  <c r="AU31" i="1" s="1"/>
  <c r="M31" i="1" s="1"/>
  <c r="AN31" i="1"/>
  <c r="K31" i="1" s="1"/>
  <c r="J31" i="1" s="1"/>
  <c r="AC31" i="1" s="1"/>
  <c r="AI31" i="1"/>
  <c r="L31" i="1" s="1"/>
  <c r="AG31" i="1"/>
  <c r="AA31" i="1"/>
  <c r="Z31" i="1"/>
  <c r="Y31" i="1" s="1"/>
  <c r="R31" i="1"/>
  <c r="BA30" i="1"/>
  <c r="AZ30" i="1"/>
  <c r="AX30" i="1"/>
  <c r="U30" i="1" s="1"/>
  <c r="AW30" i="1"/>
  <c r="AU30" i="1" s="1"/>
  <c r="P30" i="1" s="1"/>
  <c r="AN30" i="1"/>
  <c r="K30" i="1" s="1"/>
  <c r="J30" i="1" s="1"/>
  <c r="AC30" i="1" s="1"/>
  <c r="AI30" i="1"/>
  <c r="L30" i="1" s="1"/>
  <c r="AA30" i="1"/>
  <c r="Z30" i="1"/>
  <c r="Y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C29" i="1"/>
  <c r="AA29" i="1"/>
  <c r="Z29" i="1"/>
  <c r="Y29" i="1" s="1"/>
  <c r="R29" i="1"/>
  <c r="BA28" i="1"/>
  <c r="AZ28" i="1"/>
  <c r="AX28" i="1"/>
  <c r="AW28" i="1"/>
  <c r="AU28" i="1"/>
  <c r="AN28" i="1"/>
  <c r="K28" i="1" s="1"/>
  <c r="J28" i="1" s="1"/>
  <c r="AI28" i="1"/>
  <c r="L28" i="1" s="1"/>
  <c r="AA28" i="1"/>
  <c r="Z28" i="1"/>
  <c r="Y28" i="1"/>
  <c r="U28" i="1"/>
  <c r="R28" i="1"/>
  <c r="BA27" i="1"/>
  <c r="U27" i="1" s="1"/>
  <c r="AZ27" i="1"/>
  <c r="AX27" i="1"/>
  <c r="AW27" i="1"/>
  <c r="AU27" i="1"/>
  <c r="AV27" i="1" s="1"/>
  <c r="AN27" i="1"/>
  <c r="K27" i="1" s="1"/>
  <c r="J27" i="1" s="1"/>
  <c r="AC27" i="1" s="1"/>
  <c r="AI27" i="1"/>
  <c r="L27" i="1" s="1"/>
  <c r="AA27" i="1"/>
  <c r="Z27" i="1"/>
  <c r="Y27" i="1"/>
  <c r="R27" i="1"/>
  <c r="BA26" i="1"/>
  <c r="AZ26" i="1"/>
  <c r="AX26" i="1"/>
  <c r="U26" i="1" s="1"/>
  <c r="AW26" i="1"/>
  <c r="AU26" i="1"/>
  <c r="AV26" i="1" s="1"/>
  <c r="AN26" i="1"/>
  <c r="K26" i="1" s="1"/>
  <c r="J26" i="1" s="1"/>
  <c r="AI26" i="1"/>
  <c r="L26" i="1" s="1"/>
  <c r="AA26" i="1"/>
  <c r="Z26" i="1"/>
  <c r="Y26" i="1" s="1"/>
  <c r="R26" i="1"/>
  <c r="BA25" i="1"/>
  <c r="U25" i="1" s="1"/>
  <c r="AZ25" i="1"/>
  <c r="AX25" i="1"/>
  <c r="AW25" i="1"/>
  <c r="AU25" i="1"/>
  <c r="AN25" i="1"/>
  <c r="K25" i="1" s="1"/>
  <c r="J25" i="1" s="1"/>
  <c r="AC25" i="1" s="1"/>
  <c r="AI25" i="1"/>
  <c r="L25" i="1" s="1"/>
  <c r="AH25" i="1"/>
  <c r="AG25" i="1"/>
  <c r="AA25" i="1"/>
  <c r="Z25" i="1"/>
  <c r="Y25" i="1"/>
  <c r="R25" i="1"/>
  <c r="BA24" i="1"/>
  <c r="AZ24" i="1"/>
  <c r="AX24" i="1"/>
  <c r="U24" i="1" s="1"/>
  <c r="AW24" i="1"/>
  <c r="AU24" i="1" s="1"/>
  <c r="AV24" i="1" s="1"/>
  <c r="AN24" i="1"/>
  <c r="K24" i="1" s="1"/>
  <c r="J24" i="1" s="1"/>
  <c r="AC24" i="1" s="1"/>
  <c r="AI24" i="1"/>
  <c r="L24" i="1" s="1"/>
  <c r="AA24" i="1"/>
  <c r="Z24" i="1"/>
  <c r="R24" i="1"/>
  <c r="BA23" i="1"/>
  <c r="AZ23" i="1"/>
  <c r="AX23" i="1"/>
  <c r="AY23" i="1" s="1"/>
  <c r="AW23" i="1"/>
  <c r="AU23" i="1" s="1"/>
  <c r="AV23" i="1" s="1"/>
  <c r="AN23" i="1"/>
  <c r="AI23" i="1"/>
  <c r="AA23" i="1"/>
  <c r="Z23" i="1"/>
  <c r="Y23" i="1"/>
  <c r="U23" i="1"/>
  <c r="R23" i="1"/>
  <c r="L23" i="1"/>
  <c r="K23" i="1"/>
  <c r="J23" i="1" s="1"/>
  <c r="AC23" i="1" s="1"/>
  <c r="BA22" i="1"/>
  <c r="U22" i="1" s="1"/>
  <c r="AZ22" i="1"/>
  <c r="AY22" i="1"/>
  <c r="AX22" i="1"/>
  <c r="AW22" i="1"/>
  <c r="AU22" i="1" s="1"/>
  <c r="AG22" i="1" s="1"/>
  <c r="AN22" i="1"/>
  <c r="K22" i="1" s="1"/>
  <c r="J22" i="1" s="1"/>
  <c r="AI22" i="1"/>
  <c r="L22" i="1" s="1"/>
  <c r="AA22" i="1"/>
  <c r="Z22" i="1"/>
  <c r="Y22" i="1" s="1"/>
  <c r="R22" i="1"/>
  <c r="BA21" i="1"/>
  <c r="AZ21" i="1"/>
  <c r="AX21" i="1"/>
  <c r="U21" i="1" s="1"/>
  <c r="AW21" i="1"/>
  <c r="AU21" i="1" s="1"/>
  <c r="M21" i="1" s="1"/>
  <c r="AN21" i="1"/>
  <c r="K21" i="1" s="1"/>
  <c r="J21" i="1" s="1"/>
  <c r="AI21" i="1"/>
  <c r="L21" i="1" s="1"/>
  <c r="AC21" i="1"/>
  <c r="AA21" i="1"/>
  <c r="Z21" i="1"/>
  <c r="Y21" i="1" s="1"/>
  <c r="R21" i="1"/>
  <c r="BA20" i="1"/>
  <c r="AZ20" i="1"/>
  <c r="AX20" i="1"/>
  <c r="AW20" i="1"/>
  <c r="AU20" i="1" s="1"/>
  <c r="AN20" i="1"/>
  <c r="K20" i="1" s="1"/>
  <c r="J20" i="1" s="1"/>
  <c r="AC20" i="1" s="1"/>
  <c r="AI20" i="1"/>
  <c r="L20" i="1" s="1"/>
  <c r="AA20" i="1"/>
  <c r="Z20" i="1"/>
  <c r="Y20" i="1"/>
  <c r="R20" i="1"/>
  <c r="BA19" i="1"/>
  <c r="AZ19" i="1"/>
  <c r="AX19" i="1"/>
  <c r="AW19" i="1"/>
  <c r="AU19" i="1" s="1"/>
  <c r="AV19" i="1" s="1"/>
  <c r="AN19" i="1"/>
  <c r="K19" i="1" s="1"/>
  <c r="J19" i="1" s="1"/>
  <c r="AC19" i="1" s="1"/>
  <c r="AI19" i="1"/>
  <c r="L19" i="1" s="1"/>
  <c r="AA19" i="1"/>
  <c r="Z19" i="1"/>
  <c r="Y19" i="1" s="1"/>
  <c r="R19" i="1"/>
  <c r="BA18" i="1"/>
  <c r="AZ18" i="1"/>
  <c r="AX18" i="1"/>
  <c r="AW18" i="1"/>
  <c r="AU18" i="1"/>
  <c r="M18" i="1" s="1"/>
  <c r="AN18" i="1"/>
  <c r="K18" i="1" s="1"/>
  <c r="AI18" i="1"/>
  <c r="L18" i="1" s="1"/>
  <c r="AA18" i="1"/>
  <c r="Z18" i="1"/>
  <c r="R18" i="1"/>
  <c r="J18" i="1"/>
  <c r="AC18" i="1" s="1"/>
  <c r="BA17" i="1"/>
  <c r="AZ17" i="1"/>
  <c r="AX17" i="1"/>
  <c r="AW17" i="1"/>
  <c r="AU17" i="1" s="1"/>
  <c r="AN17" i="1"/>
  <c r="AI17" i="1"/>
  <c r="L17" i="1" s="1"/>
  <c r="AA17" i="1"/>
  <c r="Z17" i="1"/>
  <c r="Y17" i="1" s="1"/>
  <c r="R17" i="1"/>
  <c r="K17" i="1"/>
  <c r="J17" i="1" s="1"/>
  <c r="AC17" i="1" s="1"/>
  <c r="P20" i="1" l="1"/>
  <c r="AG20" i="1"/>
  <c r="AH20" i="1"/>
  <c r="AH242" i="1"/>
  <c r="P242" i="1"/>
  <c r="M242" i="1"/>
  <c r="AY113" i="1"/>
  <c r="AV194" i="1"/>
  <c r="P194" i="1"/>
  <c r="M194" i="1"/>
  <c r="Y306" i="1"/>
  <c r="M94" i="1"/>
  <c r="P94" i="1"/>
  <c r="Y293" i="1"/>
  <c r="Y295" i="1"/>
  <c r="AH335" i="1"/>
  <c r="M335" i="1"/>
  <c r="P335" i="1"/>
  <c r="AH395" i="1"/>
  <c r="AG395" i="1"/>
  <c r="P395" i="1"/>
  <c r="M395" i="1"/>
  <c r="AY341" i="1"/>
  <c r="U337" i="1"/>
  <c r="AY182" i="1"/>
  <c r="AY376" i="1"/>
  <c r="AY378" i="1"/>
  <c r="AY283" i="1"/>
  <c r="U283" i="1"/>
  <c r="V283" i="1" s="1"/>
  <c r="W283" i="1" s="1"/>
  <c r="S283" i="1" s="1"/>
  <c r="Q283" i="1" s="1"/>
  <c r="T283" i="1" s="1"/>
  <c r="AG326" i="1"/>
  <c r="M326" i="1"/>
  <c r="AY271" i="1"/>
  <c r="U85" i="1"/>
  <c r="V85" i="1" s="1"/>
  <c r="W85" i="1" s="1"/>
  <c r="AE85" i="1" s="1"/>
  <c r="Y358" i="1"/>
  <c r="AV154" i="1"/>
  <c r="AH154" i="1"/>
  <c r="P154" i="1"/>
  <c r="M154" i="1"/>
  <c r="AG154" i="1"/>
  <c r="AY212" i="1"/>
  <c r="AY262" i="1"/>
  <c r="AV348" i="1"/>
  <c r="AH348" i="1"/>
  <c r="AG348" i="1"/>
  <c r="AV350" i="1"/>
  <c r="M350" i="1"/>
  <c r="P190" i="1"/>
  <c r="AH190" i="1"/>
  <c r="V332" i="1"/>
  <c r="W332" i="1" s="1"/>
  <c r="AE332" i="1" s="1"/>
  <c r="AG52" i="1"/>
  <c r="AH52" i="1"/>
  <c r="P52" i="1"/>
  <c r="AY221" i="1"/>
  <c r="U221" i="1"/>
  <c r="Y171" i="1"/>
  <c r="AV388" i="1"/>
  <c r="P388" i="1"/>
  <c r="AY273" i="1"/>
  <c r="AY165" i="1"/>
  <c r="U165" i="1"/>
  <c r="V165" i="1" s="1"/>
  <c r="W165" i="1" s="1"/>
  <c r="S165" i="1" s="1"/>
  <c r="Q165" i="1" s="1"/>
  <c r="T165" i="1" s="1"/>
  <c r="N165" i="1" s="1"/>
  <c r="O165" i="1" s="1"/>
  <c r="M40" i="1"/>
  <c r="AG40" i="1"/>
  <c r="U131" i="1"/>
  <c r="AY73" i="1"/>
  <c r="U73" i="1"/>
  <c r="V73" i="1" s="1"/>
  <c r="W73" i="1" s="1"/>
  <c r="S73" i="1" s="1"/>
  <c r="Q73" i="1" s="1"/>
  <c r="T73" i="1" s="1"/>
  <c r="N73" i="1" s="1"/>
  <c r="O73" i="1" s="1"/>
  <c r="AH156" i="1"/>
  <c r="M156" i="1"/>
  <c r="P307" i="1"/>
  <c r="AH307" i="1"/>
  <c r="AG307" i="1"/>
  <c r="Y113" i="1"/>
  <c r="Y257" i="1"/>
  <c r="U122" i="1"/>
  <c r="V122" i="1" s="1"/>
  <c r="W122" i="1" s="1"/>
  <c r="X122" i="1" s="1"/>
  <c r="AB122" i="1" s="1"/>
  <c r="U266" i="1"/>
  <c r="V266" i="1" s="1"/>
  <c r="W266" i="1" s="1"/>
  <c r="S266" i="1" s="1"/>
  <c r="Q266" i="1" s="1"/>
  <c r="T266" i="1" s="1"/>
  <c r="AY266" i="1"/>
  <c r="AG35" i="1"/>
  <c r="AY44" i="1"/>
  <c r="Y59" i="1"/>
  <c r="Y61" i="1"/>
  <c r="AY109" i="1"/>
  <c r="U109" i="1"/>
  <c r="V109" i="1" s="1"/>
  <c r="W109" i="1" s="1"/>
  <c r="U346" i="1"/>
  <c r="U348" i="1"/>
  <c r="V67" i="1"/>
  <c r="W67" i="1" s="1"/>
  <c r="X67" i="1" s="1"/>
  <c r="AB67" i="1" s="1"/>
  <c r="AH55" i="1"/>
  <c r="M55" i="1"/>
  <c r="P55" i="1"/>
  <c r="Y291" i="1"/>
  <c r="U302" i="1"/>
  <c r="AY337" i="1"/>
  <c r="V87" i="1"/>
  <c r="W87" i="1" s="1"/>
  <c r="P167" i="1"/>
  <c r="M167" i="1"/>
  <c r="V371" i="1"/>
  <c r="W371" i="1" s="1"/>
  <c r="AD371" i="1" s="1"/>
  <c r="V51" i="1"/>
  <c r="W51" i="1" s="1"/>
  <c r="AE51" i="1" s="1"/>
  <c r="AY52" i="1"/>
  <c r="U326" i="1"/>
  <c r="V326" i="1" s="1"/>
  <c r="W326" i="1" s="1"/>
  <c r="X326" i="1" s="1"/>
  <c r="AB326" i="1" s="1"/>
  <c r="AY326" i="1"/>
  <c r="AG71" i="1"/>
  <c r="AH71" i="1"/>
  <c r="AY365" i="1"/>
  <c r="P161" i="1"/>
  <c r="AG161" i="1"/>
  <c r="M161" i="1"/>
  <c r="U365" i="1"/>
  <c r="U208" i="1"/>
  <c r="M262" i="1"/>
  <c r="P262" i="1"/>
  <c r="AY251" i="1"/>
  <c r="U251" i="1"/>
  <c r="V251" i="1" s="1"/>
  <c r="W251" i="1" s="1"/>
  <c r="AY307" i="1"/>
  <c r="AY29" i="1"/>
  <c r="AY68" i="1"/>
  <c r="Y104" i="1"/>
  <c r="P113" i="1"/>
  <c r="AH113" i="1"/>
  <c r="AG113" i="1"/>
  <c r="M113" i="1"/>
  <c r="Y149" i="1"/>
  <c r="Y205" i="1"/>
  <c r="Y261" i="1"/>
  <c r="Y339" i="1"/>
  <c r="U354" i="1"/>
  <c r="AY104" i="1"/>
  <c r="AY291" i="1"/>
  <c r="M56" i="1"/>
  <c r="AG56" i="1"/>
  <c r="AY371" i="1"/>
  <c r="AY377" i="1"/>
  <c r="U377" i="1"/>
  <c r="AV200" i="1"/>
  <c r="Y249" i="1"/>
  <c r="AY334" i="1"/>
  <c r="AY394" i="1"/>
  <c r="U334" i="1"/>
  <c r="V334" i="1" s="1"/>
  <c r="W334" i="1" s="1"/>
  <c r="P101" i="1"/>
  <c r="M101" i="1"/>
  <c r="U164" i="1"/>
  <c r="V164" i="1" s="1"/>
  <c r="W164" i="1" s="1"/>
  <c r="AY325" i="1"/>
  <c r="P92" i="1"/>
  <c r="AH92" i="1"/>
  <c r="AG92" i="1"/>
  <c r="AY114" i="1"/>
  <c r="U325" i="1"/>
  <c r="V105" i="1"/>
  <c r="W105" i="1" s="1"/>
  <c r="X105" i="1" s="1"/>
  <c r="AB105" i="1" s="1"/>
  <c r="Y161" i="1"/>
  <c r="U292" i="1"/>
  <c r="AG294" i="1"/>
  <c r="M294" i="1"/>
  <c r="P303" i="1"/>
  <c r="M303" i="1"/>
  <c r="AY388" i="1"/>
  <c r="U139" i="1"/>
  <c r="Y116" i="1"/>
  <c r="U144" i="1"/>
  <c r="V144" i="1" s="1"/>
  <c r="W144" i="1" s="1"/>
  <c r="AE144" i="1" s="1"/>
  <c r="AY222" i="1"/>
  <c r="Y71" i="1"/>
  <c r="U179" i="1"/>
  <c r="V179" i="1" s="1"/>
  <c r="W179" i="1" s="1"/>
  <c r="Y204" i="1"/>
  <c r="Y372" i="1"/>
  <c r="U41" i="1"/>
  <c r="U45" i="1"/>
  <c r="U18" i="1"/>
  <c r="V18" i="1" s="1"/>
  <c r="W18" i="1" s="1"/>
  <c r="X18" i="1" s="1"/>
  <c r="AB18" i="1" s="1"/>
  <c r="AY27" i="1"/>
  <c r="AY53" i="1"/>
  <c r="U53" i="1"/>
  <c r="V53" i="1" s="1"/>
  <c r="W53" i="1" s="1"/>
  <c r="S53" i="1" s="1"/>
  <c r="Q53" i="1" s="1"/>
  <c r="T53" i="1" s="1"/>
  <c r="N53" i="1" s="1"/>
  <c r="O53" i="1" s="1"/>
  <c r="AY69" i="1"/>
  <c r="P90" i="1"/>
  <c r="AH90" i="1"/>
  <c r="AY125" i="1"/>
  <c r="AV140" i="1"/>
  <c r="Y142" i="1"/>
  <c r="U145" i="1"/>
  <c r="U159" i="1"/>
  <c r="Y163" i="1"/>
  <c r="M203" i="1"/>
  <c r="U238" i="1"/>
  <c r="V238" i="1" s="1"/>
  <c r="W238" i="1" s="1"/>
  <c r="AY292" i="1"/>
  <c r="V241" i="1"/>
  <c r="W241" i="1" s="1"/>
  <c r="X241" i="1" s="1"/>
  <c r="AB241" i="1" s="1"/>
  <c r="Y272" i="1"/>
  <c r="AV99" i="1"/>
  <c r="AH99" i="1"/>
  <c r="U319" i="1"/>
  <c r="AG362" i="1"/>
  <c r="AH362" i="1"/>
  <c r="Y387" i="1"/>
  <c r="AY332" i="1"/>
  <c r="U347" i="1"/>
  <c r="V347" i="1" s="1"/>
  <c r="W347" i="1" s="1"/>
  <c r="S347" i="1" s="1"/>
  <c r="Q347" i="1" s="1"/>
  <c r="T347" i="1" s="1"/>
  <c r="Y18" i="1"/>
  <c r="AY130" i="1"/>
  <c r="AY243" i="1"/>
  <c r="U243" i="1"/>
  <c r="AY366" i="1"/>
  <c r="AY323" i="1"/>
  <c r="Y327" i="1"/>
  <c r="Y40" i="1"/>
  <c r="Y147" i="1"/>
  <c r="U232" i="1"/>
  <c r="V232" i="1" s="1"/>
  <c r="W232" i="1" s="1"/>
  <c r="U308" i="1"/>
  <c r="V308" i="1" s="1"/>
  <c r="W308" i="1" s="1"/>
  <c r="AY314" i="1"/>
  <c r="Y24" i="1"/>
  <c r="Y44" i="1"/>
  <c r="U47" i="1"/>
  <c r="U90" i="1"/>
  <c r="Y137" i="1"/>
  <c r="AY170" i="1"/>
  <c r="P203" i="1"/>
  <c r="Y231" i="1"/>
  <c r="AY258" i="1"/>
  <c r="AY296" i="1"/>
  <c r="AY298" i="1"/>
  <c r="AY303" i="1"/>
  <c r="U305" i="1"/>
  <c r="V305" i="1" s="1"/>
  <c r="W305" i="1" s="1"/>
  <c r="AD305" i="1" s="1"/>
  <c r="AY344" i="1"/>
  <c r="Y354" i="1"/>
  <c r="U357" i="1"/>
  <c r="V357" i="1" s="1"/>
  <c r="W357" i="1" s="1"/>
  <c r="S357" i="1" s="1"/>
  <c r="Q357" i="1" s="1"/>
  <c r="T357" i="1" s="1"/>
  <c r="N357" i="1" s="1"/>
  <c r="O357" i="1" s="1"/>
  <c r="AY370" i="1"/>
  <c r="U372" i="1"/>
  <c r="V372" i="1" s="1"/>
  <c r="W372" i="1" s="1"/>
  <c r="Y384" i="1"/>
  <c r="Y45" i="1"/>
  <c r="Y50" i="1"/>
  <c r="Y56" i="1"/>
  <c r="Y63" i="1"/>
  <c r="Y90" i="1"/>
  <c r="Y115" i="1"/>
  <c r="AY153" i="1"/>
  <c r="Y188" i="1"/>
  <c r="Y190" i="1"/>
  <c r="U195" i="1"/>
  <c r="V195" i="1" s="1"/>
  <c r="W195" i="1" s="1"/>
  <c r="S195" i="1" s="1"/>
  <c r="Q195" i="1" s="1"/>
  <c r="T195" i="1" s="1"/>
  <c r="N195" i="1" s="1"/>
  <c r="O195" i="1" s="1"/>
  <c r="AY200" i="1"/>
  <c r="Y228" i="1"/>
  <c r="AY244" i="1"/>
  <c r="U260" i="1"/>
  <c r="Y290" i="1"/>
  <c r="Y292" i="1"/>
  <c r="AY322" i="1"/>
  <c r="Y326" i="1"/>
  <c r="Y344" i="1"/>
  <c r="Y375" i="1"/>
  <c r="AY329" i="1"/>
  <c r="U93" i="1"/>
  <c r="U111" i="1"/>
  <c r="U180" i="1"/>
  <c r="AY32" i="1"/>
  <c r="AY54" i="1"/>
  <c r="U59" i="1"/>
  <c r="V59" i="1" s="1"/>
  <c r="W59" i="1" s="1"/>
  <c r="AY83" i="1"/>
  <c r="U95" i="1"/>
  <c r="V95" i="1" s="1"/>
  <c r="W95" i="1" s="1"/>
  <c r="AD95" i="1" s="1"/>
  <c r="Y108" i="1"/>
  <c r="Y117" i="1"/>
  <c r="AY120" i="1"/>
  <c r="Y131" i="1"/>
  <c r="Y133" i="1"/>
  <c r="AY160" i="1"/>
  <c r="Y177" i="1"/>
  <c r="Y179" i="1"/>
  <c r="Y210" i="1"/>
  <c r="AY218" i="1"/>
  <c r="U220" i="1"/>
  <c r="V220" i="1" s="1"/>
  <c r="W220" i="1" s="1"/>
  <c r="U248" i="1"/>
  <c r="V248" i="1" s="1"/>
  <c r="W248" i="1" s="1"/>
  <c r="U267" i="1"/>
  <c r="U276" i="1"/>
  <c r="AY282" i="1"/>
  <c r="Y294" i="1"/>
  <c r="Y296" i="1"/>
  <c r="U324" i="1"/>
  <c r="V324" i="1" s="1"/>
  <c r="W324" i="1" s="1"/>
  <c r="S324" i="1" s="1"/>
  <c r="Q324" i="1" s="1"/>
  <c r="T324" i="1" s="1"/>
  <c r="Y330" i="1"/>
  <c r="Y346" i="1"/>
  <c r="Y359" i="1"/>
  <c r="Y368" i="1"/>
  <c r="Y379" i="1"/>
  <c r="U386" i="1"/>
  <c r="Y399" i="1"/>
  <c r="AG228" i="1"/>
  <c r="AV228" i="1"/>
  <c r="AH86" i="1"/>
  <c r="AG86" i="1"/>
  <c r="P86" i="1"/>
  <c r="M86" i="1"/>
  <c r="AV86" i="1"/>
  <c r="AC56" i="1"/>
  <c r="AV389" i="1"/>
  <c r="M389" i="1"/>
  <c r="AG389" i="1"/>
  <c r="M100" i="1"/>
  <c r="AH100" i="1"/>
  <c r="AG100" i="1"/>
  <c r="AV100" i="1"/>
  <c r="P100" i="1"/>
  <c r="M64" i="1"/>
  <c r="P64" i="1"/>
  <c r="AV64" i="1"/>
  <c r="AG64" i="1"/>
  <c r="AH64" i="1"/>
  <c r="AV165" i="1"/>
  <c r="M165" i="1"/>
  <c r="P165" i="1"/>
  <c r="M269" i="1"/>
  <c r="AV269" i="1"/>
  <c r="AH269" i="1"/>
  <c r="AG269" i="1"/>
  <c r="P269" i="1"/>
  <c r="Y67" i="1"/>
  <c r="AY111" i="1"/>
  <c r="AV259" i="1"/>
  <c r="AH259" i="1"/>
  <c r="AG259" i="1"/>
  <c r="P259" i="1"/>
  <c r="M259" i="1"/>
  <c r="AV180" i="1"/>
  <c r="AH180" i="1"/>
  <c r="AG180" i="1"/>
  <c r="P187" i="1"/>
  <c r="M187" i="1"/>
  <c r="AV353" i="1"/>
  <c r="AH353" i="1"/>
  <c r="AG353" i="1"/>
  <c r="P353" i="1"/>
  <c r="P399" i="1"/>
  <c r="M399" i="1"/>
  <c r="AY123" i="1"/>
  <c r="U123" i="1"/>
  <c r="AH261" i="1"/>
  <c r="P261" i="1"/>
  <c r="M261" i="1"/>
  <c r="M22" i="1"/>
  <c r="AH22" i="1"/>
  <c r="AG38" i="1"/>
  <c r="AH75" i="1"/>
  <c r="AG75" i="1"/>
  <c r="M75" i="1"/>
  <c r="AY90" i="1"/>
  <c r="AC250" i="1"/>
  <c r="V250" i="1"/>
  <c r="W250" i="1" s="1"/>
  <c r="S250" i="1"/>
  <c r="Q250" i="1" s="1"/>
  <c r="T250" i="1" s="1"/>
  <c r="P362" i="1"/>
  <c r="M362" i="1"/>
  <c r="AH38" i="1"/>
  <c r="Y89" i="1"/>
  <c r="U92" i="1"/>
  <c r="V92" i="1" s="1"/>
  <c r="W92" i="1" s="1"/>
  <c r="AD92" i="1" s="1"/>
  <c r="AG142" i="1"/>
  <c r="U153" i="1"/>
  <c r="AG182" i="1"/>
  <c r="M182" i="1"/>
  <c r="Y184" i="1"/>
  <c r="AH251" i="1"/>
  <c r="AG251" i="1"/>
  <c r="Y258" i="1"/>
  <c r="AY261" i="1"/>
  <c r="AV286" i="1"/>
  <c r="AH286" i="1"/>
  <c r="AG286" i="1"/>
  <c r="M286" i="1"/>
  <c r="P286" i="1"/>
  <c r="AY297" i="1"/>
  <c r="AV362" i="1"/>
  <c r="P29" i="1"/>
  <c r="M29" i="1"/>
  <c r="AV29" i="1"/>
  <c r="M131" i="1"/>
  <c r="AG131" i="1"/>
  <c r="P372" i="1"/>
  <c r="M372" i="1"/>
  <c r="U71" i="1"/>
  <c r="V71" i="1" s="1"/>
  <c r="W71" i="1" s="1"/>
  <c r="AY166" i="1"/>
  <c r="AH305" i="1"/>
  <c r="P305" i="1"/>
  <c r="AV305" i="1"/>
  <c r="AY42" i="1"/>
  <c r="AD67" i="1"/>
  <c r="AY233" i="1"/>
  <c r="U233" i="1"/>
  <c r="P392" i="1"/>
  <c r="AV392" i="1"/>
  <c r="AG392" i="1"/>
  <c r="M392" i="1"/>
  <c r="U54" i="1"/>
  <c r="V54" i="1" s="1"/>
  <c r="W54" i="1" s="1"/>
  <c r="AY87" i="1"/>
  <c r="AG278" i="1"/>
  <c r="P278" i="1"/>
  <c r="AV278" i="1"/>
  <c r="AY78" i="1"/>
  <c r="U78" i="1"/>
  <c r="U84" i="1"/>
  <c r="V84" i="1" s="1"/>
  <c r="W84" i="1" s="1"/>
  <c r="AY84" i="1"/>
  <c r="AG110" i="1"/>
  <c r="P110" i="1"/>
  <c r="M110" i="1"/>
  <c r="U231" i="1"/>
  <c r="V231" i="1" s="1"/>
  <c r="W231" i="1" s="1"/>
  <c r="S231" i="1" s="1"/>
  <c r="Q231" i="1" s="1"/>
  <c r="T231" i="1" s="1"/>
  <c r="N231" i="1" s="1"/>
  <c r="O231" i="1" s="1"/>
  <c r="U316" i="1"/>
  <c r="V316" i="1" s="1"/>
  <c r="W316" i="1" s="1"/>
  <c r="AD316" i="1" s="1"/>
  <c r="AY346" i="1"/>
  <c r="AV75" i="1"/>
  <c r="AV53" i="1"/>
  <c r="M53" i="1"/>
  <c r="S67" i="1"/>
  <c r="Q67" i="1" s="1"/>
  <c r="T67" i="1" s="1"/>
  <c r="Y77" i="1"/>
  <c r="AH80" i="1"/>
  <c r="AY92" i="1"/>
  <c r="AG94" i="1"/>
  <c r="AY95" i="1"/>
  <c r="P145" i="1"/>
  <c r="M145" i="1"/>
  <c r="U152" i="1"/>
  <c r="V152" i="1" s="1"/>
  <c r="W152" i="1" s="1"/>
  <c r="AE152" i="1" s="1"/>
  <c r="AV160" i="1"/>
  <c r="AH160" i="1"/>
  <c r="AG160" i="1"/>
  <c r="P160" i="1"/>
  <c r="AG184" i="1"/>
  <c r="U226" i="1"/>
  <c r="V226" i="1" s="1"/>
  <c r="W226" i="1" s="1"/>
  <c r="AD226" i="1" s="1"/>
  <c r="Y230" i="1"/>
  <c r="AH253" i="1"/>
  <c r="AY256" i="1"/>
  <c r="Y260" i="1"/>
  <c r="U261" i="1"/>
  <c r="V261" i="1" s="1"/>
  <c r="W261" i="1" s="1"/>
  <c r="AH320" i="1"/>
  <c r="P386" i="1"/>
  <c r="M293" i="1"/>
  <c r="AH293" i="1"/>
  <c r="AV300" i="1"/>
  <c r="P300" i="1"/>
  <c r="AV314" i="1"/>
  <c r="AH314" i="1"/>
  <c r="AG314" i="1"/>
  <c r="P314" i="1"/>
  <c r="M314" i="1"/>
  <c r="U68" i="1"/>
  <c r="V68" i="1" s="1"/>
  <c r="W68" i="1" s="1"/>
  <c r="M80" i="1"/>
  <c r="Y120" i="1"/>
  <c r="Y125" i="1"/>
  <c r="AY264" i="1"/>
  <c r="U49" i="1"/>
  <c r="V49" i="1" s="1"/>
  <c r="W49" i="1" s="1"/>
  <c r="AD49" i="1" s="1"/>
  <c r="AV158" i="1"/>
  <c r="AY330" i="1"/>
  <c r="AE67" i="1"/>
  <c r="AY81" i="1"/>
  <c r="U81" i="1"/>
  <c r="V81" i="1" s="1"/>
  <c r="W81" i="1" s="1"/>
  <c r="AE81" i="1" s="1"/>
  <c r="AH103" i="1"/>
  <c r="M103" i="1"/>
  <c r="AV25" i="1"/>
  <c r="P25" i="1"/>
  <c r="Y49" i="1"/>
  <c r="AY163" i="1"/>
  <c r="V40" i="1"/>
  <c r="W40" i="1" s="1"/>
  <c r="AE40" i="1" s="1"/>
  <c r="AV110" i="1"/>
  <c r="AG24" i="1"/>
  <c r="AY17" i="1"/>
  <c r="AY25" i="1"/>
  <c r="AY28" i="1"/>
  <c r="AY36" i="1"/>
  <c r="U36" i="1"/>
  <c r="V36" i="1" s="1"/>
  <c r="W36" i="1" s="1"/>
  <c r="S36" i="1" s="1"/>
  <c r="Q36" i="1" s="1"/>
  <c r="T36" i="1" s="1"/>
  <c r="AH58" i="1"/>
  <c r="Y66" i="1"/>
  <c r="U75" i="1"/>
  <c r="V75" i="1" s="1"/>
  <c r="W75" i="1" s="1"/>
  <c r="S75" i="1" s="1"/>
  <c r="Q75" i="1" s="1"/>
  <c r="T75" i="1" s="1"/>
  <c r="N75" i="1" s="1"/>
  <c r="O75" i="1" s="1"/>
  <c r="AG77" i="1"/>
  <c r="AG89" i="1"/>
  <c r="AH94" i="1"/>
  <c r="Y102" i="1"/>
  <c r="U150" i="1"/>
  <c r="V150" i="1" s="1"/>
  <c r="W150" i="1" s="1"/>
  <c r="Y152" i="1"/>
  <c r="U182" i="1"/>
  <c r="V182" i="1" s="1"/>
  <c r="W182" i="1" s="1"/>
  <c r="Y345" i="1"/>
  <c r="Y352" i="1"/>
  <c r="AY358" i="1"/>
  <c r="U358" i="1"/>
  <c r="P221" i="1"/>
  <c r="M221" i="1"/>
  <c r="AV223" i="1"/>
  <c r="AH223" i="1"/>
  <c r="M201" i="1"/>
  <c r="AH201" i="1"/>
  <c r="AG201" i="1"/>
  <c r="P201" i="1"/>
  <c r="AV397" i="1"/>
  <c r="P397" i="1"/>
  <c r="AY219" i="1"/>
  <c r="U219" i="1"/>
  <c r="V219" i="1" s="1"/>
  <c r="W219" i="1" s="1"/>
  <c r="P33" i="1"/>
  <c r="AG33" i="1"/>
  <c r="M33" i="1"/>
  <c r="AH132" i="1"/>
  <c r="M132" i="1"/>
  <c r="AH241" i="1"/>
  <c r="P241" i="1"/>
  <c r="Y144" i="1"/>
  <c r="U160" i="1"/>
  <c r="V160" i="1" s="1"/>
  <c r="W160" i="1" s="1"/>
  <c r="AY223" i="1"/>
  <c r="P26" i="1"/>
  <c r="U32" i="1"/>
  <c r="V32" i="1" s="1"/>
  <c r="W32" i="1" s="1"/>
  <c r="U38" i="1"/>
  <c r="V38" i="1" s="1"/>
  <c r="W38" i="1" s="1"/>
  <c r="S38" i="1" s="1"/>
  <c r="Q38" i="1" s="1"/>
  <c r="T38" i="1" s="1"/>
  <c r="N38" i="1" s="1"/>
  <c r="O38" i="1" s="1"/>
  <c r="P158" i="1"/>
  <c r="Y218" i="1"/>
  <c r="Y247" i="1"/>
  <c r="Y303" i="1"/>
  <c r="M345" i="1"/>
  <c r="AV345" i="1"/>
  <c r="AG18" i="1"/>
  <c r="S133" i="1"/>
  <c r="Q133" i="1" s="1"/>
  <c r="T133" i="1" s="1"/>
  <c r="N133" i="1" s="1"/>
  <c r="O133" i="1" s="1"/>
  <c r="U172" i="1"/>
  <c r="V172" i="1" s="1"/>
  <c r="W172" i="1" s="1"/>
  <c r="P174" i="1"/>
  <c r="M174" i="1"/>
  <c r="P180" i="1"/>
  <c r="P204" i="1"/>
  <c r="M204" i="1"/>
  <c r="AY373" i="1"/>
  <c r="AV196" i="1"/>
  <c r="P196" i="1"/>
  <c r="M196" i="1"/>
  <c r="AY267" i="1"/>
  <c r="P46" i="1"/>
  <c r="AH46" i="1"/>
  <c r="AG46" i="1"/>
  <c r="M46" i="1"/>
  <c r="AH142" i="1"/>
  <c r="P142" i="1"/>
  <c r="M142" i="1"/>
  <c r="AV147" i="1"/>
  <c r="P147" i="1"/>
  <c r="V46" i="1"/>
  <c r="W46" i="1" s="1"/>
  <c r="X46" i="1" s="1"/>
  <c r="AB46" i="1" s="1"/>
  <c r="Y154" i="1"/>
  <c r="P265" i="1"/>
  <c r="AH265" i="1"/>
  <c r="AG265" i="1"/>
  <c r="AV265" i="1"/>
  <c r="AY142" i="1"/>
  <c r="U142" i="1"/>
  <c r="V142" i="1" s="1"/>
  <c r="W142" i="1" s="1"/>
  <c r="AV119" i="1"/>
  <c r="AG119" i="1"/>
  <c r="M180" i="1"/>
  <c r="AG29" i="1"/>
  <c r="AH18" i="1"/>
  <c r="AY35" i="1"/>
  <c r="AH54" i="1"/>
  <c r="U58" i="1"/>
  <c r="V58" i="1" s="1"/>
  <c r="W58" i="1" s="1"/>
  <c r="S58" i="1" s="1"/>
  <c r="Q58" i="1" s="1"/>
  <c r="T58" i="1" s="1"/>
  <c r="N58" i="1" s="1"/>
  <c r="O58" i="1" s="1"/>
  <c r="U69" i="1"/>
  <c r="V69" i="1" s="1"/>
  <c r="W69" i="1" s="1"/>
  <c r="S69" i="1" s="1"/>
  <c r="Q69" i="1" s="1"/>
  <c r="T69" i="1" s="1"/>
  <c r="N69" i="1" s="1"/>
  <c r="O69" i="1" s="1"/>
  <c r="P71" i="1"/>
  <c r="M71" i="1"/>
  <c r="AY82" i="1"/>
  <c r="AY99" i="1"/>
  <c r="AV116" i="1"/>
  <c r="AH116" i="1"/>
  <c r="AH166" i="1"/>
  <c r="AG196" i="1"/>
  <c r="AC252" i="1"/>
  <c r="AH257" i="1"/>
  <c r="AV257" i="1"/>
  <c r="M369" i="1"/>
  <c r="AG372" i="1"/>
  <c r="AH379" i="1"/>
  <c r="AG379" i="1"/>
  <c r="P379" i="1"/>
  <c r="AG26" i="1"/>
  <c r="AH26" i="1"/>
  <c r="M26" i="1"/>
  <c r="AY238" i="1"/>
  <c r="AG61" i="1"/>
  <c r="P61" i="1"/>
  <c r="AH304" i="1"/>
  <c r="AG304" i="1"/>
  <c r="M304" i="1"/>
  <c r="Y174" i="1"/>
  <c r="Y181" i="1"/>
  <c r="P382" i="1"/>
  <c r="M382" i="1"/>
  <c r="AG382" i="1"/>
  <c r="AY253" i="1"/>
  <c r="U253" i="1"/>
  <c r="V253" i="1" s="1"/>
  <c r="W253" i="1" s="1"/>
  <c r="S253" i="1" s="1"/>
  <c r="Q253" i="1" s="1"/>
  <c r="T253" i="1" s="1"/>
  <c r="N253" i="1" s="1"/>
  <c r="O253" i="1" s="1"/>
  <c r="P352" i="1"/>
  <c r="AV352" i="1"/>
  <c r="AV382" i="1"/>
  <c r="P47" i="1"/>
  <c r="M84" i="1"/>
  <c r="M87" i="1"/>
  <c r="AH42" i="1"/>
  <c r="AV71" i="1"/>
  <c r="U96" i="1"/>
  <c r="V96" i="1" s="1"/>
  <c r="W96" i="1" s="1"/>
  <c r="U99" i="1"/>
  <c r="V99" i="1" s="1"/>
  <c r="W99" i="1" s="1"/>
  <c r="AD99" i="1" s="1"/>
  <c r="AY136" i="1"/>
  <c r="AH196" i="1"/>
  <c r="P245" i="1"/>
  <c r="AH245" i="1"/>
  <c r="AG245" i="1"/>
  <c r="M245" i="1"/>
  <c r="U272" i="1"/>
  <c r="V272" i="1" s="1"/>
  <c r="W272" i="1" s="1"/>
  <c r="P287" i="1"/>
  <c r="M287" i="1"/>
  <c r="AV287" i="1"/>
  <c r="AH287" i="1"/>
  <c r="AG287" i="1"/>
  <c r="AG300" i="1"/>
  <c r="V335" i="1"/>
  <c r="W335" i="1" s="1"/>
  <c r="AE335" i="1" s="1"/>
  <c r="AY363" i="1"/>
  <c r="U363" i="1"/>
  <c r="V363" i="1" s="1"/>
  <c r="W363" i="1" s="1"/>
  <c r="S363" i="1" s="1"/>
  <c r="Q363" i="1" s="1"/>
  <c r="T363" i="1" s="1"/>
  <c r="N363" i="1" s="1"/>
  <c r="O363" i="1" s="1"/>
  <c r="AH372" i="1"/>
  <c r="P377" i="1"/>
  <c r="M377" i="1"/>
  <c r="AH216" i="1"/>
  <c r="AG216" i="1"/>
  <c r="P216" i="1"/>
  <c r="M216" i="1"/>
  <c r="AG253" i="1"/>
  <c r="P253" i="1"/>
  <c r="M253" i="1"/>
  <c r="AG58" i="1"/>
  <c r="P58" i="1"/>
  <c r="M58" i="1"/>
  <c r="AG99" i="1"/>
  <c r="P99" i="1"/>
  <c r="M99" i="1"/>
  <c r="AY132" i="1"/>
  <c r="U228" i="1"/>
  <c r="M20" i="1"/>
  <c r="U188" i="1"/>
  <c r="AY188" i="1"/>
  <c r="U209" i="1"/>
  <c r="V209" i="1" s="1"/>
  <c r="W209" i="1" s="1"/>
  <c r="S209" i="1" s="1"/>
  <c r="Q209" i="1" s="1"/>
  <c r="T209" i="1" s="1"/>
  <c r="AH301" i="1"/>
  <c r="AG301" i="1"/>
  <c r="P301" i="1"/>
  <c r="M301" i="1"/>
  <c r="AV301" i="1"/>
  <c r="P40" i="1"/>
  <c r="AH40" i="1"/>
  <c r="U57" i="1"/>
  <c r="AC243" i="1"/>
  <c r="V243" i="1"/>
  <c r="W243" i="1" s="1"/>
  <c r="AD243" i="1" s="1"/>
  <c r="S243" i="1"/>
  <c r="Q243" i="1" s="1"/>
  <c r="T243" i="1" s="1"/>
  <c r="N243" i="1" s="1"/>
  <c r="O243" i="1" s="1"/>
  <c r="AG336" i="1"/>
  <c r="P336" i="1"/>
  <c r="M336" i="1"/>
  <c r="AH29" i="1"/>
  <c r="AG42" i="1"/>
  <c r="U35" i="1"/>
  <c r="M68" i="1"/>
  <c r="AH68" i="1"/>
  <c r="AG68" i="1"/>
  <c r="P68" i="1"/>
  <c r="AD31" i="1"/>
  <c r="AG81" i="1"/>
  <c r="AY96" i="1"/>
  <c r="Y101" i="1"/>
  <c r="U116" i="1"/>
  <c r="U121" i="1"/>
  <c r="V121" i="1" s="1"/>
  <c r="W121" i="1" s="1"/>
  <c r="AH123" i="1"/>
  <c r="AY129" i="1"/>
  <c r="U169" i="1"/>
  <c r="AY199" i="1"/>
  <c r="U199" i="1"/>
  <c r="AH238" i="1"/>
  <c r="P238" i="1"/>
  <c r="AY272" i="1"/>
  <c r="AH300" i="1"/>
  <c r="AG305" i="1"/>
  <c r="Y335" i="1"/>
  <c r="M358" i="1"/>
  <c r="AH358" i="1"/>
  <c r="P367" i="1"/>
  <c r="AG367" i="1"/>
  <c r="M367" i="1"/>
  <c r="U333" i="1"/>
  <c r="V333" i="1" s="1"/>
  <c r="W333" i="1" s="1"/>
  <c r="U362" i="1"/>
  <c r="V362" i="1" s="1"/>
  <c r="W362" i="1" s="1"/>
  <c r="AY362" i="1"/>
  <c r="AV376" i="1"/>
  <c r="AH376" i="1"/>
  <c r="AY386" i="1"/>
  <c r="U20" i="1"/>
  <c r="V20" i="1" s="1"/>
  <c r="W20" i="1" s="1"/>
  <c r="S20" i="1" s="1"/>
  <c r="Q20" i="1" s="1"/>
  <c r="T20" i="1" s="1"/>
  <c r="N20" i="1" s="1"/>
  <c r="O20" i="1" s="1"/>
  <c r="U29" i="1"/>
  <c r="V29" i="1" s="1"/>
  <c r="W29" i="1" s="1"/>
  <c r="AY38" i="1"/>
  <c r="AY41" i="1"/>
  <c r="U64" i="1"/>
  <c r="V64" i="1" s="1"/>
  <c r="W64" i="1" s="1"/>
  <c r="S64" i="1" s="1"/>
  <c r="Q64" i="1" s="1"/>
  <c r="T64" i="1" s="1"/>
  <c r="N64" i="1" s="1"/>
  <c r="O64" i="1" s="1"/>
  <c r="U77" i="1"/>
  <c r="V77" i="1" s="1"/>
  <c r="W77" i="1" s="1"/>
  <c r="S77" i="1" s="1"/>
  <c r="Q77" i="1" s="1"/>
  <c r="T77" i="1" s="1"/>
  <c r="N77" i="1" s="1"/>
  <c r="O77" i="1" s="1"/>
  <c r="Y106" i="1"/>
  <c r="AY173" i="1"/>
  <c r="U178" i="1"/>
  <c r="V178" i="1" s="1"/>
  <c r="W178" i="1" s="1"/>
  <c r="AD178" i="1" s="1"/>
  <c r="U201" i="1"/>
  <c r="V201" i="1" s="1"/>
  <c r="W201" i="1" s="1"/>
  <c r="S201" i="1" s="1"/>
  <c r="Q201" i="1" s="1"/>
  <c r="T201" i="1" s="1"/>
  <c r="N201" i="1" s="1"/>
  <c r="O201" i="1" s="1"/>
  <c r="P218" i="1"/>
  <c r="AV218" i="1"/>
  <c r="AG218" i="1"/>
  <c r="Y222" i="1"/>
  <c r="AY232" i="1"/>
  <c r="AV239" i="1"/>
  <c r="AG239" i="1"/>
  <c r="Y337" i="1"/>
  <c r="Y361" i="1"/>
  <c r="AG385" i="1"/>
  <c r="AH388" i="1"/>
  <c r="AY396" i="1"/>
  <c r="Y62" i="1"/>
  <c r="U98" i="1"/>
  <c r="V98" i="1" s="1"/>
  <c r="W98" i="1" s="1"/>
  <c r="X98" i="1" s="1"/>
  <c r="AB98" i="1" s="1"/>
  <c r="AG133" i="1"/>
  <c r="P133" i="1"/>
  <c r="M133" i="1"/>
  <c r="AY149" i="1"/>
  <c r="U315" i="1"/>
  <c r="V315" i="1" s="1"/>
  <c r="W315" i="1" s="1"/>
  <c r="AY315" i="1"/>
  <c r="Y329" i="1"/>
  <c r="AH312" i="1"/>
  <c r="AG312" i="1"/>
  <c r="M312" i="1"/>
  <c r="AH50" i="1"/>
  <c r="AG55" i="1"/>
  <c r="AY80" i="1"/>
  <c r="Y119" i="1"/>
  <c r="AV133" i="1"/>
  <c r="AV170" i="1"/>
  <c r="AH170" i="1"/>
  <c r="AG170" i="1"/>
  <c r="AY241" i="1"/>
  <c r="U252" i="1"/>
  <c r="V252" i="1" s="1"/>
  <c r="W252" i="1" s="1"/>
  <c r="AD252" i="1" s="1"/>
  <c r="AY278" i="1"/>
  <c r="Y314" i="1"/>
  <c r="Y321" i="1"/>
  <c r="Y351" i="1"/>
  <c r="AH222" i="1"/>
  <c r="P222" i="1"/>
  <c r="M222" i="1"/>
  <c r="AH254" i="1"/>
  <c r="AG254" i="1"/>
  <c r="M254" i="1"/>
  <c r="U268" i="1"/>
  <c r="U80" i="1"/>
  <c r="V117" i="1"/>
  <c r="W117" i="1" s="1"/>
  <c r="X117" i="1" s="1"/>
  <c r="AB117" i="1" s="1"/>
  <c r="U19" i="1"/>
  <c r="Y39" i="1"/>
  <c r="AY40" i="1"/>
  <c r="Y54" i="1"/>
  <c r="U56" i="1"/>
  <c r="V56" i="1" s="1"/>
  <c r="W56" i="1" s="1"/>
  <c r="Y58" i="1"/>
  <c r="U66" i="1"/>
  <c r="V66" i="1" s="1"/>
  <c r="W66" i="1" s="1"/>
  <c r="X66" i="1" s="1"/>
  <c r="AB66" i="1" s="1"/>
  <c r="Y68" i="1"/>
  <c r="Y86" i="1"/>
  <c r="U114" i="1"/>
  <c r="AY117" i="1"/>
  <c r="Y132" i="1"/>
  <c r="AY133" i="1"/>
  <c r="U133" i="1"/>
  <c r="V133" i="1" s="1"/>
  <c r="W133" i="1" s="1"/>
  <c r="AD133" i="1" s="1"/>
  <c r="U143" i="1"/>
  <c r="V143" i="1" s="1"/>
  <c r="W143" i="1" s="1"/>
  <c r="S143" i="1" s="1"/>
  <c r="Q143" i="1" s="1"/>
  <c r="T143" i="1" s="1"/>
  <c r="AY159" i="1"/>
  <c r="Y202" i="1"/>
  <c r="P248" i="1"/>
  <c r="M248" i="1"/>
  <c r="AY254" i="1"/>
  <c r="U278" i="1"/>
  <c r="V278" i="1" s="1"/>
  <c r="W278" i="1" s="1"/>
  <c r="S278" i="1" s="1"/>
  <c r="Q278" i="1" s="1"/>
  <c r="T278" i="1" s="1"/>
  <c r="Y286" i="1"/>
  <c r="U287" i="1"/>
  <c r="V287" i="1" s="1"/>
  <c r="W287" i="1" s="1"/>
  <c r="AY287" i="1"/>
  <c r="U312" i="1"/>
  <c r="V312" i="1" s="1"/>
  <c r="W312" i="1" s="1"/>
  <c r="S312" i="1" s="1"/>
  <c r="Q312" i="1" s="1"/>
  <c r="T312" i="1" s="1"/>
  <c r="AY368" i="1"/>
  <c r="U385" i="1"/>
  <c r="V385" i="1" s="1"/>
  <c r="W385" i="1" s="1"/>
  <c r="S385" i="1" s="1"/>
  <c r="Q385" i="1" s="1"/>
  <c r="T385" i="1" s="1"/>
  <c r="AH143" i="1"/>
  <c r="P143" i="1"/>
  <c r="U31" i="1"/>
  <c r="V31" i="1" s="1"/>
  <c r="W31" i="1" s="1"/>
  <c r="AY88" i="1"/>
  <c r="AG111" i="1"/>
  <c r="P111" i="1"/>
  <c r="AV164" i="1"/>
  <c r="U229" i="1"/>
  <c r="V229" i="1" s="1"/>
  <c r="W229" i="1" s="1"/>
  <c r="X229" i="1" s="1"/>
  <c r="AB229" i="1" s="1"/>
  <c r="Y233" i="1"/>
  <c r="AV262" i="1"/>
  <c r="AH262" i="1"/>
  <c r="AG262" i="1"/>
  <c r="AY284" i="1"/>
  <c r="U284" i="1"/>
  <c r="V284" i="1" s="1"/>
  <c r="W284" i="1" s="1"/>
  <c r="S284" i="1" s="1"/>
  <c r="Q284" i="1" s="1"/>
  <c r="T284" i="1" s="1"/>
  <c r="N284" i="1" s="1"/>
  <c r="O284" i="1" s="1"/>
  <c r="AH334" i="1"/>
  <c r="AG334" i="1"/>
  <c r="Y348" i="1"/>
  <c r="M356" i="1"/>
  <c r="AH356" i="1"/>
  <c r="AG356" i="1"/>
  <c r="AY361" i="1"/>
  <c r="U368" i="1"/>
  <c r="AY385" i="1"/>
  <c r="AY156" i="1"/>
  <c r="U156" i="1"/>
  <c r="Y42" i="1"/>
  <c r="AY43" i="1"/>
  <c r="U79" i="1"/>
  <c r="V79" i="1" s="1"/>
  <c r="W79" i="1" s="1"/>
  <c r="Y92" i="1"/>
  <c r="Y129" i="1"/>
  <c r="U130" i="1"/>
  <c r="U170" i="1"/>
  <c r="V170" i="1" s="1"/>
  <c r="W170" i="1" s="1"/>
  <c r="AD170" i="1" s="1"/>
  <c r="Y250" i="1"/>
  <c r="U262" i="1"/>
  <c r="V262" i="1" s="1"/>
  <c r="W262" i="1" s="1"/>
  <c r="AD262" i="1" s="1"/>
  <c r="U296" i="1"/>
  <c r="V296" i="1" s="1"/>
  <c r="W296" i="1" s="1"/>
  <c r="S296" i="1" s="1"/>
  <c r="Q296" i="1" s="1"/>
  <c r="T296" i="1" s="1"/>
  <c r="U356" i="1"/>
  <c r="V356" i="1" s="1"/>
  <c r="W356" i="1" s="1"/>
  <c r="M373" i="1"/>
  <c r="AG373" i="1"/>
  <c r="P373" i="1"/>
  <c r="AY390" i="1"/>
  <c r="U390" i="1"/>
  <c r="Y246" i="1"/>
  <c r="Y266" i="1"/>
  <c r="U274" i="1"/>
  <c r="AY352" i="1"/>
  <c r="AY375" i="1"/>
  <c r="Y380" i="1"/>
  <c r="U110" i="1"/>
  <c r="Y151" i="1"/>
  <c r="U162" i="1"/>
  <c r="U190" i="1"/>
  <c r="AY192" i="1"/>
  <c r="U200" i="1"/>
  <c r="V200" i="1" s="1"/>
  <c r="W200" i="1" s="1"/>
  <c r="AE200" i="1" s="1"/>
  <c r="U271" i="1"/>
  <c r="Y282" i="1"/>
  <c r="Y322" i="1"/>
  <c r="AG335" i="1"/>
  <c r="AG360" i="1"/>
  <c r="AG366" i="1"/>
  <c r="V376" i="1"/>
  <c r="W376" i="1" s="1"/>
  <c r="X376" i="1" s="1"/>
  <c r="AB376" i="1" s="1"/>
  <c r="U388" i="1"/>
  <c r="Y394" i="1"/>
  <c r="AV395" i="1"/>
  <c r="Y118" i="1"/>
  <c r="AY145" i="1"/>
  <c r="AH161" i="1"/>
  <c r="Y167" i="1"/>
  <c r="AY184" i="1"/>
  <c r="AY189" i="1"/>
  <c r="U192" i="1"/>
  <c r="Y194" i="1"/>
  <c r="Y220" i="1"/>
  <c r="Y223" i="1"/>
  <c r="Y269" i="1"/>
  <c r="AH276" i="1"/>
  <c r="AV307" i="1"/>
  <c r="AY336" i="1"/>
  <c r="AH360" i="1"/>
  <c r="U135" i="1"/>
  <c r="V135" i="1" s="1"/>
  <c r="W135" i="1" s="1"/>
  <c r="S135" i="1" s="1"/>
  <c r="Q135" i="1" s="1"/>
  <c r="T135" i="1" s="1"/>
  <c r="N135" i="1" s="1"/>
  <c r="O135" i="1" s="1"/>
  <c r="AV157" i="1"/>
  <c r="U168" i="1"/>
  <c r="V168" i="1" s="1"/>
  <c r="W168" i="1" s="1"/>
  <c r="AD168" i="1" s="1"/>
  <c r="AG194" i="1"/>
  <c r="AY208" i="1"/>
  <c r="AH226" i="1"/>
  <c r="AG242" i="1"/>
  <c r="AV303" i="1"/>
  <c r="U314" i="1"/>
  <c r="V314" i="1" s="1"/>
  <c r="W314" i="1" s="1"/>
  <c r="AD314" i="1" s="1"/>
  <c r="Y328" i="1"/>
  <c r="AH350" i="1"/>
  <c r="AY354" i="1"/>
  <c r="Y356" i="1"/>
  <c r="AY357" i="1"/>
  <c r="Y363" i="1"/>
  <c r="Y376" i="1"/>
  <c r="AH194" i="1"/>
  <c r="Y201" i="1"/>
  <c r="Y229" i="1"/>
  <c r="AY236" i="1"/>
  <c r="Y301" i="1"/>
  <c r="Y312" i="1"/>
  <c r="Y353" i="1"/>
  <c r="U374" i="1"/>
  <c r="U380" i="1"/>
  <c r="V380" i="1" s="1"/>
  <c r="W380" i="1" s="1"/>
  <c r="AY391" i="1"/>
  <c r="Y111" i="1"/>
  <c r="Y114" i="1"/>
  <c r="U128" i="1"/>
  <c r="V128" i="1" s="1"/>
  <c r="W128" i="1" s="1"/>
  <c r="AD128" i="1" s="1"/>
  <c r="Y136" i="1"/>
  <c r="AY148" i="1"/>
  <c r="Y150" i="1"/>
  <c r="Y191" i="1"/>
  <c r="U202" i="1"/>
  <c r="Y245" i="1"/>
  <c r="U246" i="1"/>
  <c r="V246" i="1" s="1"/>
  <c r="W246" i="1" s="1"/>
  <c r="AD246" i="1" s="1"/>
  <c r="Y279" i="1"/>
  <c r="Y297" i="1"/>
  <c r="U338" i="1"/>
  <c r="V338" i="1" s="1"/>
  <c r="W338" i="1" s="1"/>
  <c r="AY374" i="1"/>
  <c r="AY380" i="1"/>
  <c r="U400" i="1"/>
  <c r="U137" i="1"/>
  <c r="AY246" i="1"/>
  <c r="Y268" i="1"/>
  <c r="U291" i="1"/>
  <c r="Y300" i="1"/>
  <c r="Y305" i="1"/>
  <c r="Y385" i="1"/>
  <c r="U140" i="1"/>
  <c r="V140" i="1" s="1"/>
  <c r="W140" i="1" s="1"/>
  <c r="AD140" i="1" s="1"/>
  <c r="Y166" i="1"/>
  <c r="Y182" i="1"/>
  <c r="AY220" i="1"/>
  <c r="Y234" i="1"/>
  <c r="U242" i="1"/>
  <c r="V242" i="1" s="1"/>
  <c r="W242" i="1" s="1"/>
  <c r="S242" i="1" s="1"/>
  <c r="Q242" i="1" s="1"/>
  <c r="T242" i="1" s="1"/>
  <c r="U258" i="1"/>
  <c r="V258" i="1" s="1"/>
  <c r="W258" i="1" s="1"/>
  <c r="U289" i="1"/>
  <c r="V289" i="1" s="1"/>
  <c r="W289" i="1" s="1"/>
  <c r="U313" i="1"/>
  <c r="V313" i="1" s="1"/>
  <c r="W313" i="1" s="1"/>
  <c r="AD313" i="1" s="1"/>
  <c r="Y318" i="1"/>
  <c r="U328" i="1"/>
  <c r="V328" i="1" s="1"/>
  <c r="W328" i="1" s="1"/>
  <c r="U352" i="1"/>
  <c r="V352" i="1" s="1"/>
  <c r="W352" i="1" s="1"/>
  <c r="X352" i="1" s="1"/>
  <c r="AB352" i="1" s="1"/>
  <c r="Y393" i="1"/>
  <c r="AE105" i="1"/>
  <c r="S105" i="1"/>
  <c r="Q105" i="1" s="1"/>
  <c r="T105" i="1" s="1"/>
  <c r="AC52" i="1"/>
  <c r="AD152" i="1"/>
  <c r="X152" i="1"/>
  <c r="AB152" i="1" s="1"/>
  <c r="AD59" i="1"/>
  <c r="AE59" i="1"/>
  <c r="AF59" i="1" s="1"/>
  <c r="X59" i="1"/>
  <c r="AB59" i="1" s="1"/>
  <c r="AV138" i="1"/>
  <c r="M138" i="1"/>
  <c r="AH138" i="1"/>
  <c r="AG138" i="1"/>
  <c r="P138" i="1"/>
  <c r="V47" i="1"/>
  <c r="W47" i="1" s="1"/>
  <c r="S47" i="1" s="1"/>
  <c r="Q47" i="1" s="1"/>
  <c r="T47" i="1" s="1"/>
  <c r="V27" i="1"/>
  <c r="W27" i="1" s="1"/>
  <c r="AE53" i="1"/>
  <c r="X53" i="1"/>
  <c r="AB53" i="1" s="1"/>
  <c r="AC33" i="1"/>
  <c r="V76" i="1"/>
  <c r="W76" i="1" s="1"/>
  <c r="S76" i="1" s="1"/>
  <c r="Q76" i="1" s="1"/>
  <c r="T76" i="1" s="1"/>
  <c r="AC112" i="1"/>
  <c r="AC39" i="1"/>
  <c r="AV39" i="1"/>
  <c r="AH39" i="1"/>
  <c r="AG39" i="1"/>
  <c r="P39" i="1"/>
  <c r="M39" i="1"/>
  <c r="M17" i="1"/>
  <c r="AG17" i="1"/>
  <c r="AH17" i="1"/>
  <c r="P17" i="1"/>
  <c r="AV17" i="1"/>
  <c r="AC77" i="1"/>
  <c r="AC100" i="1"/>
  <c r="AC61" i="1"/>
  <c r="AC92" i="1"/>
  <c r="AC195" i="1"/>
  <c r="AC37" i="1"/>
  <c r="V34" i="1"/>
  <c r="W34" i="1" s="1"/>
  <c r="S34" i="1" s="1"/>
  <c r="Q34" i="1" s="1"/>
  <c r="T34" i="1" s="1"/>
  <c r="AH43" i="1"/>
  <c r="AG43" i="1"/>
  <c r="P43" i="1"/>
  <c r="M43" i="1"/>
  <c r="AV43" i="1"/>
  <c r="X217" i="1"/>
  <c r="AB217" i="1" s="1"/>
  <c r="AE217" i="1"/>
  <c r="AF217" i="1" s="1"/>
  <c r="S217" i="1"/>
  <c r="Q217" i="1" s="1"/>
  <c r="T217" i="1" s="1"/>
  <c r="AC35" i="1"/>
  <c r="V21" i="1"/>
  <c r="W21" i="1" s="1"/>
  <c r="AC70" i="1"/>
  <c r="AG185" i="1"/>
  <c r="M185" i="1"/>
  <c r="AV185" i="1"/>
  <c r="P185" i="1"/>
  <c r="AH185" i="1"/>
  <c r="AC91" i="1"/>
  <c r="AE109" i="1"/>
  <c r="S109" i="1"/>
  <c r="Q109" i="1" s="1"/>
  <c r="T109" i="1" s="1"/>
  <c r="X109" i="1"/>
  <c r="AB109" i="1" s="1"/>
  <c r="AC73" i="1"/>
  <c r="V41" i="1"/>
  <c r="W41" i="1" s="1"/>
  <c r="AG155" i="1"/>
  <c r="P155" i="1"/>
  <c r="M155" i="1"/>
  <c r="AH155" i="1"/>
  <c r="AV155" i="1"/>
  <c r="AC22" i="1"/>
  <c r="V19" i="1"/>
  <c r="W19" i="1" s="1"/>
  <c r="S19" i="1" s="1"/>
  <c r="Q19" i="1" s="1"/>
  <c r="T19" i="1" s="1"/>
  <c r="N19" i="1" s="1"/>
  <c r="O19" i="1" s="1"/>
  <c r="AV135" i="1"/>
  <c r="AG135" i="1"/>
  <c r="P135" i="1"/>
  <c r="M135" i="1"/>
  <c r="AH135" i="1"/>
  <c r="AV79" i="1"/>
  <c r="P79" i="1"/>
  <c r="AH79" i="1"/>
  <c r="AG79" i="1"/>
  <c r="V110" i="1"/>
  <c r="W110" i="1" s="1"/>
  <c r="V158" i="1"/>
  <c r="W158" i="1" s="1"/>
  <c r="AD158" i="1" s="1"/>
  <c r="AC271" i="1"/>
  <c r="AV28" i="1"/>
  <c r="P28" i="1"/>
  <c r="AC58" i="1"/>
  <c r="M70" i="1"/>
  <c r="P70" i="1"/>
  <c r="AV70" i="1"/>
  <c r="V120" i="1"/>
  <c r="W120" i="1" s="1"/>
  <c r="V26" i="1"/>
  <c r="W26" i="1" s="1"/>
  <c r="V126" i="1"/>
  <c r="W126" i="1" s="1"/>
  <c r="AD126" i="1" s="1"/>
  <c r="AY146" i="1"/>
  <c r="U146" i="1"/>
  <c r="V276" i="1"/>
  <c r="W276" i="1" s="1"/>
  <c r="AD276" i="1" s="1"/>
  <c r="AD61" i="1"/>
  <c r="P72" i="1"/>
  <c r="AH72" i="1"/>
  <c r="AG72" i="1"/>
  <c r="M72" i="1"/>
  <c r="AC277" i="1"/>
  <c r="AC82" i="1"/>
  <c r="V45" i="1"/>
  <c r="W45" i="1" s="1"/>
  <c r="AY47" i="1"/>
  <c r="M171" i="1"/>
  <c r="P171" i="1"/>
  <c r="AV171" i="1"/>
  <c r="AH171" i="1"/>
  <c r="AG171" i="1"/>
  <c r="AG288" i="1"/>
  <c r="AH288" i="1"/>
  <c r="P288" i="1"/>
  <c r="M288" i="1"/>
  <c r="AY19" i="1"/>
  <c r="AC80" i="1"/>
  <c r="AE87" i="1"/>
  <c r="X87" i="1"/>
  <c r="AB87" i="1" s="1"/>
  <c r="AD110" i="1"/>
  <c r="V192" i="1"/>
  <c r="W192" i="1" s="1"/>
  <c r="AD192" i="1" s="1"/>
  <c r="M28" i="1"/>
  <c r="AV92" i="1"/>
  <c r="AH124" i="1"/>
  <c r="P124" i="1"/>
  <c r="M124" i="1"/>
  <c r="AC184" i="1"/>
  <c r="V184" i="1"/>
  <c r="W184" i="1" s="1"/>
  <c r="S184" i="1" s="1"/>
  <c r="Q184" i="1" s="1"/>
  <c r="T184" i="1" s="1"/>
  <c r="AY21" i="1"/>
  <c r="AV35" i="1"/>
  <c r="P35" i="1"/>
  <c r="AH37" i="1"/>
  <c r="AG37" i="1"/>
  <c r="M37" i="1"/>
  <c r="V199" i="1"/>
  <c r="W199" i="1" s="1"/>
  <c r="S199" i="1" s="1"/>
  <c r="Q199" i="1" s="1"/>
  <c r="T199" i="1" s="1"/>
  <c r="N199" i="1" s="1"/>
  <c r="O199" i="1" s="1"/>
  <c r="U17" i="1"/>
  <c r="V33" i="1"/>
  <c r="W33" i="1" s="1"/>
  <c r="S33" i="1" s="1"/>
  <c r="Q33" i="1" s="1"/>
  <c r="T33" i="1" s="1"/>
  <c r="N33" i="1" s="1"/>
  <c r="O33" i="1" s="1"/>
  <c r="AV37" i="1"/>
  <c r="AD85" i="1"/>
  <c r="AF85" i="1" s="1"/>
  <c r="AV91" i="1"/>
  <c r="P91" i="1"/>
  <c r="AH91" i="1"/>
  <c r="AG91" i="1"/>
  <c r="V107" i="1"/>
  <c r="W107" i="1" s="1"/>
  <c r="AD107" i="1" s="1"/>
  <c r="AC142" i="1"/>
  <c r="AC164" i="1"/>
  <c r="AY178" i="1"/>
  <c r="AH202" i="1"/>
  <c r="M202" i="1"/>
  <c r="AG202" i="1"/>
  <c r="AV202" i="1"/>
  <c r="V50" i="1"/>
  <c r="W50" i="1" s="1"/>
  <c r="AY101" i="1"/>
  <c r="V400" i="1"/>
  <c r="W400" i="1" s="1"/>
  <c r="V37" i="1"/>
  <c r="W37" i="1" s="1"/>
  <c r="V78" i="1"/>
  <c r="W78" i="1" s="1"/>
  <c r="P139" i="1"/>
  <c r="AH139" i="1"/>
  <c r="AV139" i="1"/>
  <c r="M139" i="1"/>
  <c r="AG139" i="1"/>
  <c r="AC146" i="1"/>
  <c r="AV266" i="1"/>
  <c r="P266" i="1"/>
  <c r="M266" i="1"/>
  <c r="AH266" i="1"/>
  <c r="AG266" i="1"/>
  <c r="P19" i="1"/>
  <c r="V28" i="1"/>
  <c r="W28" i="1" s="1"/>
  <c r="AY37" i="1"/>
  <c r="AC44" i="1"/>
  <c r="V136" i="1"/>
  <c r="W136" i="1" s="1"/>
  <c r="S136" i="1"/>
  <c r="Q136" i="1" s="1"/>
  <c r="T136" i="1" s="1"/>
  <c r="AC136" i="1"/>
  <c r="AV153" i="1"/>
  <c r="AG153" i="1"/>
  <c r="M153" i="1"/>
  <c r="AH153" i="1"/>
  <c r="AC179" i="1"/>
  <c r="AC246" i="1"/>
  <c r="M32" i="1"/>
  <c r="AV52" i="1"/>
  <c r="AC159" i="1"/>
  <c r="V24" i="1"/>
  <c r="W24" i="1" s="1"/>
  <c r="M35" i="1"/>
  <c r="AC46" i="1"/>
  <c r="M50" i="1"/>
  <c r="S51" i="1"/>
  <c r="Q51" i="1" s="1"/>
  <c r="T51" i="1" s="1"/>
  <c r="N51" i="1" s="1"/>
  <c r="O51" i="1" s="1"/>
  <c r="AY61" i="1"/>
  <c r="P83" i="1"/>
  <c r="AH83" i="1"/>
  <c r="AG83" i="1"/>
  <c r="AG103" i="1"/>
  <c r="P103" i="1"/>
  <c r="AV115" i="1"/>
  <c r="P115" i="1"/>
  <c r="AH115" i="1"/>
  <c r="M115" i="1"/>
  <c r="AC129" i="1"/>
  <c r="AC156" i="1"/>
  <c r="AY224" i="1"/>
  <c r="U224" i="1"/>
  <c r="AY239" i="1"/>
  <c r="U239" i="1"/>
  <c r="S40" i="1"/>
  <c r="Q40" i="1" s="1"/>
  <c r="T40" i="1" s="1"/>
  <c r="N40" i="1" s="1"/>
  <c r="O40" i="1" s="1"/>
  <c r="V48" i="1"/>
  <c r="W48" i="1" s="1"/>
  <c r="S48" i="1" s="1"/>
  <c r="Q48" i="1" s="1"/>
  <c r="T48" i="1" s="1"/>
  <c r="AV55" i="1"/>
  <c r="V63" i="1"/>
  <c r="W63" i="1" s="1"/>
  <c r="AV83" i="1"/>
  <c r="M92" i="1"/>
  <c r="AV97" i="1"/>
  <c r="P97" i="1"/>
  <c r="M97" i="1"/>
  <c r="AY100" i="1"/>
  <c r="AV103" i="1"/>
  <c r="U115" i="1"/>
  <c r="AY115" i="1"/>
  <c r="V119" i="1"/>
  <c r="W119" i="1" s="1"/>
  <c r="S119" i="1" s="1"/>
  <c r="Q119" i="1" s="1"/>
  <c r="T119" i="1" s="1"/>
  <c r="AG129" i="1"/>
  <c r="P129" i="1"/>
  <c r="M129" i="1"/>
  <c r="AV129" i="1"/>
  <c r="AC141" i="1"/>
  <c r="P169" i="1"/>
  <c r="AH169" i="1"/>
  <c r="AG169" i="1"/>
  <c r="M169" i="1"/>
  <c r="AV169" i="1"/>
  <c r="AC244" i="1"/>
  <c r="AY257" i="1"/>
  <c r="AE371" i="1"/>
  <c r="X371" i="1"/>
  <c r="AB371" i="1" s="1"/>
  <c r="S26" i="1"/>
  <c r="Q26" i="1" s="1"/>
  <c r="T26" i="1" s="1"/>
  <c r="N26" i="1" s="1"/>
  <c r="O26" i="1" s="1"/>
  <c r="AV45" i="1"/>
  <c r="M45" i="1"/>
  <c r="AG45" i="1"/>
  <c r="AH45" i="1"/>
  <c r="AV102" i="1"/>
  <c r="AG102" i="1"/>
  <c r="M102" i="1"/>
  <c r="AH102" i="1"/>
  <c r="P102" i="1"/>
  <c r="U185" i="1"/>
  <c r="AY185" i="1"/>
  <c r="AD335" i="1"/>
  <c r="X335" i="1"/>
  <c r="AB335" i="1" s="1"/>
  <c r="P207" i="1"/>
  <c r="AG207" i="1"/>
  <c r="M207" i="1"/>
  <c r="AH207" i="1"/>
  <c r="AC331" i="1"/>
  <c r="V90" i="1"/>
  <c r="W90" i="1" s="1"/>
  <c r="AC163" i="1"/>
  <c r="AC186" i="1"/>
  <c r="AY207" i="1"/>
  <c r="U207" i="1"/>
  <c r="V131" i="1"/>
  <c r="W131" i="1" s="1"/>
  <c r="AC203" i="1"/>
  <c r="AY294" i="1"/>
  <c r="U294" i="1"/>
  <c r="P34" i="1"/>
  <c r="AH34" i="1"/>
  <c r="AV34" i="1"/>
  <c r="M34" i="1"/>
  <c r="AG34" i="1"/>
  <c r="V65" i="1"/>
  <c r="W65" i="1" s="1"/>
  <c r="AC143" i="1"/>
  <c r="AY65" i="1"/>
  <c r="AV274" i="1"/>
  <c r="P274" i="1"/>
  <c r="M274" i="1"/>
  <c r="AG274" i="1"/>
  <c r="AH274" i="1"/>
  <c r="AY34" i="1"/>
  <c r="AD47" i="1"/>
  <c r="V82" i="1"/>
  <c r="W82" i="1" s="1"/>
  <c r="V93" i="1"/>
  <c r="W93" i="1" s="1"/>
  <c r="AY137" i="1"/>
  <c r="AC172" i="1"/>
  <c r="AC249" i="1"/>
  <c r="AY91" i="1"/>
  <c r="U91" i="1"/>
  <c r="AY124" i="1"/>
  <c r="U124" i="1"/>
  <c r="AC170" i="1"/>
  <c r="AV186" i="1"/>
  <c r="P186" i="1"/>
  <c r="AG186" i="1"/>
  <c r="M186" i="1"/>
  <c r="AH186" i="1"/>
  <c r="V285" i="1"/>
  <c r="W285" i="1" s="1"/>
  <c r="AC324" i="1"/>
  <c r="P24" i="1"/>
  <c r="AH24" i="1"/>
  <c r="AC153" i="1"/>
  <c r="M23" i="1"/>
  <c r="AH23" i="1"/>
  <c r="AG23" i="1"/>
  <c r="U43" i="1"/>
  <c r="M191" i="1"/>
  <c r="AG191" i="1"/>
  <c r="AV191" i="1"/>
  <c r="AH191" i="1"/>
  <c r="P191" i="1"/>
  <c r="AV84" i="1"/>
  <c r="AV57" i="1"/>
  <c r="M57" i="1"/>
  <c r="AG57" i="1"/>
  <c r="AH57" i="1"/>
  <c r="U72" i="1"/>
  <c r="V74" i="1"/>
  <c r="W74" i="1" s="1"/>
  <c r="S107" i="1"/>
  <c r="Q107" i="1" s="1"/>
  <c r="T107" i="1" s="1"/>
  <c r="V169" i="1"/>
  <c r="W169" i="1" s="1"/>
  <c r="S169" i="1" s="1"/>
  <c r="Q169" i="1" s="1"/>
  <c r="T169" i="1" s="1"/>
  <c r="N169" i="1" s="1"/>
  <c r="O169" i="1" s="1"/>
  <c r="AC84" i="1"/>
  <c r="AC166" i="1"/>
  <c r="AC28" i="1"/>
  <c r="V100" i="1"/>
  <c r="W100" i="1" s="1"/>
  <c r="S100" i="1" s="1"/>
  <c r="Q100" i="1" s="1"/>
  <c r="T100" i="1" s="1"/>
  <c r="N100" i="1" s="1"/>
  <c r="O100" i="1" s="1"/>
  <c r="AC103" i="1"/>
  <c r="AV163" i="1"/>
  <c r="AG163" i="1"/>
  <c r="M163" i="1"/>
  <c r="P163" i="1"/>
  <c r="AH163" i="1"/>
  <c r="V211" i="1"/>
  <c r="W211" i="1" s="1"/>
  <c r="S211" i="1" s="1"/>
  <c r="Q211" i="1" s="1"/>
  <c r="T211" i="1" s="1"/>
  <c r="N211" i="1" s="1"/>
  <c r="O211" i="1" s="1"/>
  <c r="AC211" i="1"/>
  <c r="AH30" i="1"/>
  <c r="AG30" i="1"/>
  <c r="AV66" i="1"/>
  <c r="P66" i="1"/>
  <c r="AV69" i="1"/>
  <c r="P69" i="1"/>
  <c r="AH69" i="1"/>
  <c r="AV73" i="1"/>
  <c r="P73" i="1"/>
  <c r="S18" i="1"/>
  <c r="Q18" i="1" s="1"/>
  <c r="T18" i="1" s="1"/>
  <c r="N18" i="1" s="1"/>
  <c r="O18" i="1" s="1"/>
  <c r="AV21" i="1"/>
  <c r="P21" i="1"/>
  <c r="AH21" i="1"/>
  <c r="AG21" i="1"/>
  <c r="AV30" i="1"/>
  <c r="AG32" i="1"/>
  <c r="AH32" i="1"/>
  <c r="AC124" i="1"/>
  <c r="V173" i="1"/>
  <c r="W173" i="1" s="1"/>
  <c r="AV48" i="1"/>
  <c r="P48" i="1"/>
  <c r="AD51" i="1"/>
  <c r="AF51" i="1" s="1"/>
  <c r="AH137" i="1"/>
  <c r="AG137" i="1"/>
  <c r="P137" i="1"/>
  <c r="M137" i="1"/>
  <c r="AG175" i="1"/>
  <c r="AV175" i="1"/>
  <c r="AH175" i="1"/>
  <c r="M175" i="1"/>
  <c r="AC180" i="1"/>
  <c r="V292" i="1"/>
  <c r="W292" i="1" s="1"/>
  <c r="S292" i="1" s="1"/>
  <c r="Q292" i="1" s="1"/>
  <c r="T292" i="1" s="1"/>
  <c r="P45" i="1"/>
  <c r="AV50" i="1"/>
  <c r="AC96" i="1"/>
  <c r="AG116" i="1"/>
  <c r="P116" i="1"/>
  <c r="M116" i="1"/>
  <c r="P184" i="1"/>
  <c r="M184" i="1"/>
  <c r="AV184" i="1"/>
  <c r="X200" i="1"/>
  <c r="AB200" i="1" s="1"/>
  <c r="V57" i="1"/>
  <c r="W57" i="1" s="1"/>
  <c r="AD57" i="1" s="1"/>
  <c r="V101" i="1"/>
  <c r="W101" i="1" s="1"/>
  <c r="AD101" i="1" s="1"/>
  <c r="AV112" i="1"/>
  <c r="P112" i="1"/>
  <c r="M112" i="1"/>
  <c r="AH112" i="1"/>
  <c r="AG112" i="1"/>
  <c r="AE250" i="1"/>
  <c r="X250" i="1"/>
  <c r="AB250" i="1" s="1"/>
  <c r="M48" i="1"/>
  <c r="AF53" i="1"/>
  <c r="AV61" i="1"/>
  <c r="M73" i="1"/>
  <c r="AC177" i="1"/>
  <c r="V223" i="1"/>
  <c r="W223" i="1" s="1"/>
  <c r="AC268" i="1"/>
  <c r="S31" i="1"/>
  <c r="Q31" i="1" s="1"/>
  <c r="T31" i="1" s="1"/>
  <c r="N31" i="1" s="1"/>
  <c r="O31" i="1" s="1"/>
  <c r="P60" i="1"/>
  <c r="AV60" i="1"/>
  <c r="AG60" i="1"/>
  <c r="AH60" i="1"/>
  <c r="AG87" i="1"/>
  <c r="P87" i="1"/>
  <c r="AH87" i="1"/>
  <c r="AV224" i="1"/>
  <c r="P224" i="1"/>
  <c r="AH224" i="1"/>
  <c r="M224" i="1"/>
  <c r="AG224" i="1"/>
  <c r="V61" i="1"/>
  <c r="W61" i="1" s="1"/>
  <c r="AC102" i="1"/>
  <c r="AV136" i="1"/>
  <c r="P136" i="1"/>
  <c r="M136" i="1"/>
  <c r="AH177" i="1"/>
  <c r="AG177" i="1"/>
  <c r="M177" i="1"/>
  <c r="P177" i="1"/>
  <c r="V180" i="1"/>
  <c r="W180" i="1" s="1"/>
  <c r="AC183" i="1"/>
  <c r="AE18" i="1"/>
  <c r="AG28" i="1"/>
  <c r="AV41" i="1"/>
  <c r="P41" i="1"/>
  <c r="AH41" i="1"/>
  <c r="AC66" i="1"/>
  <c r="AG70" i="1"/>
  <c r="AY103" i="1"/>
  <c r="U103" i="1"/>
  <c r="AC114" i="1"/>
  <c r="AC138" i="1"/>
  <c r="AC145" i="1"/>
  <c r="AC167" i="1"/>
  <c r="AY169" i="1"/>
  <c r="AC185" i="1"/>
  <c r="V208" i="1"/>
  <c r="W208" i="1" s="1"/>
  <c r="V218" i="1"/>
  <c r="W218" i="1" s="1"/>
  <c r="AY242" i="1"/>
  <c r="AH280" i="1"/>
  <c r="AG280" i="1"/>
  <c r="P280" i="1"/>
  <c r="M280" i="1"/>
  <c r="AV280" i="1"/>
  <c r="AC284" i="1"/>
  <c r="AE117" i="1"/>
  <c r="AC194" i="1"/>
  <c r="AH19" i="1"/>
  <c r="AG19" i="1"/>
  <c r="AD109" i="1"/>
  <c r="U176" i="1"/>
  <c r="AY176" i="1"/>
  <c r="AV76" i="1"/>
  <c r="P76" i="1"/>
  <c r="M76" i="1"/>
  <c r="AH76" i="1"/>
  <c r="V112" i="1"/>
  <c r="W112" i="1" s="1"/>
  <c r="S112" i="1" s="1"/>
  <c r="Q112" i="1" s="1"/>
  <c r="T112" i="1" s="1"/>
  <c r="AH192" i="1"/>
  <c r="P192" i="1"/>
  <c r="AG192" i="1"/>
  <c r="AV192" i="1"/>
  <c r="M192" i="1"/>
  <c r="AH65" i="1"/>
  <c r="AV65" i="1"/>
  <c r="M65" i="1"/>
  <c r="AG65" i="1"/>
  <c r="V111" i="1"/>
  <c r="W111" i="1" s="1"/>
  <c r="AD111" i="1" s="1"/>
  <c r="AC147" i="1"/>
  <c r="AC265" i="1"/>
  <c r="AC154" i="1"/>
  <c r="U288" i="1"/>
  <c r="AY288" i="1"/>
  <c r="V30" i="1"/>
  <c r="W30" i="1" s="1"/>
  <c r="AD30" i="1" s="1"/>
  <c r="M79" i="1"/>
  <c r="AV124" i="1"/>
  <c r="V137" i="1"/>
  <c r="W137" i="1" s="1"/>
  <c r="AD137" i="1" s="1"/>
  <c r="AG212" i="1"/>
  <c r="AH212" i="1"/>
  <c r="P212" i="1"/>
  <c r="M212" i="1"/>
  <c r="AC227" i="1"/>
  <c r="AC273" i="1"/>
  <c r="AG328" i="1"/>
  <c r="AH328" i="1"/>
  <c r="M328" i="1"/>
  <c r="P328" i="1"/>
  <c r="AV328" i="1"/>
  <c r="M19" i="1"/>
  <c r="AY30" i="1"/>
  <c r="AC162" i="1"/>
  <c r="S162" i="1"/>
  <c r="Q162" i="1" s="1"/>
  <c r="T162" i="1" s="1"/>
  <c r="AC26" i="1"/>
  <c r="AH36" i="1"/>
  <c r="M36" i="1"/>
  <c r="AG36" i="1"/>
  <c r="AY50" i="1"/>
  <c r="AC69" i="1"/>
  <c r="P104" i="1"/>
  <c r="M104" i="1"/>
  <c r="AC113" i="1"/>
  <c r="P36" i="1"/>
  <c r="AH28" i="1"/>
  <c r="P37" i="1"/>
  <c r="U39" i="1"/>
  <c r="AY39" i="1"/>
  <c r="P44" i="1"/>
  <c r="AH44" i="1"/>
  <c r="AV44" i="1"/>
  <c r="M44" i="1"/>
  <c r="M52" i="1"/>
  <c r="M61" i="1"/>
  <c r="AH70" i="1"/>
  <c r="Y74" i="1"/>
  <c r="AC101" i="1"/>
  <c r="AC106" i="1"/>
  <c r="V113" i="1"/>
  <c r="W113" i="1" s="1"/>
  <c r="M114" i="1"/>
  <c r="AV114" i="1"/>
  <c r="AH114" i="1"/>
  <c r="AG114" i="1"/>
  <c r="P114" i="1"/>
  <c r="AY147" i="1"/>
  <c r="U147" i="1"/>
  <c r="AC149" i="1"/>
  <c r="AC161" i="1"/>
  <c r="AC209" i="1"/>
  <c r="AC258" i="1"/>
  <c r="AY280" i="1"/>
  <c r="U280" i="1"/>
  <c r="AC282" i="1"/>
  <c r="AF332" i="1"/>
  <c r="AC358" i="1"/>
  <c r="AV176" i="1"/>
  <c r="P176" i="1"/>
  <c r="AG176" i="1"/>
  <c r="M176" i="1"/>
  <c r="AG298" i="1"/>
  <c r="AV298" i="1"/>
  <c r="AH298" i="1"/>
  <c r="P298" i="1"/>
  <c r="M298" i="1"/>
  <c r="X51" i="1"/>
  <c r="AB51" i="1" s="1"/>
  <c r="U102" i="1"/>
  <c r="AY102" i="1"/>
  <c r="AG134" i="1"/>
  <c r="P134" i="1"/>
  <c r="M134" i="1"/>
  <c r="AH134" i="1"/>
  <c r="AC148" i="1"/>
  <c r="V148" i="1"/>
  <c r="W148" i="1" s="1"/>
  <c r="S148" i="1"/>
  <c r="Q148" i="1" s="1"/>
  <c r="T148" i="1" s="1"/>
  <c r="N148" i="1" s="1"/>
  <c r="O148" i="1" s="1"/>
  <c r="AC83" i="1"/>
  <c r="AY155" i="1"/>
  <c r="U155" i="1"/>
  <c r="V23" i="1"/>
  <c r="W23" i="1" s="1"/>
  <c r="AD23" i="1" s="1"/>
  <c r="AY79" i="1"/>
  <c r="P95" i="1"/>
  <c r="M95" i="1"/>
  <c r="AG95" i="1"/>
  <c r="AV95" i="1"/>
  <c r="AH95" i="1"/>
  <c r="AG302" i="1"/>
  <c r="M302" i="1"/>
  <c r="AV302" i="1"/>
  <c r="P302" i="1"/>
  <c r="X283" i="1"/>
  <c r="AB283" i="1" s="1"/>
  <c r="AC299" i="1"/>
  <c r="AV32" i="1"/>
  <c r="AV22" i="1"/>
  <c r="P22" i="1"/>
  <c r="P62" i="1"/>
  <c r="AH62" i="1"/>
  <c r="AG62" i="1"/>
  <c r="M62" i="1"/>
  <c r="V123" i="1"/>
  <c r="W123" i="1" s="1"/>
  <c r="AD123" i="1" s="1"/>
  <c r="V132" i="1"/>
  <c r="W132" i="1" s="1"/>
  <c r="AC132" i="1"/>
  <c r="AC42" i="1"/>
  <c r="AV49" i="1"/>
  <c r="M49" i="1"/>
  <c r="AG49" i="1"/>
  <c r="AH49" i="1"/>
  <c r="AC104" i="1"/>
  <c r="V104" i="1"/>
  <c r="W104" i="1" s="1"/>
  <c r="S104" i="1" s="1"/>
  <c r="Q104" i="1" s="1"/>
  <c r="T104" i="1" s="1"/>
  <c r="N104" i="1" s="1"/>
  <c r="O104" i="1" s="1"/>
  <c r="AH162" i="1"/>
  <c r="P162" i="1"/>
  <c r="AV162" i="1"/>
  <c r="M162" i="1"/>
  <c r="AC314" i="1"/>
  <c r="M30" i="1"/>
  <c r="AG208" i="1"/>
  <c r="AH208" i="1"/>
  <c r="P208" i="1"/>
  <c r="M208" i="1"/>
  <c r="AC55" i="1"/>
  <c r="M66" i="1"/>
  <c r="AD18" i="1"/>
  <c r="AF18" i="1" s="1"/>
  <c r="P23" i="1"/>
  <c r="U55" i="1"/>
  <c r="M24" i="1"/>
  <c r="V25" i="1"/>
  <c r="W25" i="1" s="1"/>
  <c r="AC48" i="1"/>
  <c r="Y64" i="1"/>
  <c r="P80" i="1"/>
  <c r="AV80" i="1"/>
  <c r="V83" i="1"/>
  <c r="W83" i="1" s="1"/>
  <c r="S85" i="1"/>
  <c r="Q85" i="1" s="1"/>
  <c r="T85" i="1" s="1"/>
  <c r="N85" i="1" s="1"/>
  <c r="O85" i="1" s="1"/>
  <c r="AC87" i="1"/>
  <c r="S87" i="1"/>
  <c r="Q87" i="1" s="1"/>
  <c r="T87" i="1" s="1"/>
  <c r="N87" i="1" s="1"/>
  <c r="O87" i="1" s="1"/>
  <c r="M91" i="1"/>
  <c r="AV96" i="1"/>
  <c r="AH96" i="1"/>
  <c r="AG96" i="1"/>
  <c r="P96" i="1"/>
  <c r="AC110" i="1"/>
  <c r="V114" i="1"/>
  <c r="W114" i="1" s="1"/>
  <c r="S114" i="1" s="1"/>
  <c r="Q114" i="1" s="1"/>
  <c r="T114" i="1" s="1"/>
  <c r="AC157" i="1"/>
  <c r="V159" i="1"/>
  <c r="W159" i="1" s="1"/>
  <c r="S159" i="1" s="1"/>
  <c r="Q159" i="1" s="1"/>
  <c r="T159" i="1" s="1"/>
  <c r="AC176" i="1"/>
  <c r="U204" i="1"/>
  <c r="AY204" i="1"/>
  <c r="AC298" i="1"/>
  <c r="P127" i="1"/>
  <c r="AH127" i="1"/>
  <c r="AG127" i="1"/>
  <c r="U62" i="1"/>
  <c r="AY62" i="1"/>
  <c r="P128" i="1"/>
  <c r="AH128" i="1"/>
  <c r="AG128" i="1"/>
  <c r="AC171" i="1"/>
  <c r="AV33" i="1"/>
  <c r="AV59" i="1"/>
  <c r="P59" i="1"/>
  <c r="AH59" i="1"/>
  <c r="AC288" i="1"/>
  <c r="AV20" i="1"/>
  <c r="AV85" i="1"/>
  <c r="AH85" i="1"/>
  <c r="M85" i="1"/>
  <c r="P85" i="1"/>
  <c r="AY128" i="1"/>
  <c r="AV279" i="1"/>
  <c r="M279" i="1"/>
  <c r="AH279" i="1"/>
  <c r="P279" i="1"/>
  <c r="AG323" i="1"/>
  <c r="P323" i="1"/>
  <c r="M323" i="1"/>
  <c r="AH323" i="1"/>
  <c r="AC335" i="1"/>
  <c r="AV74" i="1"/>
  <c r="P77" i="1"/>
  <c r="AV81" i="1"/>
  <c r="AV94" i="1"/>
  <c r="U108" i="1"/>
  <c r="AY108" i="1"/>
  <c r="V138" i="1"/>
  <c r="W138" i="1" s="1"/>
  <c r="AH150" i="1"/>
  <c r="M150" i="1"/>
  <c r="AV150" i="1"/>
  <c r="AG150" i="1"/>
  <c r="P151" i="1"/>
  <c r="AH151" i="1"/>
  <c r="AG151" i="1"/>
  <c r="V156" i="1"/>
  <c r="W156" i="1" s="1"/>
  <c r="S156" i="1" s="1"/>
  <c r="Q156" i="1" s="1"/>
  <c r="T156" i="1" s="1"/>
  <c r="N156" i="1" s="1"/>
  <c r="O156" i="1" s="1"/>
  <c r="AC165" i="1"/>
  <c r="P197" i="1"/>
  <c r="AG197" i="1"/>
  <c r="M197" i="1"/>
  <c r="AV197" i="1"/>
  <c r="P199" i="1"/>
  <c r="AV199" i="1"/>
  <c r="AH199" i="1"/>
  <c r="M199" i="1"/>
  <c r="V210" i="1"/>
  <c r="W210" i="1" s="1"/>
  <c r="AD210" i="1" s="1"/>
  <c r="U227" i="1"/>
  <c r="AY227" i="1"/>
  <c r="AC231" i="1"/>
  <c r="AC242" i="1"/>
  <c r="AY306" i="1"/>
  <c r="U306" i="1"/>
  <c r="U317" i="1"/>
  <c r="AY317" i="1"/>
  <c r="AC357" i="1"/>
  <c r="AG378" i="1"/>
  <c r="M378" i="1"/>
  <c r="AH378" i="1"/>
  <c r="AV378" i="1"/>
  <c r="P378" i="1"/>
  <c r="AC400" i="1"/>
  <c r="AY18" i="1"/>
  <c r="AY20" i="1"/>
  <c r="U44" i="1"/>
  <c r="AY46" i="1"/>
  <c r="AV51" i="1"/>
  <c r="P51" i="1"/>
  <c r="AH51" i="1"/>
  <c r="P53" i="1"/>
  <c r="AV78" i="1"/>
  <c r="M78" i="1"/>
  <c r="AG109" i="1"/>
  <c r="AV109" i="1"/>
  <c r="AH109" i="1"/>
  <c r="M109" i="1"/>
  <c r="V145" i="1"/>
  <c r="W145" i="1" s="1"/>
  <c r="AD145" i="1" s="1"/>
  <c r="V163" i="1"/>
  <c r="W163" i="1" s="1"/>
  <c r="S163" i="1" s="1"/>
  <c r="Q163" i="1" s="1"/>
  <c r="T163" i="1" s="1"/>
  <c r="AG165" i="1"/>
  <c r="AH165" i="1"/>
  <c r="AV166" i="1"/>
  <c r="P166" i="1"/>
  <c r="AG166" i="1"/>
  <c r="AC169" i="1"/>
  <c r="AH172" i="1"/>
  <c r="P172" i="1"/>
  <c r="M172" i="1"/>
  <c r="AG172" i="1"/>
  <c r="V183" i="1"/>
  <c r="W183" i="1" s="1"/>
  <c r="S183" i="1" s="1"/>
  <c r="Q183" i="1" s="1"/>
  <c r="T183" i="1" s="1"/>
  <c r="N183" i="1" s="1"/>
  <c r="O183" i="1" s="1"/>
  <c r="V212" i="1"/>
  <c r="W212" i="1" s="1"/>
  <c r="AD212" i="1" s="1"/>
  <c r="AV231" i="1"/>
  <c r="P231" i="1"/>
  <c r="AH231" i="1"/>
  <c r="AG231" i="1"/>
  <c r="M231" i="1"/>
  <c r="V256" i="1"/>
  <c r="W256" i="1" s="1"/>
  <c r="AH309" i="1"/>
  <c r="M309" i="1"/>
  <c r="AG309" i="1"/>
  <c r="P309" i="1"/>
  <c r="AV309" i="1"/>
  <c r="AH375" i="1"/>
  <c r="AG375" i="1"/>
  <c r="P375" i="1"/>
  <c r="M375" i="1"/>
  <c r="AG106" i="1"/>
  <c r="AH106" i="1"/>
  <c r="M117" i="1"/>
  <c r="AH117" i="1"/>
  <c r="AG117" i="1"/>
  <c r="P117" i="1"/>
  <c r="AH206" i="1"/>
  <c r="P206" i="1"/>
  <c r="AG206" i="1"/>
  <c r="P105" i="1"/>
  <c r="AG105" i="1"/>
  <c r="AV105" i="1"/>
  <c r="AV123" i="1"/>
  <c r="AY175" i="1"/>
  <c r="U175" i="1"/>
  <c r="V396" i="1"/>
  <c r="W396" i="1" s="1"/>
  <c r="S396" i="1"/>
  <c r="Q396" i="1" s="1"/>
  <c r="T396" i="1" s="1"/>
  <c r="AC396" i="1"/>
  <c r="AY24" i="1"/>
  <c r="AV77" i="1"/>
  <c r="V244" i="1"/>
  <c r="W244" i="1" s="1"/>
  <c r="S244" i="1" s="1"/>
  <c r="Q244" i="1" s="1"/>
  <c r="T244" i="1" s="1"/>
  <c r="AC286" i="1"/>
  <c r="U88" i="1"/>
  <c r="M126" i="1"/>
  <c r="AH126" i="1"/>
  <c r="AG126" i="1"/>
  <c r="M89" i="1"/>
  <c r="V94" i="1"/>
  <c r="W94" i="1" s="1"/>
  <c r="AD94" i="1" s="1"/>
  <c r="AD105" i="1"/>
  <c r="M106" i="1"/>
  <c r="AV195" i="1"/>
  <c r="AH195" i="1"/>
  <c r="M195" i="1"/>
  <c r="AG195" i="1"/>
  <c r="AY197" i="1"/>
  <c r="U197" i="1"/>
  <c r="P209" i="1"/>
  <c r="AH209" i="1"/>
  <c r="AG209" i="1"/>
  <c r="M209" i="1"/>
  <c r="AC253" i="1"/>
  <c r="V260" i="1"/>
  <c r="W260" i="1" s="1"/>
  <c r="S260" i="1" s="1"/>
  <c r="Q260" i="1" s="1"/>
  <c r="T260" i="1" s="1"/>
  <c r="N260" i="1" s="1"/>
  <c r="O260" i="1" s="1"/>
  <c r="P263" i="1"/>
  <c r="AV263" i="1"/>
  <c r="AH263" i="1"/>
  <c r="M263" i="1"/>
  <c r="X266" i="1"/>
  <c r="AB266" i="1" s="1"/>
  <c r="AH273" i="1"/>
  <c r="AG273" i="1"/>
  <c r="AV273" i="1"/>
  <c r="P273" i="1"/>
  <c r="V309" i="1"/>
  <c r="W309" i="1" s="1"/>
  <c r="AC345" i="1"/>
  <c r="M168" i="1"/>
  <c r="AV168" i="1"/>
  <c r="AH168" i="1"/>
  <c r="AG168" i="1"/>
  <c r="AY191" i="1"/>
  <c r="U191" i="1"/>
  <c r="AC232" i="1"/>
  <c r="AC235" i="1"/>
  <c r="V236" i="1"/>
  <c r="W236" i="1" s="1"/>
  <c r="U293" i="1"/>
  <c r="AY293" i="1"/>
  <c r="AV107" i="1"/>
  <c r="AG107" i="1"/>
  <c r="AV127" i="1"/>
  <c r="V134" i="1"/>
  <c r="W134" i="1" s="1"/>
  <c r="S134" i="1" s="1"/>
  <c r="Q134" i="1" s="1"/>
  <c r="T134" i="1" s="1"/>
  <c r="N134" i="1" s="1"/>
  <c r="O134" i="1" s="1"/>
  <c r="AH152" i="1"/>
  <c r="AG152" i="1"/>
  <c r="AH210" i="1"/>
  <c r="AG210" i="1"/>
  <c r="P210" i="1"/>
  <c r="M210" i="1"/>
  <c r="AH219" i="1"/>
  <c r="AV219" i="1"/>
  <c r="M219" i="1"/>
  <c r="P219" i="1"/>
  <c r="AG219" i="1"/>
  <c r="P232" i="1"/>
  <c r="AH232" i="1"/>
  <c r="M232" i="1"/>
  <c r="AY274" i="1"/>
  <c r="AV63" i="1"/>
  <c r="AH63" i="1"/>
  <c r="AG63" i="1"/>
  <c r="AD138" i="1"/>
  <c r="V153" i="1"/>
  <c r="W153" i="1" s="1"/>
  <c r="P198" i="1"/>
  <c r="AV198" i="1"/>
  <c r="AG198" i="1"/>
  <c r="M198" i="1"/>
  <c r="V202" i="1"/>
  <c r="W202" i="1" s="1"/>
  <c r="S202" i="1" s="1"/>
  <c r="Q202" i="1" s="1"/>
  <c r="T202" i="1" s="1"/>
  <c r="AV232" i="1"/>
  <c r="AV31" i="1"/>
  <c r="P31" i="1"/>
  <c r="AH31" i="1"/>
  <c r="AV46" i="1"/>
  <c r="P118" i="1"/>
  <c r="AH118" i="1"/>
  <c r="AV118" i="1"/>
  <c r="AV132" i="1"/>
  <c r="P132" i="1"/>
  <c r="AG132" i="1"/>
  <c r="AY161" i="1"/>
  <c r="U161" i="1"/>
  <c r="AY168" i="1"/>
  <c r="AY202" i="1"/>
  <c r="AC213" i="1"/>
  <c r="X262" i="1"/>
  <c r="AB262" i="1" s="1"/>
  <c r="AE262" i="1"/>
  <c r="S262" i="1"/>
  <c r="Q262" i="1" s="1"/>
  <c r="T262" i="1" s="1"/>
  <c r="N262" i="1" s="1"/>
  <c r="O262" i="1" s="1"/>
  <c r="AY121" i="1"/>
  <c r="V322" i="1"/>
  <c r="W322" i="1" s="1"/>
  <c r="P364" i="1"/>
  <c r="AH364" i="1"/>
  <c r="AG364" i="1"/>
  <c r="M364" i="1"/>
  <c r="AV364" i="1"/>
  <c r="V368" i="1"/>
  <c r="W368" i="1" s="1"/>
  <c r="AC378" i="1"/>
  <c r="AH27" i="1"/>
  <c r="AG27" i="1"/>
  <c r="M27" i="1"/>
  <c r="AY31" i="1"/>
  <c r="AY33" i="1"/>
  <c r="AV40" i="1"/>
  <c r="M59" i="1"/>
  <c r="M63" i="1"/>
  <c r="AY77" i="1"/>
  <c r="M74" i="1"/>
  <c r="P81" i="1"/>
  <c r="M25" i="1"/>
  <c r="P27" i="1"/>
  <c r="AH47" i="1"/>
  <c r="AG47" i="1"/>
  <c r="M47" i="1"/>
  <c r="AD53" i="1"/>
  <c r="S59" i="1"/>
  <c r="Q59" i="1" s="1"/>
  <c r="T59" i="1" s="1"/>
  <c r="P63" i="1"/>
  <c r="AV68" i="1"/>
  <c r="AY89" i="1"/>
  <c r="AV90" i="1"/>
  <c r="AG90" i="1"/>
  <c r="M90" i="1"/>
  <c r="AY94" i="1"/>
  <c r="M107" i="1"/>
  <c r="AH111" i="1"/>
  <c r="M111" i="1"/>
  <c r="AV111" i="1"/>
  <c r="AC119" i="1"/>
  <c r="Y124" i="1"/>
  <c r="M128" i="1"/>
  <c r="Y145" i="1"/>
  <c r="AC178" i="1"/>
  <c r="U186" i="1"/>
  <c r="AY186" i="1"/>
  <c r="AC204" i="1"/>
  <c r="AC206" i="1"/>
  <c r="AV209" i="1"/>
  <c r="AC233" i="1"/>
  <c r="S233" i="1"/>
  <c r="Q233" i="1" s="1"/>
  <c r="T233" i="1" s="1"/>
  <c r="AV249" i="1"/>
  <c r="AH249" i="1"/>
  <c r="AG249" i="1"/>
  <c r="P249" i="1"/>
  <c r="AY250" i="1"/>
  <c r="AC259" i="1"/>
  <c r="AY281" i="1"/>
  <c r="U281" i="1"/>
  <c r="AY309" i="1"/>
  <c r="AC340" i="1"/>
  <c r="V346" i="1"/>
  <c r="W346" i="1" s="1"/>
  <c r="AC350" i="1"/>
  <c r="V52" i="1"/>
  <c r="W52" i="1" s="1"/>
  <c r="AV106" i="1"/>
  <c r="AV117" i="1"/>
  <c r="P56" i="1"/>
  <c r="AV56" i="1"/>
  <c r="AV152" i="1"/>
  <c r="AV18" i="1"/>
  <c r="P18" i="1"/>
  <c r="AY26" i="1"/>
  <c r="AV42" i="1"/>
  <c r="AY105" i="1"/>
  <c r="AH108" i="1"/>
  <c r="AV108" i="1"/>
  <c r="P108" i="1"/>
  <c r="U127" i="1"/>
  <c r="AY127" i="1"/>
  <c r="M105" i="1"/>
  <c r="AY167" i="1"/>
  <c r="U167" i="1"/>
  <c r="AY187" i="1"/>
  <c r="U187" i="1"/>
  <c r="AH284" i="1"/>
  <c r="AG284" i="1"/>
  <c r="M284" i="1"/>
  <c r="AV284" i="1"/>
  <c r="P284" i="1"/>
  <c r="AV323" i="1"/>
  <c r="U397" i="1"/>
  <c r="AY397" i="1"/>
  <c r="V22" i="1"/>
  <c r="W22" i="1" s="1"/>
  <c r="AV38" i="1"/>
  <c r="P38" i="1"/>
  <c r="V42" i="1"/>
  <c r="W42" i="1" s="1"/>
  <c r="P78" i="1"/>
  <c r="P82" i="1"/>
  <c r="AH82" i="1"/>
  <c r="M82" i="1"/>
  <c r="AG82" i="1"/>
  <c r="V86" i="1"/>
  <c r="W86" i="1" s="1"/>
  <c r="M108" i="1"/>
  <c r="P109" i="1"/>
  <c r="AC127" i="1"/>
  <c r="V129" i="1"/>
  <c r="W129" i="1" s="1"/>
  <c r="V130" i="1"/>
  <c r="W130" i="1" s="1"/>
  <c r="AC134" i="1"/>
  <c r="AC174" i="1"/>
  <c r="V174" i="1"/>
  <c r="W174" i="1" s="1"/>
  <c r="AC175" i="1"/>
  <c r="M178" i="1"/>
  <c r="AH178" i="1"/>
  <c r="AV178" i="1"/>
  <c r="AG178" i="1"/>
  <c r="U196" i="1"/>
  <c r="AY196" i="1"/>
  <c r="AV204" i="1"/>
  <c r="AG204" i="1"/>
  <c r="AH204" i="1"/>
  <c r="M206" i="1"/>
  <c r="AV225" i="1"/>
  <c r="P225" i="1"/>
  <c r="M225" i="1"/>
  <c r="AH225" i="1"/>
  <c r="AG225" i="1"/>
  <c r="V249" i="1"/>
  <c r="W249" i="1" s="1"/>
  <c r="S249" i="1" s="1"/>
  <c r="Q249" i="1" s="1"/>
  <c r="T249" i="1" s="1"/>
  <c r="N249" i="1" s="1"/>
  <c r="O249" i="1" s="1"/>
  <c r="V268" i="1"/>
  <c r="W268" i="1" s="1"/>
  <c r="S268" i="1" s="1"/>
  <c r="Q268" i="1" s="1"/>
  <c r="T268" i="1" s="1"/>
  <c r="AC291" i="1"/>
  <c r="V291" i="1"/>
  <c r="W291" i="1" s="1"/>
  <c r="P299" i="1"/>
  <c r="M299" i="1"/>
  <c r="AG299" i="1"/>
  <c r="AH299" i="1"/>
  <c r="AC302" i="1"/>
  <c r="V303" i="1"/>
  <c r="W303" i="1" s="1"/>
  <c r="S303" i="1" s="1"/>
  <c r="Q303" i="1" s="1"/>
  <c r="T303" i="1" s="1"/>
  <c r="N303" i="1" s="1"/>
  <c r="O303" i="1" s="1"/>
  <c r="AC315" i="1"/>
  <c r="AH340" i="1"/>
  <c r="M340" i="1"/>
  <c r="AV340" i="1"/>
  <c r="AG340" i="1"/>
  <c r="P340" i="1"/>
  <c r="AH121" i="1"/>
  <c r="M121" i="1"/>
  <c r="AG121" i="1"/>
  <c r="AG123" i="1"/>
  <c r="P123" i="1"/>
  <c r="AC193" i="1"/>
  <c r="AC219" i="1"/>
  <c r="V274" i="1"/>
  <c r="W274" i="1" s="1"/>
  <c r="V80" i="1"/>
  <c r="W80" i="1" s="1"/>
  <c r="S80" i="1" s="1"/>
  <c r="Q80" i="1" s="1"/>
  <c r="T80" i="1" s="1"/>
  <c r="AV121" i="1"/>
  <c r="V162" i="1"/>
  <c r="W162" i="1" s="1"/>
  <c r="AY328" i="1"/>
  <c r="M42" i="1"/>
  <c r="U97" i="1"/>
  <c r="AY97" i="1"/>
  <c r="AY134" i="1"/>
  <c r="AC201" i="1"/>
  <c r="V221" i="1"/>
  <c r="W221" i="1" s="1"/>
  <c r="S221" i="1" s="1"/>
  <c r="Q221" i="1" s="1"/>
  <c r="T221" i="1" s="1"/>
  <c r="AC225" i="1"/>
  <c r="U106" i="1"/>
  <c r="AY106" i="1"/>
  <c r="AH120" i="1"/>
  <c r="AG120" i="1"/>
  <c r="AH131" i="1"/>
  <c r="AV131" i="1"/>
  <c r="P131" i="1"/>
  <c r="V35" i="1"/>
  <c r="W35" i="1" s="1"/>
  <c r="S35" i="1" s="1"/>
  <c r="Q35" i="1" s="1"/>
  <c r="T35" i="1" s="1"/>
  <c r="AV67" i="1"/>
  <c r="M67" i="1"/>
  <c r="AH67" i="1"/>
  <c r="AV120" i="1"/>
  <c r="P227" i="1"/>
  <c r="AG227" i="1"/>
  <c r="M227" i="1"/>
  <c r="AH227" i="1"/>
  <c r="AV227" i="1"/>
  <c r="AC238" i="1"/>
  <c r="AH306" i="1"/>
  <c r="M306" i="1"/>
  <c r="AG306" i="1"/>
  <c r="AV306" i="1"/>
  <c r="P306" i="1"/>
  <c r="AC385" i="1"/>
  <c r="AY59" i="1"/>
  <c r="AV89" i="1"/>
  <c r="V89" i="1"/>
  <c r="W89" i="1" s="1"/>
  <c r="AD27" i="1"/>
  <c r="P54" i="1"/>
  <c r="AV54" i="1"/>
  <c r="M54" i="1"/>
  <c r="AY71" i="1"/>
  <c r="P74" i="1"/>
  <c r="AY75" i="1"/>
  <c r="AY86" i="1"/>
  <c r="P106" i="1"/>
  <c r="M118" i="1"/>
  <c r="M120" i="1"/>
  <c r="P140" i="1"/>
  <c r="M140" i="1"/>
  <c r="AH148" i="1"/>
  <c r="AG148" i="1"/>
  <c r="M152" i="1"/>
  <c r="AC160" i="1"/>
  <c r="P164" i="1"/>
  <c r="AG164" i="1"/>
  <c r="M164" i="1"/>
  <c r="V189" i="1"/>
  <c r="W189" i="1" s="1"/>
  <c r="AY195" i="1"/>
  <c r="AV214" i="1"/>
  <c r="P214" i="1"/>
  <c r="M214" i="1"/>
  <c r="AY225" i="1"/>
  <c r="U225" i="1"/>
  <c r="AY249" i="1"/>
  <c r="AC269" i="1"/>
  <c r="AG291" i="1"/>
  <c r="AV291" i="1"/>
  <c r="M291" i="1"/>
  <c r="P291" i="1"/>
  <c r="AH291" i="1"/>
  <c r="AH101" i="1"/>
  <c r="AH119" i="1"/>
  <c r="P130" i="1"/>
  <c r="AV130" i="1"/>
  <c r="M130" i="1"/>
  <c r="AY138" i="1"/>
  <c r="Y159" i="1"/>
  <c r="P193" i="1"/>
  <c r="AV193" i="1"/>
  <c r="AH193" i="1"/>
  <c r="AG193" i="1"/>
  <c r="AD211" i="1"/>
  <c r="AC247" i="1"/>
  <c r="AC289" i="1"/>
  <c r="P297" i="1"/>
  <c r="AG297" i="1"/>
  <c r="AH297" i="1"/>
  <c r="M297" i="1"/>
  <c r="AV324" i="1"/>
  <c r="AG324" i="1"/>
  <c r="P324" i="1"/>
  <c r="AH324" i="1"/>
  <c r="M324" i="1"/>
  <c r="V336" i="1"/>
  <c r="W336" i="1" s="1"/>
  <c r="AD336" i="1"/>
  <c r="M343" i="1"/>
  <c r="AG343" i="1"/>
  <c r="AH343" i="1"/>
  <c r="AV343" i="1"/>
  <c r="P343" i="1"/>
  <c r="AC355" i="1"/>
  <c r="V139" i="1"/>
  <c r="W139" i="1" s="1"/>
  <c r="AD139" i="1" s="1"/>
  <c r="M188" i="1"/>
  <c r="AH188" i="1"/>
  <c r="P188" i="1"/>
  <c r="AC205" i="1"/>
  <c r="AC218" i="1"/>
  <c r="AV337" i="1"/>
  <c r="AG337" i="1"/>
  <c r="AH337" i="1"/>
  <c r="P337" i="1"/>
  <c r="M337" i="1"/>
  <c r="AY340" i="1"/>
  <c r="U340" i="1"/>
  <c r="AY343" i="1"/>
  <c r="U343" i="1"/>
  <c r="S348" i="1"/>
  <c r="Q348" i="1" s="1"/>
  <c r="T348" i="1" s="1"/>
  <c r="AC348" i="1"/>
  <c r="V391" i="1"/>
  <c r="W391" i="1" s="1"/>
  <c r="AD82" i="1"/>
  <c r="AD87" i="1"/>
  <c r="P141" i="1"/>
  <c r="AH141" i="1"/>
  <c r="AG141" i="1"/>
  <c r="AV188" i="1"/>
  <c r="U194" i="1"/>
  <c r="AY194" i="1"/>
  <c r="AH213" i="1"/>
  <c r="P213" i="1"/>
  <c r="AV213" i="1"/>
  <c r="AG213" i="1"/>
  <c r="P93" i="1"/>
  <c r="AV93" i="1"/>
  <c r="M93" i="1"/>
  <c r="AH93" i="1"/>
  <c r="AG93" i="1"/>
  <c r="AH98" i="1"/>
  <c r="AG98" i="1"/>
  <c r="AV98" i="1"/>
  <c r="P98" i="1"/>
  <c r="M98" i="1"/>
  <c r="AV101" i="1"/>
  <c r="AY141" i="1"/>
  <c r="U141" i="1"/>
  <c r="S144" i="1"/>
  <c r="Q144" i="1" s="1"/>
  <c r="T144" i="1" s="1"/>
  <c r="N144" i="1" s="1"/>
  <c r="O144" i="1" s="1"/>
  <c r="AV146" i="1"/>
  <c r="P146" i="1"/>
  <c r="AH146" i="1"/>
  <c r="AG146" i="1"/>
  <c r="P149" i="1"/>
  <c r="AH149" i="1"/>
  <c r="AG149" i="1"/>
  <c r="M149" i="1"/>
  <c r="AV149" i="1"/>
  <c r="P179" i="1"/>
  <c r="AH179" i="1"/>
  <c r="AG179" i="1"/>
  <c r="M179" i="1"/>
  <c r="AV179" i="1"/>
  <c r="P189" i="1"/>
  <c r="AH189" i="1"/>
  <c r="AG189" i="1"/>
  <c r="M189" i="1"/>
  <c r="AV189" i="1"/>
  <c r="AV190" i="1"/>
  <c r="AG190" i="1"/>
  <c r="M190" i="1"/>
  <c r="V198" i="1"/>
  <c r="W198" i="1" s="1"/>
  <c r="AC200" i="1"/>
  <c r="AY205" i="1"/>
  <c r="U205" i="1"/>
  <c r="AC207" i="1"/>
  <c r="U213" i="1"/>
  <c r="AY213" i="1"/>
  <c r="AG233" i="1"/>
  <c r="AH233" i="1"/>
  <c r="P233" i="1"/>
  <c r="AV233" i="1"/>
  <c r="M233" i="1"/>
  <c r="AC236" i="1"/>
  <c r="S236" i="1"/>
  <c r="Q236" i="1" s="1"/>
  <c r="T236" i="1" s="1"/>
  <c r="N236" i="1" s="1"/>
  <c r="O236" i="1" s="1"/>
  <c r="AV244" i="1"/>
  <c r="P244" i="1"/>
  <c r="AH244" i="1"/>
  <c r="AG244" i="1"/>
  <c r="M244" i="1"/>
  <c r="U259" i="1"/>
  <c r="AY259" i="1"/>
  <c r="AY275" i="1"/>
  <c r="U275" i="1"/>
  <c r="AC312" i="1"/>
  <c r="AV359" i="1"/>
  <c r="AH359" i="1"/>
  <c r="M359" i="1"/>
  <c r="AG359" i="1"/>
  <c r="P359" i="1"/>
  <c r="AY118" i="1"/>
  <c r="U118" i="1"/>
  <c r="P119" i="1"/>
  <c r="M119" i="1"/>
  <c r="Y135" i="1"/>
  <c r="AV143" i="1"/>
  <c r="AG143" i="1"/>
  <c r="M143" i="1"/>
  <c r="P144" i="1"/>
  <c r="AG144" i="1"/>
  <c r="M144" i="1"/>
  <c r="AV144" i="1"/>
  <c r="AG145" i="1"/>
  <c r="AV145" i="1"/>
  <c r="AH147" i="1"/>
  <c r="AG147" i="1"/>
  <c r="V149" i="1"/>
  <c r="W149" i="1" s="1"/>
  <c r="Y185" i="1"/>
  <c r="V188" i="1"/>
  <c r="W188" i="1" s="1"/>
  <c r="AC221" i="1"/>
  <c r="AC224" i="1"/>
  <c r="AH283" i="1"/>
  <c r="M283" i="1"/>
  <c r="AG283" i="1"/>
  <c r="AV283" i="1"/>
  <c r="P283" i="1"/>
  <c r="AC293" i="1"/>
  <c r="AC308" i="1"/>
  <c r="Y313" i="1"/>
  <c r="AC319" i="1"/>
  <c r="AC344" i="1"/>
  <c r="V116" i="1"/>
  <c r="W116" i="1" s="1"/>
  <c r="AC150" i="1"/>
  <c r="AV156" i="1"/>
  <c r="P156" i="1"/>
  <c r="AG156" i="1"/>
  <c r="M158" i="1"/>
  <c r="AH158" i="1"/>
  <c r="Y169" i="1"/>
  <c r="AV173" i="1"/>
  <c r="AG173" i="1"/>
  <c r="M173" i="1"/>
  <c r="P173" i="1"/>
  <c r="AH174" i="1"/>
  <c r="AD203" i="1"/>
  <c r="AD222" i="1"/>
  <c r="Y225" i="1"/>
  <c r="AH355" i="1"/>
  <c r="AG355" i="1"/>
  <c r="M355" i="1"/>
  <c r="AV355" i="1"/>
  <c r="P355" i="1"/>
  <c r="P400" i="1"/>
  <c r="AV400" i="1"/>
  <c r="AH400" i="1"/>
  <c r="AG400" i="1"/>
  <c r="U60" i="1"/>
  <c r="U70" i="1"/>
  <c r="Y97" i="1"/>
  <c r="AV122" i="1"/>
  <c r="AG122" i="1"/>
  <c r="AC155" i="1"/>
  <c r="AY157" i="1"/>
  <c r="U157" i="1"/>
  <c r="AV229" i="1"/>
  <c r="P229" i="1"/>
  <c r="M229" i="1"/>
  <c r="AH229" i="1"/>
  <c r="AG229" i="1"/>
  <c r="AH255" i="1"/>
  <c r="AG255" i="1"/>
  <c r="AV255" i="1"/>
  <c r="P255" i="1"/>
  <c r="M255" i="1"/>
  <c r="AC257" i="1"/>
  <c r="P277" i="1"/>
  <c r="AH277" i="1"/>
  <c r="AG277" i="1"/>
  <c r="M277" i="1"/>
  <c r="AV277" i="1"/>
  <c r="AH285" i="1"/>
  <c r="AG285" i="1"/>
  <c r="M285" i="1"/>
  <c r="AV285" i="1"/>
  <c r="P285" i="1"/>
  <c r="AH322" i="1"/>
  <c r="AG322" i="1"/>
  <c r="P322" i="1"/>
  <c r="M322" i="1"/>
  <c r="AC325" i="1"/>
  <c r="V325" i="1"/>
  <c r="W325" i="1" s="1"/>
  <c r="S325" i="1" s="1"/>
  <c r="Q325" i="1" s="1"/>
  <c r="T325" i="1" s="1"/>
  <c r="N325" i="1" s="1"/>
  <c r="O325" i="1" s="1"/>
  <c r="AG384" i="1"/>
  <c r="M384" i="1"/>
  <c r="AV384" i="1"/>
  <c r="P384" i="1"/>
  <c r="AH384" i="1"/>
  <c r="AH396" i="1"/>
  <c r="AG396" i="1"/>
  <c r="M396" i="1"/>
  <c r="AV396" i="1"/>
  <c r="P396" i="1"/>
  <c r="M122" i="1"/>
  <c r="AV125" i="1"/>
  <c r="P125" i="1"/>
  <c r="AY144" i="1"/>
  <c r="P159" i="1"/>
  <c r="AH159" i="1"/>
  <c r="AG159" i="1"/>
  <c r="M159" i="1"/>
  <c r="AV159" i="1"/>
  <c r="S190" i="1"/>
  <c r="Q190" i="1" s="1"/>
  <c r="T190" i="1" s="1"/>
  <c r="AC198" i="1"/>
  <c r="P217" i="1"/>
  <c r="AG217" i="1"/>
  <c r="M217" i="1"/>
  <c r="AV217" i="1"/>
  <c r="V222" i="1"/>
  <c r="W222" i="1" s="1"/>
  <c r="S222" i="1" s="1"/>
  <c r="Q222" i="1" s="1"/>
  <c r="T222" i="1" s="1"/>
  <c r="N222" i="1" s="1"/>
  <c r="O222" i="1" s="1"/>
  <c r="U237" i="1"/>
  <c r="AY237" i="1"/>
  <c r="AC245" i="1"/>
  <c r="V267" i="1"/>
  <c r="W267" i="1" s="1"/>
  <c r="S267" i="1" s="1"/>
  <c r="Q267" i="1" s="1"/>
  <c r="T267" i="1" s="1"/>
  <c r="N267" i="1" s="1"/>
  <c r="O267" i="1" s="1"/>
  <c r="AC290" i="1"/>
  <c r="AG351" i="1"/>
  <c r="M351" i="1"/>
  <c r="AH351" i="1"/>
  <c r="P351" i="1"/>
  <c r="AV351" i="1"/>
  <c r="V365" i="1"/>
  <c r="W365" i="1" s="1"/>
  <c r="AD365" i="1" s="1"/>
  <c r="AC390" i="1"/>
  <c r="AY181" i="1"/>
  <c r="U181" i="1"/>
  <c r="AC199" i="1"/>
  <c r="AC239" i="1"/>
  <c r="U277" i="1"/>
  <c r="AY277" i="1"/>
  <c r="AV281" i="1"/>
  <c r="AH281" i="1"/>
  <c r="P281" i="1"/>
  <c r="AG281" i="1"/>
  <c r="M290" i="1"/>
  <c r="AG290" i="1"/>
  <c r="AV290" i="1"/>
  <c r="P290" i="1"/>
  <c r="U301" i="1"/>
  <c r="AV318" i="1"/>
  <c r="M318" i="1"/>
  <c r="AH318" i="1"/>
  <c r="AG318" i="1"/>
  <c r="P318" i="1"/>
  <c r="AC329" i="1"/>
  <c r="AC347" i="1"/>
  <c r="AC366" i="1"/>
  <c r="V366" i="1"/>
  <c r="W366" i="1" s="1"/>
  <c r="U384" i="1"/>
  <c r="AY384" i="1"/>
  <c r="P122" i="1"/>
  <c r="U125" i="1"/>
  <c r="AH167" i="1"/>
  <c r="AG167" i="1"/>
  <c r="AV174" i="1"/>
  <c r="V190" i="1"/>
  <c r="W190" i="1" s="1"/>
  <c r="AV211" i="1"/>
  <c r="AH211" i="1"/>
  <c r="AG211" i="1"/>
  <c r="P211" i="1"/>
  <c r="AG236" i="1"/>
  <c r="AH236" i="1"/>
  <c r="AV236" i="1"/>
  <c r="P236" i="1"/>
  <c r="AC264" i="1"/>
  <c r="AC296" i="1"/>
  <c r="AY301" i="1"/>
  <c r="AC317" i="1"/>
  <c r="AG329" i="1"/>
  <c r="M329" i="1"/>
  <c r="AV329" i="1"/>
  <c r="AH329" i="1"/>
  <c r="P329" i="1"/>
  <c r="X332" i="1"/>
  <c r="AB332" i="1" s="1"/>
  <c r="AC346" i="1"/>
  <c r="AG347" i="1"/>
  <c r="M347" i="1"/>
  <c r="AH347" i="1"/>
  <c r="P347" i="1"/>
  <c r="AC354" i="1"/>
  <c r="AG361" i="1"/>
  <c r="M361" i="1"/>
  <c r="AH361" i="1"/>
  <c r="P361" i="1"/>
  <c r="AV361" i="1"/>
  <c r="AV387" i="1"/>
  <c r="AH387" i="1"/>
  <c r="AG387" i="1"/>
  <c r="P387" i="1"/>
  <c r="M387" i="1"/>
  <c r="AY177" i="1"/>
  <c r="U177" i="1"/>
  <c r="AG205" i="1"/>
  <c r="AV205" i="1"/>
  <c r="AG235" i="1"/>
  <c r="M235" i="1"/>
  <c r="AV235" i="1"/>
  <c r="AH235" i="1"/>
  <c r="M256" i="1"/>
  <c r="AV256" i="1"/>
  <c r="AG256" i="1"/>
  <c r="AH256" i="1"/>
  <c r="V319" i="1"/>
  <c r="W319" i="1" s="1"/>
  <c r="AD319" i="1" s="1"/>
  <c r="AV357" i="1"/>
  <c r="P357" i="1"/>
  <c r="AH357" i="1"/>
  <c r="M357" i="1"/>
  <c r="AG357" i="1"/>
  <c r="AC364" i="1"/>
  <c r="V374" i="1"/>
  <c r="W374" i="1" s="1"/>
  <c r="AY151" i="1"/>
  <c r="U151" i="1"/>
  <c r="AY154" i="1"/>
  <c r="V166" i="1"/>
  <c r="W166" i="1" s="1"/>
  <c r="S166" i="1" s="1"/>
  <c r="Q166" i="1" s="1"/>
  <c r="T166" i="1" s="1"/>
  <c r="N166" i="1" s="1"/>
  <c r="O166" i="1" s="1"/>
  <c r="AH182" i="1"/>
  <c r="P182" i="1"/>
  <c r="AV182" i="1"/>
  <c r="V203" i="1"/>
  <c r="W203" i="1" s="1"/>
  <c r="S203" i="1" s="1"/>
  <c r="Q203" i="1" s="1"/>
  <c r="T203" i="1" s="1"/>
  <c r="U214" i="1"/>
  <c r="AY214" i="1"/>
  <c r="AH221" i="1"/>
  <c r="AG221" i="1"/>
  <c r="AV222" i="1"/>
  <c r="AG222" i="1"/>
  <c r="AH228" i="1"/>
  <c r="M228" i="1"/>
  <c r="P228" i="1"/>
  <c r="V263" i="1"/>
  <c r="W263" i="1" s="1"/>
  <c r="AD263" i="1" s="1"/>
  <c r="AV271" i="1"/>
  <c r="M271" i="1"/>
  <c r="AH271" i="1"/>
  <c r="AG271" i="1"/>
  <c r="AY318" i="1"/>
  <c r="U318" i="1"/>
  <c r="M325" i="1"/>
  <c r="P325" i="1"/>
  <c r="AV325" i="1"/>
  <c r="AH325" i="1"/>
  <c r="AD117" i="1"/>
  <c r="U154" i="1"/>
  <c r="AY174" i="1"/>
  <c r="Y239" i="1"/>
  <c r="U247" i="1"/>
  <c r="AY247" i="1"/>
  <c r="AV334" i="1"/>
  <c r="P334" i="1"/>
  <c r="M334" i="1"/>
  <c r="AY359" i="1"/>
  <c r="U359" i="1"/>
  <c r="AC369" i="1"/>
  <c r="U216" i="1"/>
  <c r="AY216" i="1"/>
  <c r="V228" i="1"/>
  <c r="W228" i="1" s="1"/>
  <c r="S228" i="1" s="1"/>
  <c r="Q228" i="1" s="1"/>
  <c r="T228" i="1" s="1"/>
  <c r="V233" i="1"/>
  <c r="W233" i="1" s="1"/>
  <c r="AD233" i="1" s="1"/>
  <c r="AC251" i="1"/>
  <c r="V257" i="1"/>
  <c r="W257" i="1" s="1"/>
  <c r="S257" i="1" s="1"/>
  <c r="Q257" i="1" s="1"/>
  <c r="T257" i="1" s="1"/>
  <c r="N257" i="1" s="1"/>
  <c r="O257" i="1" s="1"/>
  <c r="AY265" i="1"/>
  <c r="U265" i="1"/>
  <c r="AV275" i="1"/>
  <c r="P275" i="1"/>
  <c r="M275" i="1"/>
  <c r="AG275" i="1"/>
  <c r="AH275" i="1"/>
  <c r="AY286" i="1"/>
  <c r="U286" i="1"/>
  <c r="V354" i="1"/>
  <c r="W354" i="1" s="1"/>
  <c r="AD104" i="1"/>
  <c r="Y165" i="1"/>
  <c r="AY171" i="1"/>
  <c r="U171" i="1"/>
  <c r="AV183" i="1"/>
  <c r="AG183" i="1"/>
  <c r="M183" i="1"/>
  <c r="AH187" i="1"/>
  <c r="AG187" i="1"/>
  <c r="Y189" i="1"/>
  <c r="P256" i="1"/>
  <c r="AC303" i="1"/>
  <c r="AV317" i="1"/>
  <c r="AH317" i="1"/>
  <c r="AG317" i="1"/>
  <c r="P317" i="1"/>
  <c r="M317" i="1"/>
  <c r="V386" i="1"/>
  <c r="W386" i="1" s="1"/>
  <c r="S386" i="1" s="1"/>
  <c r="Q386" i="1" s="1"/>
  <c r="T386" i="1" s="1"/>
  <c r="N386" i="1" s="1"/>
  <c r="O386" i="1" s="1"/>
  <c r="AY217" i="1"/>
  <c r="V254" i="1"/>
  <c r="W254" i="1" s="1"/>
  <c r="AY285" i="1"/>
  <c r="AG292" i="1"/>
  <c r="M292" i="1"/>
  <c r="AV292" i="1"/>
  <c r="P292" i="1"/>
  <c r="AH292" i="1"/>
  <c r="V329" i="1"/>
  <c r="W329" i="1" s="1"/>
  <c r="AD329" i="1" s="1"/>
  <c r="U351" i="1"/>
  <c r="AY351" i="1"/>
  <c r="P358" i="1"/>
  <c r="AG358" i="1"/>
  <c r="V361" i="1"/>
  <c r="W361" i="1" s="1"/>
  <c r="S361" i="1" s="1"/>
  <c r="Q361" i="1" s="1"/>
  <c r="T361" i="1" s="1"/>
  <c r="U206" i="1"/>
  <c r="AC230" i="1"/>
  <c r="AH246" i="1"/>
  <c r="P246" i="1"/>
  <c r="M246" i="1"/>
  <c r="P252" i="1"/>
  <c r="AV252" i="1"/>
  <c r="M252" i="1"/>
  <c r="AG252" i="1"/>
  <c r="AV264" i="1"/>
  <c r="P264" i="1"/>
  <c r="M264" i="1"/>
  <c r="AG264" i="1"/>
  <c r="AG282" i="1"/>
  <c r="M282" i="1"/>
  <c r="P282" i="1"/>
  <c r="AV282" i="1"/>
  <c r="Y289" i="1"/>
  <c r="V297" i="1"/>
  <c r="W297" i="1" s="1"/>
  <c r="S297" i="1" s="1"/>
  <c r="Q297" i="1" s="1"/>
  <c r="T297" i="1" s="1"/>
  <c r="M307" i="1"/>
  <c r="AG310" i="1"/>
  <c r="P310" i="1"/>
  <c r="M310" i="1"/>
  <c r="AH310" i="1"/>
  <c r="AY342" i="1"/>
  <c r="U342" i="1"/>
  <c r="AC349" i="1"/>
  <c r="U193" i="1"/>
  <c r="AV215" i="1"/>
  <c r="P215" i="1"/>
  <c r="AG215" i="1"/>
  <c r="AH215" i="1"/>
  <c r="AH240" i="1"/>
  <c r="P240" i="1"/>
  <c r="AV240" i="1"/>
  <c r="M240" i="1"/>
  <c r="P267" i="1"/>
  <c r="AH267" i="1"/>
  <c r="AG267" i="1"/>
  <c r="M267" i="1"/>
  <c r="AV267" i="1"/>
  <c r="AV310" i="1"/>
  <c r="M316" i="1"/>
  <c r="AG316" i="1"/>
  <c r="AV316" i="1"/>
  <c r="AH316" i="1"/>
  <c r="P316" i="1"/>
  <c r="AC338" i="1"/>
  <c r="AC341" i="1"/>
  <c r="AV349" i="1"/>
  <c r="AG349" i="1"/>
  <c r="P349" i="1"/>
  <c r="M349" i="1"/>
  <c r="AH349" i="1"/>
  <c r="AY364" i="1"/>
  <c r="U364" i="1"/>
  <c r="V367" i="1"/>
  <c r="W367" i="1" s="1"/>
  <c r="AY383" i="1"/>
  <c r="U383" i="1"/>
  <c r="AC388" i="1"/>
  <c r="P237" i="1"/>
  <c r="AH237" i="1"/>
  <c r="AG237" i="1"/>
  <c r="M237" i="1"/>
  <c r="AV237" i="1"/>
  <c r="AV238" i="1"/>
  <c r="AG238" i="1"/>
  <c r="M238" i="1"/>
  <c r="M239" i="1"/>
  <c r="AH239" i="1"/>
  <c r="P239" i="1"/>
  <c r="U240" i="1"/>
  <c r="AY240" i="1"/>
  <c r="P243" i="1"/>
  <c r="AV243" i="1"/>
  <c r="AH243" i="1"/>
  <c r="AG243" i="1"/>
  <c r="AH250" i="1"/>
  <c r="AV250" i="1"/>
  <c r="M250" i="1"/>
  <c r="AG250" i="1"/>
  <c r="AV251" i="1"/>
  <c r="P251" i="1"/>
  <c r="V264" i="1"/>
  <c r="W264" i="1" s="1"/>
  <c r="S264" i="1" s="1"/>
  <c r="Q264" i="1" s="1"/>
  <c r="T264" i="1" s="1"/>
  <c r="N264" i="1" s="1"/>
  <c r="O264" i="1" s="1"/>
  <c r="Y278" i="1"/>
  <c r="V302" i="1"/>
  <c r="W302" i="1" s="1"/>
  <c r="S302" i="1" s="1"/>
  <c r="Q302" i="1" s="1"/>
  <c r="T302" i="1" s="1"/>
  <c r="AH333" i="1"/>
  <c r="AV333" i="1"/>
  <c r="P333" i="1"/>
  <c r="M333" i="1"/>
  <c r="AG338" i="1"/>
  <c r="AV338" i="1"/>
  <c r="M338" i="1"/>
  <c r="AH338" i="1"/>
  <c r="AG223" i="1"/>
  <c r="P247" i="1"/>
  <c r="AH247" i="1"/>
  <c r="AG247" i="1"/>
  <c r="M247" i="1"/>
  <c r="AC307" i="1"/>
  <c r="V307" i="1"/>
  <c r="W307" i="1" s="1"/>
  <c r="S307" i="1"/>
  <c r="Q307" i="1" s="1"/>
  <c r="T307" i="1" s="1"/>
  <c r="AY316" i="1"/>
  <c r="U327" i="1"/>
  <c r="AY327" i="1"/>
  <c r="AV331" i="1"/>
  <c r="AG331" i="1"/>
  <c r="M331" i="1"/>
  <c r="P331" i="1"/>
  <c r="M332" i="1"/>
  <c r="AH332" i="1"/>
  <c r="AG332" i="1"/>
  <c r="P332" i="1"/>
  <c r="AV332" i="1"/>
  <c r="AG363" i="1"/>
  <c r="M363" i="1"/>
  <c r="P363" i="1"/>
  <c r="AV363" i="1"/>
  <c r="AC379" i="1"/>
  <c r="AH248" i="1"/>
  <c r="AG248" i="1"/>
  <c r="AV268" i="1"/>
  <c r="M268" i="1"/>
  <c r="AG268" i="1"/>
  <c r="AC306" i="1"/>
  <c r="P330" i="1"/>
  <c r="AH330" i="1"/>
  <c r="M330" i="1"/>
  <c r="AG330" i="1"/>
  <c r="AG341" i="1"/>
  <c r="M341" i="1"/>
  <c r="AH341" i="1"/>
  <c r="V370" i="1"/>
  <c r="W370" i="1" s="1"/>
  <c r="AC392" i="1"/>
  <c r="AH200" i="1"/>
  <c r="M200" i="1"/>
  <c r="AH220" i="1"/>
  <c r="AG220" i="1"/>
  <c r="M223" i="1"/>
  <c r="M226" i="1"/>
  <c r="AG226" i="1"/>
  <c r="AY229" i="1"/>
  <c r="AV234" i="1"/>
  <c r="P234" i="1"/>
  <c r="M234" i="1"/>
  <c r="AY255" i="1"/>
  <c r="U255" i="1"/>
  <c r="P258" i="1"/>
  <c r="AV258" i="1"/>
  <c r="AH258" i="1"/>
  <c r="AG258" i="1"/>
  <c r="AH270" i="1"/>
  <c r="AV270" i="1"/>
  <c r="P270" i="1"/>
  <c r="AV330" i="1"/>
  <c r="AV341" i="1"/>
  <c r="AV346" i="1"/>
  <c r="AH346" i="1"/>
  <c r="M346" i="1"/>
  <c r="AG346" i="1"/>
  <c r="AH230" i="1"/>
  <c r="M230" i="1"/>
  <c r="AH260" i="1"/>
  <c r="P260" i="1"/>
  <c r="AV260" i="1"/>
  <c r="AG260" i="1"/>
  <c r="M260" i="1"/>
  <c r="AV295" i="1"/>
  <c r="M295" i="1"/>
  <c r="P295" i="1"/>
  <c r="AC337" i="1"/>
  <c r="AC343" i="1"/>
  <c r="U350" i="1"/>
  <c r="AD217" i="1"/>
  <c r="M220" i="1"/>
  <c r="U230" i="1"/>
  <c r="U234" i="1"/>
  <c r="AY234" i="1"/>
  <c r="AV242" i="1"/>
  <c r="U269" i="1"/>
  <c r="AY269" i="1"/>
  <c r="U270" i="1"/>
  <c r="AH272" i="1"/>
  <c r="AG272" i="1"/>
  <c r="M272" i="1"/>
  <c r="AV272" i="1"/>
  <c r="P293" i="1"/>
  <c r="AG293" i="1"/>
  <c r="U295" i="1"/>
  <c r="AY295" i="1"/>
  <c r="AV319" i="1"/>
  <c r="P319" i="1"/>
  <c r="AH319" i="1"/>
  <c r="AY350" i="1"/>
  <c r="AC361" i="1"/>
  <c r="AC368" i="1"/>
  <c r="S368" i="1"/>
  <c r="Q368" i="1" s="1"/>
  <c r="T368" i="1" s="1"/>
  <c r="AC384" i="1"/>
  <c r="AD236" i="1"/>
  <c r="AD250" i="1"/>
  <c r="AV254" i="1"/>
  <c r="P254" i="1"/>
  <c r="AH278" i="1"/>
  <c r="AC283" i="1"/>
  <c r="V345" i="1"/>
  <c r="W345" i="1" s="1"/>
  <c r="S345" i="1" s="1"/>
  <c r="Q345" i="1" s="1"/>
  <c r="T345" i="1" s="1"/>
  <c r="N345" i="1" s="1"/>
  <c r="O345" i="1" s="1"/>
  <c r="Y219" i="1"/>
  <c r="AV261" i="1"/>
  <c r="AG261" i="1"/>
  <c r="Y275" i="1"/>
  <c r="V344" i="1"/>
  <c r="W344" i="1" s="1"/>
  <c r="S344" i="1" s="1"/>
  <c r="Q344" i="1" s="1"/>
  <c r="T344" i="1" s="1"/>
  <c r="N344" i="1" s="1"/>
  <c r="O344" i="1" s="1"/>
  <c r="P350" i="1"/>
  <c r="AG350" i="1"/>
  <c r="AC352" i="1"/>
  <c r="Y386" i="1"/>
  <c r="M394" i="1"/>
  <c r="AH394" i="1"/>
  <c r="AG394" i="1"/>
  <c r="AV394" i="1"/>
  <c r="Y209" i="1"/>
  <c r="V271" i="1"/>
  <c r="W271" i="1" s="1"/>
  <c r="S271" i="1" s="1"/>
  <c r="Q271" i="1" s="1"/>
  <c r="T271" i="1" s="1"/>
  <c r="M278" i="1"/>
  <c r="U304" i="1"/>
  <c r="AY304" i="1"/>
  <c r="AC363" i="1"/>
  <c r="V388" i="1"/>
  <c r="W388" i="1" s="1"/>
  <c r="AG320" i="1"/>
  <c r="M320" i="1"/>
  <c r="P320" i="1"/>
  <c r="AY349" i="1"/>
  <c r="U349" i="1"/>
  <c r="AC360" i="1"/>
  <c r="AC395" i="1"/>
  <c r="AY215" i="1"/>
  <c r="U215" i="1"/>
  <c r="AY235" i="1"/>
  <c r="U235" i="1"/>
  <c r="Y243" i="1"/>
  <c r="P257" i="1"/>
  <c r="AG257" i="1"/>
  <c r="M257" i="1"/>
  <c r="U273" i="1"/>
  <c r="U298" i="1"/>
  <c r="AY320" i="1"/>
  <c r="U320" i="1"/>
  <c r="AG381" i="1"/>
  <c r="M381" i="1"/>
  <c r="AH381" i="1"/>
  <c r="Y251" i="1"/>
  <c r="AY260" i="1"/>
  <c r="AH311" i="1"/>
  <c r="AG311" i="1"/>
  <c r="P311" i="1"/>
  <c r="AV311" i="1"/>
  <c r="AC323" i="1"/>
  <c r="AH354" i="1"/>
  <c r="AG354" i="1"/>
  <c r="AV354" i="1"/>
  <c r="P354" i="1"/>
  <c r="M354" i="1"/>
  <c r="AC377" i="1"/>
  <c r="V393" i="1"/>
  <c r="W393" i="1" s="1"/>
  <c r="AD393" i="1" s="1"/>
  <c r="AC398" i="1"/>
  <c r="AY245" i="1"/>
  <c r="U245" i="1"/>
  <c r="AH296" i="1"/>
  <c r="AV296" i="1"/>
  <c r="M296" i="1"/>
  <c r="AC310" i="1"/>
  <c r="AC326" i="1"/>
  <c r="AY338" i="1"/>
  <c r="AG344" i="1"/>
  <c r="P344" i="1"/>
  <c r="AV344" i="1"/>
  <c r="AH344" i="1"/>
  <c r="AY393" i="1"/>
  <c r="AV241" i="1"/>
  <c r="AG241" i="1"/>
  <c r="M241" i="1"/>
  <c r="M276" i="1"/>
  <c r="AG276" i="1"/>
  <c r="AV304" i="1"/>
  <c r="P304" i="1"/>
  <c r="AY311" i="1"/>
  <c r="U311" i="1"/>
  <c r="AG313" i="1"/>
  <c r="M313" i="1"/>
  <c r="AV313" i="1"/>
  <c r="AH313" i="1"/>
  <c r="AC328" i="1"/>
  <c r="V348" i="1"/>
  <c r="W348" i="1" s="1"/>
  <c r="AC362" i="1"/>
  <c r="AV377" i="1"/>
  <c r="V323" i="1"/>
  <c r="W323" i="1" s="1"/>
  <c r="S323" i="1" s="1"/>
  <c r="Q323" i="1" s="1"/>
  <c r="T323" i="1" s="1"/>
  <c r="AC330" i="1"/>
  <c r="V330" i="1"/>
  <c r="W330" i="1" s="1"/>
  <c r="AD330" i="1" s="1"/>
  <c r="V337" i="1"/>
  <c r="W337" i="1" s="1"/>
  <c r="S337" i="1" s="1"/>
  <c r="Q337" i="1" s="1"/>
  <c r="T337" i="1" s="1"/>
  <c r="N337" i="1" s="1"/>
  <c r="O337" i="1" s="1"/>
  <c r="V392" i="1"/>
  <c r="W392" i="1" s="1"/>
  <c r="S392" i="1" s="1"/>
  <c r="Q392" i="1" s="1"/>
  <c r="T392" i="1" s="1"/>
  <c r="N392" i="1" s="1"/>
  <c r="O392" i="1" s="1"/>
  <c r="Y265" i="1"/>
  <c r="V299" i="1"/>
  <c r="W299" i="1" s="1"/>
  <c r="AD299" i="1" s="1"/>
  <c r="M300" i="1"/>
  <c r="AY300" i="1"/>
  <c r="U300" i="1"/>
  <c r="AY313" i="1"/>
  <c r="AC339" i="1"/>
  <c r="AC373" i="1"/>
  <c r="AY392" i="1"/>
  <c r="AV294" i="1"/>
  <c r="P294" i="1"/>
  <c r="AH294" i="1"/>
  <c r="AY299" i="1"/>
  <c r="P315" i="1"/>
  <c r="AV315" i="1"/>
  <c r="M315" i="1"/>
  <c r="AG315" i="1"/>
  <c r="AY319" i="1"/>
  <c r="S371" i="1"/>
  <c r="Q371" i="1" s="1"/>
  <c r="T371" i="1" s="1"/>
  <c r="N371" i="1" s="1"/>
  <c r="O371" i="1" s="1"/>
  <c r="AC371" i="1"/>
  <c r="AV374" i="1"/>
  <c r="M374" i="1"/>
  <c r="AH374" i="1"/>
  <c r="P374" i="1"/>
  <c r="U375" i="1"/>
  <c r="P383" i="1"/>
  <c r="AH383" i="1"/>
  <c r="AG383" i="1"/>
  <c r="M383" i="1"/>
  <c r="AV383" i="1"/>
  <c r="AY279" i="1"/>
  <c r="AV289" i="1"/>
  <c r="AG289" i="1"/>
  <c r="AV308" i="1"/>
  <c r="P308" i="1"/>
  <c r="AG308" i="1"/>
  <c r="P321" i="1"/>
  <c r="AV321" i="1"/>
  <c r="AH321" i="1"/>
  <c r="AG321" i="1"/>
  <c r="V331" i="1"/>
  <c r="W331" i="1" s="1"/>
  <c r="AC333" i="1"/>
  <c r="Y378" i="1"/>
  <c r="Y259" i="1"/>
  <c r="Y342" i="1"/>
  <c r="AH365" i="1"/>
  <c r="AV365" i="1"/>
  <c r="P365" i="1"/>
  <c r="M365" i="1"/>
  <c r="AV373" i="1"/>
  <c r="AC389" i="1"/>
  <c r="V390" i="1"/>
  <c r="W390" i="1" s="1"/>
  <c r="S390" i="1" s="1"/>
  <c r="Q390" i="1" s="1"/>
  <c r="T390" i="1" s="1"/>
  <c r="N390" i="1" s="1"/>
  <c r="O390" i="1" s="1"/>
  <c r="AV312" i="1"/>
  <c r="P312" i="1"/>
  <c r="AY321" i="1"/>
  <c r="U321" i="1"/>
  <c r="P326" i="1"/>
  <c r="AV326" i="1"/>
  <c r="AC353" i="1"/>
  <c r="U279" i="1"/>
  <c r="U282" i="1"/>
  <c r="Y288" i="1"/>
  <c r="M305" i="1"/>
  <c r="Y331" i="1"/>
  <c r="M353" i="1"/>
  <c r="AY369" i="1"/>
  <c r="U369" i="1"/>
  <c r="V373" i="1"/>
  <c r="W373" i="1" s="1"/>
  <c r="S373" i="1" s="1"/>
  <c r="Q373" i="1" s="1"/>
  <c r="T373" i="1" s="1"/>
  <c r="V387" i="1"/>
  <c r="W387" i="1" s="1"/>
  <c r="AY290" i="1"/>
  <c r="U290" i="1"/>
  <c r="AD322" i="1"/>
  <c r="AY339" i="1"/>
  <c r="U339" i="1"/>
  <c r="AV366" i="1"/>
  <c r="P366" i="1"/>
  <c r="M366" i="1"/>
  <c r="U382" i="1"/>
  <c r="AY382" i="1"/>
  <c r="AH386" i="1"/>
  <c r="AG386" i="1"/>
  <c r="M386" i="1"/>
  <c r="U310" i="1"/>
  <c r="AY310" i="1"/>
  <c r="V341" i="1"/>
  <c r="W341" i="1" s="1"/>
  <c r="S341" i="1" s="1"/>
  <c r="Q341" i="1" s="1"/>
  <c r="T341" i="1" s="1"/>
  <c r="N341" i="1" s="1"/>
  <c r="O341" i="1" s="1"/>
  <c r="V358" i="1"/>
  <c r="W358" i="1" s="1"/>
  <c r="S358" i="1" s="1"/>
  <c r="Q358" i="1" s="1"/>
  <c r="T358" i="1" s="1"/>
  <c r="N358" i="1" s="1"/>
  <c r="O358" i="1" s="1"/>
  <c r="AG368" i="1"/>
  <c r="M368" i="1"/>
  <c r="AV368" i="1"/>
  <c r="P368" i="1"/>
  <c r="AH368" i="1"/>
  <c r="AG371" i="1"/>
  <c r="M371" i="1"/>
  <c r="P371" i="1"/>
  <c r="V377" i="1"/>
  <c r="W377" i="1" s="1"/>
  <c r="AD377" i="1" s="1"/>
  <c r="AH390" i="1"/>
  <c r="AG390" i="1"/>
  <c r="P390" i="1"/>
  <c r="AV390" i="1"/>
  <c r="AC397" i="1"/>
  <c r="AV327" i="1"/>
  <c r="P327" i="1"/>
  <c r="AH327" i="1"/>
  <c r="M327" i="1"/>
  <c r="AV371" i="1"/>
  <c r="AG391" i="1"/>
  <c r="M391" i="1"/>
  <c r="P391" i="1"/>
  <c r="AV391" i="1"/>
  <c r="AG398" i="1"/>
  <c r="M398" i="1"/>
  <c r="P398" i="1"/>
  <c r="AY399" i="1"/>
  <c r="U399" i="1"/>
  <c r="AV369" i="1"/>
  <c r="AH369" i="1"/>
  <c r="AG369" i="1"/>
  <c r="AC387" i="1"/>
  <c r="V395" i="1"/>
  <c r="W395" i="1" s="1"/>
  <c r="U398" i="1"/>
  <c r="AY398" i="1"/>
  <c r="AC311" i="1"/>
  <c r="P348" i="1"/>
  <c r="M348" i="1"/>
  <c r="U353" i="1"/>
  <c r="AY353" i="1"/>
  <c r="AY367" i="1"/>
  <c r="AY389" i="1"/>
  <c r="U389" i="1"/>
  <c r="AV393" i="1"/>
  <c r="M393" i="1"/>
  <c r="AH393" i="1"/>
  <c r="AG393" i="1"/>
  <c r="AY395" i="1"/>
  <c r="AH385" i="1"/>
  <c r="P385" i="1"/>
  <c r="M385" i="1"/>
  <c r="AC399" i="1"/>
  <c r="AY335" i="1"/>
  <c r="AV342" i="1"/>
  <c r="AH342" i="1"/>
  <c r="M342" i="1"/>
  <c r="AG342" i="1"/>
  <c r="U360" i="1"/>
  <c r="AY360" i="1"/>
  <c r="V378" i="1"/>
  <c r="W378" i="1" s="1"/>
  <c r="AV379" i="1"/>
  <c r="M379" i="1"/>
  <c r="AD332" i="1"/>
  <c r="AH339" i="1"/>
  <c r="M339" i="1"/>
  <c r="AG339" i="1"/>
  <c r="AG380" i="1"/>
  <c r="AH380" i="1"/>
  <c r="Y315" i="1"/>
  <c r="U381" i="1"/>
  <c r="AY381" i="1"/>
  <c r="AV399" i="1"/>
  <c r="AG399" i="1"/>
  <c r="AY345" i="1"/>
  <c r="AY348" i="1"/>
  <c r="V355" i="1"/>
  <c r="W355" i="1" s="1"/>
  <c r="AV370" i="1"/>
  <c r="P370" i="1"/>
  <c r="AH370" i="1"/>
  <c r="AG388" i="1"/>
  <c r="M388" i="1"/>
  <c r="U394" i="1"/>
  <c r="AH397" i="1"/>
  <c r="M397" i="1"/>
  <c r="AG397" i="1"/>
  <c r="M376" i="1"/>
  <c r="AG376" i="1"/>
  <c r="P376" i="1"/>
  <c r="AY379" i="1"/>
  <c r="U379" i="1"/>
  <c r="AH389" i="1"/>
  <c r="M352" i="1"/>
  <c r="Y373" i="1"/>
  <c r="AY400" i="1"/>
  <c r="P389" i="1"/>
  <c r="AD220" i="1" l="1"/>
  <c r="AE220" i="1"/>
  <c r="AF220" i="1" s="1"/>
  <c r="X220" i="1"/>
  <c r="AB220" i="1" s="1"/>
  <c r="S220" i="1"/>
  <c r="Q220" i="1" s="1"/>
  <c r="T220" i="1" s="1"/>
  <c r="N220" i="1" s="1"/>
  <c r="O220" i="1" s="1"/>
  <c r="S150" i="1"/>
  <c r="Q150" i="1" s="1"/>
  <c r="T150" i="1" s="1"/>
  <c r="N150" i="1" s="1"/>
  <c r="O150" i="1" s="1"/>
  <c r="AD150" i="1"/>
  <c r="AD333" i="1"/>
  <c r="S333" i="1"/>
  <c r="Q333" i="1" s="1"/>
  <c r="T333" i="1" s="1"/>
  <c r="N333" i="1" s="1"/>
  <c r="O333" i="1" s="1"/>
  <c r="AD372" i="1"/>
  <c r="X372" i="1"/>
  <c r="AB372" i="1" s="1"/>
  <c r="S372" i="1"/>
  <c r="Q372" i="1" s="1"/>
  <c r="T372" i="1" s="1"/>
  <c r="N372" i="1" s="1"/>
  <c r="O372" i="1" s="1"/>
  <c r="AE372" i="1"/>
  <c r="S46" i="1"/>
  <c r="Q46" i="1" s="1"/>
  <c r="T46" i="1" s="1"/>
  <c r="N46" i="1" s="1"/>
  <c r="O46" i="1" s="1"/>
  <c r="S241" i="1"/>
  <c r="Q241" i="1" s="1"/>
  <c r="T241" i="1" s="1"/>
  <c r="N241" i="1" s="1"/>
  <c r="O241" i="1" s="1"/>
  <c r="N323" i="1"/>
  <c r="O323" i="1" s="1"/>
  <c r="N162" i="1"/>
  <c r="O162" i="1" s="1"/>
  <c r="AD241" i="1"/>
  <c r="AD283" i="1"/>
  <c r="N136" i="1"/>
  <c r="O136" i="1" s="1"/>
  <c r="AE241" i="1"/>
  <c r="AF241" i="1" s="1"/>
  <c r="N250" i="1"/>
  <c r="O250" i="1" s="1"/>
  <c r="AD229" i="1"/>
  <c r="AE266" i="1"/>
  <c r="AF266" i="1" s="1"/>
  <c r="AE283" i="1"/>
  <c r="AF283" i="1" s="1"/>
  <c r="AF109" i="1"/>
  <c r="N373" i="1"/>
  <c r="O373" i="1" s="1"/>
  <c r="N361" i="1"/>
  <c r="O361" i="1" s="1"/>
  <c r="N190" i="1"/>
  <c r="O190" i="1" s="1"/>
  <c r="AE229" i="1"/>
  <c r="N203" i="1"/>
  <c r="O203" i="1" s="1"/>
  <c r="N184" i="1"/>
  <c r="O184" i="1" s="1"/>
  <c r="N266" i="1"/>
  <c r="O266" i="1" s="1"/>
  <c r="AD144" i="1"/>
  <c r="AF144" i="1" s="1"/>
  <c r="AD81" i="1"/>
  <c r="AF81" i="1" s="1"/>
  <c r="N278" i="1"/>
  <c r="O278" i="1" s="1"/>
  <c r="AD302" i="1"/>
  <c r="AD249" i="1"/>
  <c r="X144" i="1"/>
  <c r="AB144" i="1" s="1"/>
  <c r="X85" i="1"/>
  <c r="AB85" i="1" s="1"/>
  <c r="AD98" i="1"/>
  <c r="N143" i="1"/>
  <c r="O143" i="1" s="1"/>
  <c r="S30" i="1"/>
  <c r="Q30" i="1" s="1"/>
  <c r="T30" i="1" s="1"/>
  <c r="N217" i="1"/>
  <c r="O217" i="1" s="1"/>
  <c r="N312" i="1"/>
  <c r="O312" i="1" s="1"/>
  <c r="AF152" i="1"/>
  <c r="S200" i="1"/>
  <c r="Q200" i="1" s="1"/>
  <c r="T200" i="1" s="1"/>
  <c r="N396" i="1"/>
  <c r="O396" i="1" s="1"/>
  <c r="AE98" i="1"/>
  <c r="N268" i="1"/>
  <c r="O268" i="1" s="1"/>
  <c r="AD292" i="1"/>
  <c r="AD46" i="1"/>
  <c r="X81" i="1"/>
  <c r="AB81" i="1" s="1"/>
  <c r="S81" i="1"/>
  <c r="Q81" i="1" s="1"/>
  <c r="T81" i="1" s="1"/>
  <c r="N81" i="1" s="1"/>
  <c r="O81" i="1" s="1"/>
  <c r="N296" i="1"/>
  <c r="O296" i="1" s="1"/>
  <c r="N242" i="1"/>
  <c r="O242" i="1" s="1"/>
  <c r="AD266" i="1"/>
  <c r="S332" i="1"/>
  <c r="Q332" i="1" s="1"/>
  <c r="T332" i="1" s="1"/>
  <c r="N332" i="1" s="1"/>
  <c r="O332" i="1" s="1"/>
  <c r="N67" i="1"/>
  <c r="O67" i="1" s="1"/>
  <c r="N202" i="1"/>
  <c r="O202" i="1" s="1"/>
  <c r="S84" i="1"/>
  <c r="Q84" i="1" s="1"/>
  <c r="T84" i="1" s="1"/>
  <c r="N84" i="1" s="1"/>
  <c r="O84" i="1" s="1"/>
  <c r="AD84" i="1"/>
  <c r="AD160" i="1"/>
  <c r="S160" i="1"/>
  <c r="Q160" i="1" s="1"/>
  <c r="T160" i="1" s="1"/>
  <c r="N160" i="1" s="1"/>
  <c r="O160" i="1" s="1"/>
  <c r="S71" i="1"/>
  <c r="Q71" i="1" s="1"/>
  <c r="T71" i="1" s="1"/>
  <c r="N71" i="1" s="1"/>
  <c r="O71" i="1" s="1"/>
  <c r="AD71" i="1"/>
  <c r="X56" i="1"/>
  <c r="AB56" i="1" s="1"/>
  <c r="AE56" i="1"/>
  <c r="AD56" i="1"/>
  <c r="AF56" i="1" s="1"/>
  <c r="S56" i="1"/>
  <c r="Q56" i="1" s="1"/>
  <c r="T56" i="1" s="1"/>
  <c r="N56" i="1" s="1"/>
  <c r="O56" i="1" s="1"/>
  <c r="AD182" i="1"/>
  <c r="X182" i="1"/>
  <c r="AB182" i="1" s="1"/>
  <c r="AE182" i="1"/>
  <c r="AF182" i="1" s="1"/>
  <c r="S182" i="1"/>
  <c r="Q182" i="1" s="1"/>
  <c r="T182" i="1" s="1"/>
  <c r="N182" i="1" s="1"/>
  <c r="O182" i="1" s="1"/>
  <c r="AD328" i="1"/>
  <c r="S328" i="1"/>
  <c r="Q328" i="1" s="1"/>
  <c r="T328" i="1" s="1"/>
  <c r="N328" i="1" s="1"/>
  <c r="O328" i="1" s="1"/>
  <c r="N283" i="1"/>
  <c r="O283" i="1" s="1"/>
  <c r="N163" i="1"/>
  <c r="O163" i="1" s="1"/>
  <c r="AE352" i="1"/>
  <c r="AF352" i="1" s="1"/>
  <c r="S376" i="1"/>
  <c r="Q376" i="1" s="1"/>
  <c r="T376" i="1" s="1"/>
  <c r="N376" i="1" s="1"/>
  <c r="O376" i="1" s="1"/>
  <c r="S263" i="1"/>
  <c r="Q263" i="1" s="1"/>
  <c r="T263" i="1" s="1"/>
  <c r="N263" i="1" s="1"/>
  <c r="O263" i="1" s="1"/>
  <c r="N221" i="1"/>
  <c r="O221" i="1" s="1"/>
  <c r="S365" i="1"/>
  <c r="Q365" i="1" s="1"/>
  <c r="T365" i="1" s="1"/>
  <c r="N365" i="1" s="1"/>
  <c r="O365" i="1" s="1"/>
  <c r="AD347" i="1"/>
  <c r="N112" i="1"/>
  <c r="O112" i="1" s="1"/>
  <c r="AD58" i="1"/>
  <c r="N159" i="1"/>
  <c r="O159" i="1" s="1"/>
  <c r="S101" i="1"/>
  <c r="Q101" i="1" s="1"/>
  <c r="T101" i="1" s="1"/>
  <c r="N101" i="1" s="1"/>
  <c r="O101" i="1" s="1"/>
  <c r="S117" i="1"/>
  <c r="Q117" i="1" s="1"/>
  <c r="T117" i="1" s="1"/>
  <c r="N117" i="1" s="1"/>
  <c r="O117" i="1" s="1"/>
  <c r="AE46" i="1"/>
  <c r="X20" i="1"/>
  <c r="AB20" i="1" s="1"/>
  <c r="N297" i="1"/>
  <c r="O297" i="1" s="1"/>
  <c r="S98" i="1"/>
  <c r="Q98" i="1" s="1"/>
  <c r="T98" i="1" s="1"/>
  <c r="N98" i="1" s="1"/>
  <c r="O98" i="1" s="1"/>
  <c r="AD326" i="1"/>
  <c r="AD40" i="1"/>
  <c r="AF40" i="1" s="1"/>
  <c r="AF98" i="1"/>
  <c r="AD122" i="1"/>
  <c r="AD165" i="1"/>
  <c r="AD19" i="1"/>
  <c r="AD200" i="1"/>
  <c r="AF200" i="1" s="1"/>
  <c r="AE20" i="1"/>
  <c r="AF20" i="1" s="1"/>
  <c r="S326" i="1"/>
  <c r="Q326" i="1" s="1"/>
  <c r="T326" i="1" s="1"/>
  <c r="N326" i="1" s="1"/>
  <c r="O326" i="1" s="1"/>
  <c r="AD169" i="1"/>
  <c r="N109" i="1"/>
  <c r="O109" i="1" s="1"/>
  <c r="S152" i="1"/>
  <c r="Q152" i="1" s="1"/>
  <c r="T152" i="1" s="1"/>
  <c r="N152" i="1" s="1"/>
  <c r="O152" i="1" s="1"/>
  <c r="AD386" i="1"/>
  <c r="S229" i="1"/>
  <c r="Q229" i="1" s="1"/>
  <c r="T229" i="1" s="1"/>
  <c r="N229" i="1" s="1"/>
  <c r="O229" i="1" s="1"/>
  <c r="S319" i="1"/>
  <c r="Q319" i="1" s="1"/>
  <c r="T319" i="1" s="1"/>
  <c r="N319" i="1" s="1"/>
  <c r="O319" i="1" s="1"/>
  <c r="AD66" i="1"/>
  <c r="AE326" i="1"/>
  <c r="AE122" i="1"/>
  <c r="AE36" i="1"/>
  <c r="X133" i="1"/>
  <c r="AB133" i="1" s="1"/>
  <c r="AE133" i="1"/>
  <c r="AF133" i="1" s="1"/>
  <c r="N271" i="1"/>
  <c r="O271" i="1" s="1"/>
  <c r="X252" i="1"/>
  <c r="AB252" i="1" s="1"/>
  <c r="AE376" i="1"/>
  <c r="AF376" i="1" s="1"/>
  <c r="N348" i="1"/>
  <c r="O348" i="1" s="1"/>
  <c r="S252" i="1"/>
  <c r="Q252" i="1" s="1"/>
  <c r="T252" i="1" s="1"/>
  <c r="N252" i="1" s="1"/>
  <c r="O252" i="1" s="1"/>
  <c r="AD20" i="1"/>
  <c r="S140" i="1"/>
  <c r="Q140" i="1" s="1"/>
  <c r="T140" i="1" s="1"/>
  <c r="N140" i="1" s="1"/>
  <c r="O140" i="1" s="1"/>
  <c r="AD75" i="1"/>
  <c r="AD312" i="1"/>
  <c r="AF335" i="1"/>
  <c r="S66" i="1"/>
  <c r="Q66" i="1" s="1"/>
  <c r="T66" i="1" s="1"/>
  <c r="N66" i="1" s="1"/>
  <c r="O66" i="1" s="1"/>
  <c r="X36" i="1"/>
  <c r="AB36" i="1" s="1"/>
  <c r="AD352" i="1"/>
  <c r="N107" i="1"/>
  <c r="O107" i="1" s="1"/>
  <c r="AD376" i="1"/>
  <c r="AD36" i="1"/>
  <c r="X40" i="1"/>
  <c r="AB40" i="1" s="1"/>
  <c r="AF117" i="1"/>
  <c r="AF371" i="1"/>
  <c r="S352" i="1"/>
  <c r="Q352" i="1" s="1"/>
  <c r="T352" i="1" s="1"/>
  <c r="N352" i="1" s="1"/>
  <c r="O352" i="1" s="1"/>
  <c r="X243" i="1"/>
  <c r="AB243" i="1" s="1"/>
  <c r="AE312" i="1"/>
  <c r="AF312" i="1" s="1"/>
  <c r="S335" i="1"/>
  <c r="Q335" i="1" s="1"/>
  <c r="T335" i="1" s="1"/>
  <c r="N335" i="1" s="1"/>
  <c r="O335" i="1" s="1"/>
  <c r="AF67" i="1"/>
  <c r="AE252" i="1"/>
  <c r="AF252" i="1" s="1"/>
  <c r="N307" i="1"/>
  <c r="O307" i="1" s="1"/>
  <c r="X312" i="1"/>
  <c r="AB312" i="1" s="1"/>
  <c r="AF250" i="1"/>
  <c r="X31" i="1"/>
  <c r="AB31" i="1" s="1"/>
  <c r="AE31" i="1"/>
  <c r="AF31" i="1" s="1"/>
  <c r="N80" i="1"/>
  <c r="O80" i="1" s="1"/>
  <c r="AE243" i="1"/>
  <c r="AF243" i="1" s="1"/>
  <c r="S329" i="1"/>
  <c r="Q329" i="1" s="1"/>
  <c r="T329" i="1" s="1"/>
  <c r="N329" i="1" s="1"/>
  <c r="O329" i="1" s="1"/>
  <c r="AD80" i="1"/>
  <c r="AD33" i="1"/>
  <c r="AE66" i="1"/>
  <c r="AF262" i="1"/>
  <c r="S122" i="1"/>
  <c r="Q122" i="1" s="1"/>
  <c r="T122" i="1" s="1"/>
  <c r="N122" i="1" s="1"/>
  <c r="O122" i="1" s="1"/>
  <c r="AF229" i="1"/>
  <c r="N233" i="1"/>
  <c r="O233" i="1" s="1"/>
  <c r="N244" i="1"/>
  <c r="O244" i="1" s="1"/>
  <c r="V225" i="1"/>
  <c r="W225" i="1" s="1"/>
  <c r="AE143" i="1"/>
  <c r="X143" i="1"/>
  <c r="AB143" i="1" s="1"/>
  <c r="AD143" i="1"/>
  <c r="AE76" i="1"/>
  <c r="AD76" i="1"/>
  <c r="X76" i="1"/>
  <c r="AB76" i="1" s="1"/>
  <c r="X42" i="1"/>
  <c r="AB42" i="1" s="1"/>
  <c r="AD42" i="1"/>
  <c r="AE42" i="1"/>
  <c r="S42" i="1"/>
  <c r="Q42" i="1" s="1"/>
  <c r="T42" i="1" s="1"/>
  <c r="N42" i="1" s="1"/>
  <c r="O42" i="1" s="1"/>
  <c r="AD63" i="1"/>
  <c r="X63" i="1"/>
  <c r="AB63" i="1" s="1"/>
  <c r="AE63" i="1"/>
  <c r="AF63" i="1" s="1"/>
  <c r="S63" i="1"/>
  <c r="Q63" i="1" s="1"/>
  <c r="T63" i="1" s="1"/>
  <c r="N63" i="1" s="1"/>
  <c r="O63" i="1" s="1"/>
  <c r="V295" i="1"/>
  <c r="W295" i="1" s="1"/>
  <c r="X346" i="1"/>
  <c r="AB346" i="1" s="1"/>
  <c r="AE346" i="1"/>
  <c r="AD346" i="1"/>
  <c r="AF372" i="1"/>
  <c r="AE248" i="1"/>
  <c r="X248" i="1"/>
  <c r="AB248" i="1" s="1"/>
  <c r="S248" i="1"/>
  <c r="Q248" i="1" s="1"/>
  <c r="T248" i="1" s="1"/>
  <c r="N248" i="1" s="1"/>
  <c r="O248" i="1" s="1"/>
  <c r="AD248" i="1"/>
  <c r="X113" i="1"/>
  <c r="AB113" i="1" s="1"/>
  <c r="AE113" i="1"/>
  <c r="AD113" i="1"/>
  <c r="S113" i="1"/>
  <c r="Q113" i="1" s="1"/>
  <c r="T113" i="1" s="1"/>
  <c r="N113" i="1" s="1"/>
  <c r="O113" i="1" s="1"/>
  <c r="X68" i="1"/>
  <c r="AB68" i="1" s="1"/>
  <c r="AE68" i="1"/>
  <c r="AD68" i="1"/>
  <c r="AE395" i="1"/>
  <c r="X395" i="1"/>
  <c r="AB395" i="1" s="1"/>
  <c r="S395" i="1"/>
  <c r="Q395" i="1" s="1"/>
  <c r="T395" i="1" s="1"/>
  <c r="N395" i="1" s="1"/>
  <c r="O395" i="1" s="1"/>
  <c r="AE251" i="1"/>
  <c r="X251" i="1"/>
  <c r="AB251" i="1" s="1"/>
  <c r="AD251" i="1"/>
  <c r="S251" i="1"/>
  <c r="Q251" i="1" s="1"/>
  <c r="T251" i="1" s="1"/>
  <c r="N251" i="1" s="1"/>
  <c r="O251" i="1" s="1"/>
  <c r="AD96" i="1"/>
  <c r="X96" i="1"/>
  <c r="AB96" i="1" s="1"/>
  <c r="AE96" i="1"/>
  <c r="S96" i="1"/>
  <c r="Q96" i="1" s="1"/>
  <c r="T96" i="1" s="1"/>
  <c r="N96" i="1" s="1"/>
  <c r="O96" i="1" s="1"/>
  <c r="X130" i="1"/>
  <c r="AB130" i="1" s="1"/>
  <c r="AE130" i="1"/>
  <c r="S130" i="1"/>
  <c r="Q130" i="1" s="1"/>
  <c r="T130" i="1" s="1"/>
  <c r="N130" i="1" s="1"/>
  <c r="O130" i="1" s="1"/>
  <c r="V306" i="1"/>
  <c r="W306" i="1" s="1"/>
  <c r="X400" i="1"/>
  <c r="AB400" i="1" s="1"/>
  <c r="AE400" i="1"/>
  <c r="AD400" i="1"/>
  <c r="S400" i="1"/>
  <c r="Q400" i="1" s="1"/>
  <c r="T400" i="1" s="1"/>
  <c r="N400" i="1" s="1"/>
  <c r="O400" i="1" s="1"/>
  <c r="X325" i="1"/>
  <c r="AB325" i="1" s="1"/>
  <c r="AD325" i="1"/>
  <c r="AE325" i="1"/>
  <c r="AF325" i="1" s="1"/>
  <c r="V298" i="1"/>
  <c r="W298" i="1" s="1"/>
  <c r="V175" i="1"/>
  <c r="W175" i="1" s="1"/>
  <c r="AE315" i="1"/>
  <c r="AD315" i="1"/>
  <c r="X315" i="1"/>
  <c r="AB315" i="1" s="1"/>
  <c r="S315" i="1"/>
  <c r="Q315" i="1" s="1"/>
  <c r="T315" i="1" s="1"/>
  <c r="N315" i="1" s="1"/>
  <c r="O315" i="1" s="1"/>
  <c r="AE219" i="1"/>
  <c r="AD219" i="1"/>
  <c r="X219" i="1"/>
  <c r="AB219" i="1" s="1"/>
  <c r="X218" i="1"/>
  <c r="AB218" i="1" s="1"/>
  <c r="AE218" i="1"/>
  <c r="AD218" i="1"/>
  <c r="V207" i="1"/>
  <c r="W207" i="1" s="1"/>
  <c r="X32" i="1"/>
  <c r="AB32" i="1" s="1"/>
  <c r="AE32" i="1"/>
  <c r="S32" i="1"/>
  <c r="Q32" i="1" s="1"/>
  <c r="T32" i="1" s="1"/>
  <c r="N32" i="1" s="1"/>
  <c r="O32" i="1" s="1"/>
  <c r="AD32" i="1"/>
  <c r="X116" i="1"/>
  <c r="AB116" i="1" s="1"/>
  <c r="AE116" i="1"/>
  <c r="AD116" i="1"/>
  <c r="S116" i="1"/>
  <c r="Q116" i="1" s="1"/>
  <c r="T116" i="1" s="1"/>
  <c r="N116" i="1" s="1"/>
  <c r="O116" i="1" s="1"/>
  <c r="X314" i="1"/>
  <c r="AB314" i="1" s="1"/>
  <c r="AE314" i="1"/>
  <c r="AF314" i="1" s="1"/>
  <c r="S314" i="1"/>
  <c r="Q314" i="1" s="1"/>
  <c r="T314" i="1" s="1"/>
  <c r="N314" i="1" s="1"/>
  <c r="O314" i="1" s="1"/>
  <c r="S346" i="1"/>
  <c r="Q346" i="1" s="1"/>
  <c r="T346" i="1" s="1"/>
  <c r="N346" i="1" s="1"/>
  <c r="O346" i="1" s="1"/>
  <c r="N48" i="1"/>
  <c r="O48" i="1" s="1"/>
  <c r="X183" i="1"/>
  <c r="AB183" i="1" s="1"/>
  <c r="AE183" i="1"/>
  <c r="AD183" i="1"/>
  <c r="AD395" i="1"/>
  <c r="X111" i="1"/>
  <c r="AB111" i="1" s="1"/>
  <c r="AE111" i="1"/>
  <c r="AF111" i="1" s="1"/>
  <c r="S111" i="1"/>
  <c r="Q111" i="1" s="1"/>
  <c r="T111" i="1" s="1"/>
  <c r="N111" i="1" s="1"/>
  <c r="O111" i="1" s="1"/>
  <c r="X388" i="1"/>
  <c r="AB388" i="1" s="1"/>
  <c r="AD388" i="1"/>
  <c r="AE388" i="1"/>
  <c r="S388" i="1"/>
  <c r="Q388" i="1" s="1"/>
  <c r="T388" i="1" s="1"/>
  <c r="N388" i="1" s="1"/>
  <c r="O388" i="1" s="1"/>
  <c r="X303" i="1"/>
  <c r="AB303" i="1" s="1"/>
  <c r="AE303" i="1"/>
  <c r="AD303" i="1"/>
  <c r="V91" i="1"/>
  <c r="W91" i="1" s="1"/>
  <c r="AE65" i="1"/>
  <c r="X65" i="1"/>
  <c r="AB65" i="1" s="1"/>
  <c r="S65" i="1"/>
  <c r="Q65" i="1" s="1"/>
  <c r="T65" i="1" s="1"/>
  <c r="N65" i="1" s="1"/>
  <c r="O65" i="1" s="1"/>
  <c r="V216" i="1"/>
  <c r="W216" i="1" s="1"/>
  <c r="AE69" i="1"/>
  <c r="X69" i="1"/>
  <c r="AB69" i="1" s="1"/>
  <c r="AD69" i="1"/>
  <c r="V273" i="1"/>
  <c r="W273" i="1" s="1"/>
  <c r="N302" i="1"/>
  <c r="O302" i="1" s="1"/>
  <c r="V103" i="1"/>
  <c r="W103" i="1" s="1"/>
  <c r="V290" i="1"/>
  <c r="W290" i="1" s="1"/>
  <c r="AE357" i="1"/>
  <c r="AD357" i="1"/>
  <c r="X357" i="1"/>
  <c r="AB357" i="1" s="1"/>
  <c r="S219" i="1"/>
  <c r="Q219" i="1" s="1"/>
  <c r="T219" i="1" s="1"/>
  <c r="N219" i="1" s="1"/>
  <c r="O219" i="1" s="1"/>
  <c r="AD366" i="1"/>
  <c r="X366" i="1"/>
  <c r="AB366" i="1" s="1"/>
  <c r="AE366" i="1"/>
  <c r="X278" i="1"/>
  <c r="AB278" i="1" s="1"/>
  <c r="AE278" i="1"/>
  <c r="AD278" i="1"/>
  <c r="V259" i="1"/>
  <c r="W259" i="1" s="1"/>
  <c r="N228" i="1"/>
  <c r="O228" i="1" s="1"/>
  <c r="AE260" i="1"/>
  <c r="X260" i="1"/>
  <c r="AB260" i="1" s="1"/>
  <c r="AD260" i="1"/>
  <c r="X238" i="1"/>
  <c r="AB238" i="1" s="1"/>
  <c r="AE238" i="1"/>
  <c r="S238" i="1"/>
  <c r="Q238" i="1" s="1"/>
  <c r="T238" i="1" s="1"/>
  <c r="N238" i="1" s="1"/>
  <c r="O238" i="1" s="1"/>
  <c r="AE41" i="1"/>
  <c r="X41" i="1"/>
  <c r="AB41" i="1" s="1"/>
  <c r="AD41" i="1"/>
  <c r="S41" i="1"/>
  <c r="Q41" i="1" s="1"/>
  <c r="T41" i="1" s="1"/>
  <c r="N41" i="1" s="1"/>
  <c r="O41" i="1" s="1"/>
  <c r="AE307" i="1"/>
  <c r="X307" i="1"/>
  <c r="AB307" i="1" s="1"/>
  <c r="AD307" i="1"/>
  <c r="AE208" i="1"/>
  <c r="X208" i="1"/>
  <c r="AB208" i="1" s="1"/>
  <c r="AD208" i="1"/>
  <c r="S208" i="1"/>
  <c r="Q208" i="1" s="1"/>
  <c r="T208" i="1" s="1"/>
  <c r="N208" i="1" s="1"/>
  <c r="O208" i="1" s="1"/>
  <c r="X370" i="1"/>
  <c r="AB370" i="1" s="1"/>
  <c r="AE370" i="1"/>
  <c r="S370" i="1"/>
  <c r="Q370" i="1" s="1"/>
  <c r="T370" i="1" s="1"/>
  <c r="N370" i="1" s="1"/>
  <c r="O370" i="1" s="1"/>
  <c r="AD370" i="1"/>
  <c r="X37" i="1"/>
  <c r="AB37" i="1" s="1"/>
  <c r="AE37" i="1"/>
  <c r="AD37" i="1"/>
  <c r="AE134" i="1"/>
  <c r="X134" i="1"/>
  <c r="AB134" i="1" s="1"/>
  <c r="AD134" i="1"/>
  <c r="V317" i="1"/>
  <c r="W317" i="1" s="1"/>
  <c r="X79" i="1"/>
  <c r="AB79" i="1" s="1"/>
  <c r="AE79" i="1"/>
  <c r="AD79" i="1"/>
  <c r="S79" i="1"/>
  <c r="Q79" i="1" s="1"/>
  <c r="T79" i="1" s="1"/>
  <c r="N79" i="1" s="1"/>
  <c r="O79" i="1" s="1"/>
  <c r="AE136" i="1"/>
  <c r="X136" i="1"/>
  <c r="AB136" i="1" s="1"/>
  <c r="AD136" i="1"/>
  <c r="V270" i="1"/>
  <c r="W270" i="1" s="1"/>
  <c r="V154" i="1"/>
  <c r="W154" i="1" s="1"/>
  <c r="X211" i="1"/>
  <c r="AB211" i="1" s="1"/>
  <c r="AE211" i="1"/>
  <c r="AF211" i="1" s="1"/>
  <c r="N119" i="1"/>
  <c r="O119" i="1" s="1"/>
  <c r="AD334" i="1"/>
  <c r="X334" i="1"/>
  <c r="AB334" i="1" s="1"/>
  <c r="AE334" i="1"/>
  <c r="AF334" i="1" s="1"/>
  <c r="AE367" i="1"/>
  <c r="X367" i="1"/>
  <c r="AB367" i="1" s="1"/>
  <c r="S367" i="1"/>
  <c r="Q367" i="1" s="1"/>
  <c r="T367" i="1" s="1"/>
  <c r="N367" i="1" s="1"/>
  <c r="O367" i="1" s="1"/>
  <c r="AD367" i="1"/>
  <c r="X24" i="1"/>
  <c r="AB24" i="1" s="1"/>
  <c r="AD24" i="1"/>
  <c r="AE24" i="1"/>
  <c r="AF24" i="1" s="1"/>
  <c r="S24" i="1"/>
  <c r="Q24" i="1" s="1"/>
  <c r="T24" i="1" s="1"/>
  <c r="N24" i="1" s="1"/>
  <c r="O24" i="1" s="1"/>
  <c r="S334" i="1"/>
  <c r="Q334" i="1" s="1"/>
  <c r="T334" i="1" s="1"/>
  <c r="N334" i="1" s="1"/>
  <c r="O334" i="1" s="1"/>
  <c r="S37" i="1"/>
  <c r="Q37" i="1" s="1"/>
  <c r="T37" i="1" s="1"/>
  <c r="N37" i="1" s="1"/>
  <c r="O37" i="1" s="1"/>
  <c r="AE391" i="1"/>
  <c r="S391" i="1"/>
  <c r="Q391" i="1" s="1"/>
  <c r="T391" i="1" s="1"/>
  <c r="N391" i="1" s="1"/>
  <c r="O391" i="1" s="1"/>
  <c r="X391" i="1"/>
  <c r="AB391" i="1" s="1"/>
  <c r="AD391" i="1"/>
  <c r="V191" i="1"/>
  <c r="W191" i="1" s="1"/>
  <c r="X74" i="1"/>
  <c r="AB74" i="1" s="1"/>
  <c r="AE74" i="1"/>
  <c r="AD74" i="1"/>
  <c r="S74" i="1"/>
  <c r="Q74" i="1" s="1"/>
  <c r="T74" i="1" s="1"/>
  <c r="N74" i="1" s="1"/>
  <c r="O74" i="1" s="1"/>
  <c r="N76" i="1"/>
  <c r="O76" i="1" s="1"/>
  <c r="V39" i="1"/>
  <c r="W39" i="1" s="1"/>
  <c r="AE374" i="1"/>
  <c r="X374" i="1"/>
  <c r="AB374" i="1" s="1"/>
  <c r="S374" i="1"/>
  <c r="Q374" i="1" s="1"/>
  <c r="T374" i="1" s="1"/>
  <c r="N374" i="1" s="1"/>
  <c r="O374" i="1" s="1"/>
  <c r="AD374" i="1"/>
  <c r="X121" i="1"/>
  <c r="AB121" i="1" s="1"/>
  <c r="AE121" i="1"/>
  <c r="S121" i="1"/>
  <c r="Q121" i="1" s="1"/>
  <c r="T121" i="1" s="1"/>
  <c r="N121" i="1" s="1"/>
  <c r="O121" i="1" s="1"/>
  <c r="V157" i="1"/>
  <c r="W157" i="1" s="1"/>
  <c r="X188" i="1"/>
  <c r="AB188" i="1" s="1"/>
  <c r="AE188" i="1"/>
  <c r="S188" i="1"/>
  <c r="Q188" i="1" s="1"/>
  <c r="T188" i="1" s="1"/>
  <c r="N188" i="1" s="1"/>
  <c r="O188" i="1" s="1"/>
  <c r="V398" i="1"/>
  <c r="W398" i="1" s="1"/>
  <c r="AE153" i="1"/>
  <c r="X153" i="1"/>
  <c r="AB153" i="1" s="1"/>
  <c r="AD153" i="1"/>
  <c r="N385" i="1"/>
  <c r="O385" i="1" s="1"/>
  <c r="X129" i="1"/>
  <c r="AB129" i="1" s="1"/>
  <c r="AD129" i="1"/>
  <c r="AE129" i="1"/>
  <c r="X355" i="1"/>
  <c r="AB355" i="1" s="1"/>
  <c r="AE355" i="1"/>
  <c r="AD355" i="1"/>
  <c r="S355" i="1"/>
  <c r="Q355" i="1" s="1"/>
  <c r="T355" i="1" s="1"/>
  <c r="N355" i="1" s="1"/>
  <c r="O355" i="1" s="1"/>
  <c r="AE180" i="1"/>
  <c r="AF180" i="1" s="1"/>
  <c r="X180" i="1"/>
  <c r="AB180" i="1" s="1"/>
  <c r="S180" i="1"/>
  <c r="Q180" i="1" s="1"/>
  <c r="T180" i="1" s="1"/>
  <c r="N180" i="1" s="1"/>
  <c r="O180" i="1" s="1"/>
  <c r="AD180" i="1"/>
  <c r="V214" i="1"/>
  <c r="W214" i="1" s="1"/>
  <c r="AE336" i="1"/>
  <c r="AF336" i="1" s="1"/>
  <c r="X336" i="1"/>
  <c r="AB336" i="1" s="1"/>
  <c r="S336" i="1"/>
  <c r="Q336" i="1" s="1"/>
  <c r="T336" i="1" s="1"/>
  <c r="N336" i="1" s="1"/>
  <c r="O336" i="1" s="1"/>
  <c r="X274" i="1"/>
  <c r="AB274" i="1" s="1"/>
  <c r="AE274" i="1"/>
  <c r="AD274" i="1"/>
  <c r="S274" i="1"/>
  <c r="Q274" i="1" s="1"/>
  <c r="T274" i="1" s="1"/>
  <c r="N274" i="1" s="1"/>
  <c r="O274" i="1" s="1"/>
  <c r="AD238" i="1"/>
  <c r="AE344" i="1"/>
  <c r="X344" i="1"/>
  <c r="AB344" i="1" s="1"/>
  <c r="AD344" i="1"/>
  <c r="X308" i="1"/>
  <c r="AB308" i="1" s="1"/>
  <c r="AE308" i="1"/>
  <c r="AD308" i="1"/>
  <c r="S308" i="1"/>
  <c r="Q308" i="1" s="1"/>
  <c r="T308" i="1" s="1"/>
  <c r="N308" i="1" s="1"/>
  <c r="O308" i="1" s="1"/>
  <c r="AE354" i="1"/>
  <c r="X354" i="1"/>
  <c r="AB354" i="1" s="1"/>
  <c r="AD354" i="1"/>
  <c r="V384" i="1"/>
  <c r="W384" i="1" s="1"/>
  <c r="X201" i="1"/>
  <c r="AB201" i="1" s="1"/>
  <c r="AE201" i="1"/>
  <c r="AD201" i="1"/>
  <c r="X83" i="1"/>
  <c r="AB83" i="1" s="1"/>
  <c r="AE83" i="1"/>
  <c r="AD83" i="1"/>
  <c r="S83" i="1"/>
  <c r="Q83" i="1" s="1"/>
  <c r="T83" i="1" s="1"/>
  <c r="N83" i="1" s="1"/>
  <c r="O83" i="1" s="1"/>
  <c r="AD121" i="1"/>
  <c r="S153" i="1"/>
  <c r="Q153" i="1" s="1"/>
  <c r="T153" i="1" s="1"/>
  <c r="N153" i="1" s="1"/>
  <c r="O153" i="1" s="1"/>
  <c r="AE84" i="1"/>
  <c r="AF84" i="1" s="1"/>
  <c r="X84" i="1"/>
  <c r="AB84" i="1" s="1"/>
  <c r="S129" i="1"/>
  <c r="Q129" i="1" s="1"/>
  <c r="T129" i="1" s="1"/>
  <c r="N129" i="1" s="1"/>
  <c r="O129" i="1" s="1"/>
  <c r="AE21" i="1"/>
  <c r="AD21" i="1"/>
  <c r="X21" i="1"/>
  <c r="AB21" i="1" s="1"/>
  <c r="S21" i="1"/>
  <c r="Q21" i="1" s="1"/>
  <c r="T21" i="1" s="1"/>
  <c r="N21" i="1" s="1"/>
  <c r="O21" i="1" s="1"/>
  <c r="V321" i="1"/>
  <c r="W321" i="1" s="1"/>
  <c r="V240" i="1"/>
  <c r="W240" i="1" s="1"/>
  <c r="X362" i="1"/>
  <c r="AB362" i="1" s="1"/>
  <c r="AE362" i="1"/>
  <c r="AD362" i="1"/>
  <c r="S362" i="1"/>
  <c r="Q362" i="1" s="1"/>
  <c r="T362" i="1" s="1"/>
  <c r="N362" i="1" s="1"/>
  <c r="O362" i="1" s="1"/>
  <c r="V286" i="1"/>
  <c r="W286" i="1" s="1"/>
  <c r="V359" i="1"/>
  <c r="W359" i="1" s="1"/>
  <c r="S354" i="1"/>
  <c r="Q354" i="1" s="1"/>
  <c r="T354" i="1" s="1"/>
  <c r="N354" i="1" s="1"/>
  <c r="O354" i="1" s="1"/>
  <c r="X73" i="1"/>
  <c r="AB73" i="1" s="1"/>
  <c r="AE73" i="1"/>
  <c r="AD73" i="1"/>
  <c r="S218" i="1"/>
  <c r="Q218" i="1" s="1"/>
  <c r="T218" i="1" s="1"/>
  <c r="N218" i="1" s="1"/>
  <c r="O218" i="1" s="1"/>
  <c r="X358" i="1"/>
  <c r="AB358" i="1" s="1"/>
  <c r="AE358" i="1"/>
  <c r="AD358" i="1"/>
  <c r="X387" i="1"/>
  <c r="AB387" i="1" s="1"/>
  <c r="AD387" i="1"/>
  <c r="AE387" i="1"/>
  <c r="AF387" i="1" s="1"/>
  <c r="S387" i="1"/>
  <c r="Q387" i="1" s="1"/>
  <c r="T387" i="1" s="1"/>
  <c r="N387" i="1" s="1"/>
  <c r="O387" i="1" s="1"/>
  <c r="V235" i="1"/>
  <c r="W235" i="1" s="1"/>
  <c r="S366" i="1"/>
  <c r="Q366" i="1" s="1"/>
  <c r="T366" i="1" s="1"/>
  <c r="N366" i="1" s="1"/>
  <c r="O366" i="1" s="1"/>
  <c r="N200" i="1"/>
  <c r="O200" i="1" s="1"/>
  <c r="AE221" i="1"/>
  <c r="X221" i="1"/>
  <c r="AB221" i="1" s="1"/>
  <c r="AD221" i="1"/>
  <c r="X94" i="1"/>
  <c r="AB94" i="1" s="1"/>
  <c r="AE94" i="1"/>
  <c r="AF94" i="1" s="1"/>
  <c r="S94" i="1"/>
  <c r="Q94" i="1" s="1"/>
  <c r="T94" i="1" s="1"/>
  <c r="N94" i="1" s="1"/>
  <c r="O94" i="1" s="1"/>
  <c r="V108" i="1"/>
  <c r="W108" i="1" s="1"/>
  <c r="V204" i="1"/>
  <c r="W204" i="1" s="1"/>
  <c r="X178" i="1"/>
  <c r="AB178" i="1" s="1"/>
  <c r="AE178" i="1"/>
  <c r="AF178" i="1" s="1"/>
  <c r="S178" i="1"/>
  <c r="Q178" i="1" s="1"/>
  <c r="T178" i="1" s="1"/>
  <c r="N178" i="1" s="1"/>
  <c r="O178" i="1" s="1"/>
  <c r="V72" i="1"/>
  <c r="W72" i="1" s="1"/>
  <c r="V185" i="1"/>
  <c r="W185" i="1" s="1"/>
  <c r="N35" i="1"/>
  <c r="O35" i="1" s="1"/>
  <c r="X54" i="1"/>
  <c r="AB54" i="1" s="1"/>
  <c r="AE54" i="1"/>
  <c r="AD54" i="1"/>
  <c r="S54" i="1"/>
  <c r="Q54" i="1" s="1"/>
  <c r="T54" i="1" s="1"/>
  <c r="N54" i="1" s="1"/>
  <c r="O54" i="1" s="1"/>
  <c r="X198" i="1"/>
  <c r="AB198" i="1" s="1"/>
  <c r="AD198" i="1"/>
  <c r="AE198" i="1"/>
  <c r="S198" i="1"/>
  <c r="Q198" i="1" s="1"/>
  <c r="T198" i="1" s="1"/>
  <c r="N198" i="1" s="1"/>
  <c r="O198" i="1" s="1"/>
  <c r="V127" i="1"/>
  <c r="W127" i="1" s="1"/>
  <c r="AE253" i="1"/>
  <c r="AD253" i="1"/>
  <c r="X253" i="1"/>
  <c r="AB253" i="1" s="1"/>
  <c r="X148" i="1"/>
  <c r="AB148" i="1" s="1"/>
  <c r="AE148" i="1"/>
  <c r="AD148" i="1"/>
  <c r="AD188" i="1"/>
  <c r="AD289" i="1"/>
  <c r="AE289" i="1"/>
  <c r="AF289" i="1" s="1"/>
  <c r="X289" i="1"/>
  <c r="AB289" i="1" s="1"/>
  <c r="S289" i="1"/>
  <c r="Q289" i="1" s="1"/>
  <c r="T289" i="1" s="1"/>
  <c r="N289" i="1" s="1"/>
  <c r="O289" i="1" s="1"/>
  <c r="AE78" i="1"/>
  <c r="X78" i="1"/>
  <c r="AB78" i="1" s="1"/>
  <c r="S78" i="1"/>
  <c r="Q78" i="1" s="1"/>
  <c r="T78" i="1" s="1"/>
  <c r="N78" i="1" s="1"/>
  <c r="O78" i="1" s="1"/>
  <c r="AD78" i="1"/>
  <c r="X22" i="1"/>
  <c r="AB22" i="1" s="1"/>
  <c r="AE22" i="1"/>
  <c r="AD22" i="1"/>
  <c r="S22" i="1"/>
  <c r="Q22" i="1" s="1"/>
  <c r="T22" i="1" s="1"/>
  <c r="N22" i="1" s="1"/>
  <c r="O22" i="1" s="1"/>
  <c r="V161" i="1"/>
  <c r="W161" i="1" s="1"/>
  <c r="V176" i="1"/>
  <c r="W176" i="1" s="1"/>
  <c r="AE392" i="1"/>
  <c r="AD392" i="1"/>
  <c r="X392" i="1"/>
  <c r="AB392" i="1" s="1"/>
  <c r="V342" i="1"/>
  <c r="W342" i="1" s="1"/>
  <c r="X396" i="1"/>
  <c r="AB396" i="1" s="1"/>
  <c r="AE396" i="1"/>
  <c r="AD396" i="1"/>
  <c r="AD130" i="1"/>
  <c r="N114" i="1"/>
  <c r="O114" i="1" s="1"/>
  <c r="V375" i="1"/>
  <c r="W375" i="1" s="1"/>
  <c r="V364" i="1"/>
  <c r="W364" i="1" s="1"/>
  <c r="AE142" i="1"/>
  <c r="X142" i="1"/>
  <c r="AB142" i="1" s="1"/>
  <c r="S142" i="1"/>
  <c r="Q142" i="1" s="1"/>
  <c r="T142" i="1" s="1"/>
  <c r="N142" i="1" s="1"/>
  <c r="O142" i="1" s="1"/>
  <c r="AD142" i="1"/>
  <c r="AE172" i="1"/>
  <c r="X172" i="1"/>
  <c r="AB172" i="1" s="1"/>
  <c r="S172" i="1"/>
  <c r="Q172" i="1" s="1"/>
  <c r="T172" i="1" s="1"/>
  <c r="N172" i="1" s="1"/>
  <c r="O172" i="1" s="1"/>
  <c r="AD172" i="1"/>
  <c r="X380" i="1"/>
  <c r="AB380" i="1" s="1"/>
  <c r="AE380" i="1"/>
  <c r="S380" i="1"/>
  <c r="Q380" i="1" s="1"/>
  <c r="T380" i="1" s="1"/>
  <c r="N380" i="1" s="1"/>
  <c r="O380" i="1" s="1"/>
  <c r="AD380" i="1"/>
  <c r="V327" i="1"/>
  <c r="W327" i="1" s="1"/>
  <c r="N347" i="1"/>
  <c r="O347" i="1" s="1"/>
  <c r="V277" i="1"/>
  <c r="W277" i="1" s="1"/>
  <c r="X52" i="1"/>
  <c r="AB52" i="1" s="1"/>
  <c r="AE52" i="1"/>
  <c r="AD52" i="1"/>
  <c r="S52" i="1"/>
  <c r="Q52" i="1" s="1"/>
  <c r="T52" i="1" s="1"/>
  <c r="N52" i="1" s="1"/>
  <c r="O52" i="1" s="1"/>
  <c r="AE258" i="1"/>
  <c r="AD258" i="1"/>
  <c r="X258" i="1"/>
  <c r="AB258" i="1" s="1"/>
  <c r="S258" i="1"/>
  <c r="Q258" i="1" s="1"/>
  <c r="T258" i="1" s="1"/>
  <c r="N258" i="1" s="1"/>
  <c r="O258" i="1" s="1"/>
  <c r="AD65" i="1"/>
  <c r="S68" i="1"/>
  <c r="Q68" i="1" s="1"/>
  <c r="T68" i="1" s="1"/>
  <c r="N68" i="1" s="1"/>
  <c r="O68" i="1" s="1"/>
  <c r="X184" i="1"/>
  <c r="AB184" i="1" s="1"/>
  <c r="AE184" i="1"/>
  <c r="AD184" i="1"/>
  <c r="V196" i="1"/>
  <c r="W196" i="1" s="1"/>
  <c r="AE90" i="1"/>
  <c r="AD90" i="1"/>
  <c r="X90" i="1"/>
  <c r="AB90" i="1" s="1"/>
  <c r="S90" i="1"/>
  <c r="Q90" i="1" s="1"/>
  <c r="T90" i="1" s="1"/>
  <c r="N90" i="1" s="1"/>
  <c r="O90" i="1" s="1"/>
  <c r="V102" i="1"/>
  <c r="W102" i="1" s="1"/>
  <c r="V311" i="1"/>
  <c r="W311" i="1" s="1"/>
  <c r="V255" i="1"/>
  <c r="W255" i="1" s="1"/>
  <c r="AE305" i="1"/>
  <c r="AF305" i="1" s="1"/>
  <c r="S305" i="1"/>
  <c r="Q305" i="1" s="1"/>
  <c r="T305" i="1" s="1"/>
  <c r="N305" i="1" s="1"/>
  <c r="O305" i="1" s="1"/>
  <c r="X305" i="1"/>
  <c r="AB305" i="1" s="1"/>
  <c r="X123" i="1"/>
  <c r="AB123" i="1" s="1"/>
  <c r="AE123" i="1"/>
  <c r="AF123" i="1" s="1"/>
  <c r="S123" i="1"/>
  <c r="Q123" i="1" s="1"/>
  <c r="T123" i="1" s="1"/>
  <c r="N123" i="1" s="1"/>
  <c r="O123" i="1" s="1"/>
  <c r="AE86" i="1"/>
  <c r="AF86" i="1" s="1"/>
  <c r="S86" i="1"/>
  <c r="Q86" i="1" s="1"/>
  <c r="T86" i="1" s="1"/>
  <c r="N86" i="1" s="1"/>
  <c r="O86" i="1" s="1"/>
  <c r="X86" i="1"/>
  <c r="AB86" i="1" s="1"/>
  <c r="V206" i="1"/>
  <c r="W206" i="1" s="1"/>
  <c r="V281" i="1"/>
  <c r="W281" i="1" s="1"/>
  <c r="AE114" i="1"/>
  <c r="X114" i="1"/>
  <c r="AB114" i="1" s="1"/>
  <c r="X164" i="1"/>
  <c r="AB164" i="1" s="1"/>
  <c r="AE164" i="1"/>
  <c r="AD164" i="1"/>
  <c r="AE199" i="1"/>
  <c r="X199" i="1"/>
  <c r="AB199" i="1" s="1"/>
  <c r="AE71" i="1"/>
  <c r="X71" i="1"/>
  <c r="AB71" i="1" s="1"/>
  <c r="V245" i="1"/>
  <c r="W245" i="1" s="1"/>
  <c r="X190" i="1"/>
  <c r="AB190" i="1" s="1"/>
  <c r="AE190" i="1"/>
  <c r="AD190" i="1"/>
  <c r="AE162" i="1"/>
  <c r="X162" i="1"/>
  <c r="AB162" i="1" s="1"/>
  <c r="AD162" i="1"/>
  <c r="X168" i="1"/>
  <c r="AB168" i="1" s="1"/>
  <c r="AE168" i="1"/>
  <c r="AF168" i="1" s="1"/>
  <c r="S168" i="1"/>
  <c r="Q168" i="1" s="1"/>
  <c r="T168" i="1" s="1"/>
  <c r="N168" i="1" s="1"/>
  <c r="O168" i="1" s="1"/>
  <c r="V293" i="1"/>
  <c r="W293" i="1" s="1"/>
  <c r="V88" i="1"/>
  <c r="W88" i="1" s="1"/>
  <c r="X179" i="1"/>
  <c r="AB179" i="1" s="1"/>
  <c r="AE179" i="1"/>
  <c r="AD179" i="1"/>
  <c r="V239" i="1"/>
  <c r="W239" i="1" s="1"/>
  <c r="AE246" i="1"/>
  <c r="AF246" i="1" s="1"/>
  <c r="X246" i="1"/>
  <c r="AB246" i="1" s="1"/>
  <c r="X126" i="1"/>
  <c r="AB126" i="1" s="1"/>
  <c r="AE126" i="1"/>
  <c r="AF126" i="1" s="1"/>
  <c r="S126" i="1"/>
  <c r="Q126" i="1" s="1"/>
  <c r="T126" i="1" s="1"/>
  <c r="N126" i="1" s="1"/>
  <c r="O126" i="1" s="1"/>
  <c r="X110" i="1"/>
  <c r="AB110" i="1" s="1"/>
  <c r="AE110" i="1"/>
  <c r="AF110" i="1" s="1"/>
  <c r="AE34" i="1"/>
  <c r="X34" i="1"/>
  <c r="AB34" i="1" s="1"/>
  <c r="V381" i="1"/>
  <c r="W381" i="1" s="1"/>
  <c r="AE363" i="1"/>
  <c r="X363" i="1"/>
  <c r="AB363" i="1" s="1"/>
  <c r="AD363" i="1"/>
  <c r="V389" i="1"/>
  <c r="W389" i="1" s="1"/>
  <c r="V399" i="1"/>
  <c r="W399" i="1" s="1"/>
  <c r="V300" i="1"/>
  <c r="W300" i="1" s="1"/>
  <c r="X271" i="1"/>
  <c r="AB271" i="1" s="1"/>
  <c r="AE271" i="1"/>
  <c r="AD271" i="1"/>
  <c r="V230" i="1"/>
  <c r="W230" i="1" s="1"/>
  <c r="V247" i="1"/>
  <c r="W247" i="1" s="1"/>
  <c r="X263" i="1"/>
  <c r="AB263" i="1" s="1"/>
  <c r="AE263" i="1"/>
  <c r="AF263" i="1" s="1"/>
  <c r="AE166" i="1"/>
  <c r="X166" i="1"/>
  <c r="AB166" i="1" s="1"/>
  <c r="AD166" i="1"/>
  <c r="AE316" i="1"/>
  <c r="AF316" i="1" s="1"/>
  <c r="X316" i="1"/>
  <c r="AB316" i="1" s="1"/>
  <c r="S316" i="1"/>
  <c r="Q316" i="1" s="1"/>
  <c r="T316" i="1" s="1"/>
  <c r="N316" i="1" s="1"/>
  <c r="O316" i="1" s="1"/>
  <c r="V213" i="1"/>
  <c r="W213" i="1" s="1"/>
  <c r="V340" i="1"/>
  <c r="W340" i="1" s="1"/>
  <c r="V187" i="1"/>
  <c r="W187" i="1" s="1"/>
  <c r="V186" i="1"/>
  <c r="W186" i="1" s="1"/>
  <c r="AD163" i="1"/>
  <c r="AE163" i="1"/>
  <c r="AF163" i="1" s="1"/>
  <c r="X163" i="1"/>
  <c r="AB163" i="1" s="1"/>
  <c r="S110" i="1"/>
  <c r="Q110" i="1" s="1"/>
  <c r="T110" i="1" s="1"/>
  <c r="N110" i="1" s="1"/>
  <c r="O110" i="1" s="1"/>
  <c r="AD25" i="1"/>
  <c r="AE25" i="1"/>
  <c r="AF25" i="1" s="1"/>
  <c r="S25" i="1"/>
  <c r="Q25" i="1" s="1"/>
  <c r="T25" i="1" s="1"/>
  <c r="N25" i="1" s="1"/>
  <c r="O25" i="1" s="1"/>
  <c r="X25" i="1"/>
  <c r="AB25" i="1" s="1"/>
  <c r="AE23" i="1"/>
  <c r="AF23" i="1" s="1"/>
  <c r="S23" i="1"/>
  <c r="Q23" i="1" s="1"/>
  <c r="T23" i="1" s="1"/>
  <c r="N23" i="1" s="1"/>
  <c r="O23" i="1" s="1"/>
  <c r="X23" i="1"/>
  <c r="AB23" i="1" s="1"/>
  <c r="AE61" i="1"/>
  <c r="AF61" i="1" s="1"/>
  <c r="X61" i="1"/>
  <c r="AB61" i="1" s="1"/>
  <c r="AE223" i="1"/>
  <c r="X223" i="1"/>
  <c r="AB223" i="1" s="1"/>
  <c r="AD223" i="1"/>
  <c r="S223" i="1"/>
  <c r="Q223" i="1" s="1"/>
  <c r="T223" i="1" s="1"/>
  <c r="N223" i="1" s="1"/>
  <c r="O223" i="1" s="1"/>
  <c r="AE292" i="1"/>
  <c r="AF292" i="1" s="1"/>
  <c r="X292" i="1"/>
  <c r="AB292" i="1" s="1"/>
  <c r="AD86" i="1"/>
  <c r="S246" i="1"/>
  <c r="Q246" i="1" s="1"/>
  <c r="T246" i="1" s="1"/>
  <c r="N246" i="1" s="1"/>
  <c r="O246" i="1" s="1"/>
  <c r="AE45" i="1"/>
  <c r="AD45" i="1"/>
  <c r="X45" i="1"/>
  <c r="AB45" i="1" s="1"/>
  <c r="S45" i="1"/>
  <c r="Q45" i="1" s="1"/>
  <c r="T45" i="1" s="1"/>
  <c r="N45" i="1" s="1"/>
  <c r="O45" i="1" s="1"/>
  <c r="AE27" i="1"/>
  <c r="AF27" i="1" s="1"/>
  <c r="X27" i="1"/>
  <c r="AB27" i="1" s="1"/>
  <c r="S27" i="1"/>
  <c r="Q27" i="1" s="1"/>
  <c r="T27" i="1" s="1"/>
  <c r="N27" i="1" s="1"/>
  <c r="O27" i="1" s="1"/>
  <c r="AE50" i="1"/>
  <c r="X50" i="1"/>
  <c r="AB50" i="1" s="1"/>
  <c r="AE331" i="1"/>
  <c r="AD331" i="1"/>
  <c r="X331" i="1"/>
  <c r="AB331" i="1" s="1"/>
  <c r="AE149" i="1"/>
  <c r="AD149" i="1"/>
  <c r="X149" i="1"/>
  <c r="AB149" i="1" s="1"/>
  <c r="X64" i="1"/>
  <c r="AB64" i="1" s="1"/>
  <c r="AE64" i="1"/>
  <c r="AE309" i="1"/>
  <c r="X309" i="1"/>
  <c r="AB309" i="1" s="1"/>
  <c r="S309" i="1"/>
  <c r="Q309" i="1" s="1"/>
  <c r="T309" i="1" s="1"/>
  <c r="N309" i="1" s="1"/>
  <c r="O309" i="1" s="1"/>
  <c r="AE378" i="1"/>
  <c r="X378" i="1"/>
  <c r="AB378" i="1" s="1"/>
  <c r="V265" i="1"/>
  <c r="W265" i="1" s="1"/>
  <c r="V141" i="1"/>
  <c r="W141" i="1" s="1"/>
  <c r="X333" i="1"/>
  <c r="AB333" i="1" s="1"/>
  <c r="AE333" i="1"/>
  <c r="AF333" i="1" s="1"/>
  <c r="X49" i="1"/>
  <c r="AB49" i="1" s="1"/>
  <c r="AE49" i="1"/>
  <c r="AF49" i="1" s="1"/>
  <c r="S49" i="1"/>
  <c r="Q49" i="1" s="1"/>
  <c r="T49" i="1" s="1"/>
  <c r="N49" i="1" s="1"/>
  <c r="O49" i="1" s="1"/>
  <c r="X242" i="1"/>
  <c r="AB242" i="1" s="1"/>
  <c r="AE242" i="1"/>
  <c r="AE192" i="1"/>
  <c r="AF192" i="1" s="1"/>
  <c r="X192" i="1"/>
  <c r="AB192" i="1" s="1"/>
  <c r="V237" i="1"/>
  <c r="W237" i="1" s="1"/>
  <c r="AE139" i="1"/>
  <c r="AF139" i="1" s="1"/>
  <c r="X139" i="1"/>
  <c r="AB139" i="1" s="1"/>
  <c r="S139" i="1"/>
  <c r="Q139" i="1" s="1"/>
  <c r="T139" i="1" s="1"/>
  <c r="N139" i="1" s="1"/>
  <c r="O139" i="1" s="1"/>
  <c r="X222" i="1"/>
  <c r="AB222" i="1" s="1"/>
  <c r="AE222" i="1"/>
  <c r="AF222" i="1" s="1"/>
  <c r="X173" i="1"/>
  <c r="AB173" i="1" s="1"/>
  <c r="AE173" i="1"/>
  <c r="AD173" i="1"/>
  <c r="S173" i="1"/>
  <c r="Q173" i="1" s="1"/>
  <c r="T173" i="1" s="1"/>
  <c r="N173" i="1" s="1"/>
  <c r="O173" i="1" s="1"/>
  <c r="V382" i="1"/>
  <c r="W382" i="1" s="1"/>
  <c r="AD199" i="1"/>
  <c r="X319" i="1"/>
  <c r="AB319" i="1" s="1"/>
  <c r="AE319" i="1"/>
  <c r="AF319" i="1" s="1"/>
  <c r="V194" i="1"/>
  <c r="W194" i="1" s="1"/>
  <c r="X249" i="1"/>
  <c r="AB249" i="1" s="1"/>
  <c r="AE249" i="1"/>
  <c r="AF249" i="1" s="1"/>
  <c r="AE236" i="1"/>
  <c r="AF236" i="1" s="1"/>
  <c r="X236" i="1"/>
  <c r="AB236" i="1" s="1"/>
  <c r="X145" i="1"/>
  <c r="AB145" i="1" s="1"/>
  <c r="AE145" i="1"/>
  <c r="AF145" i="1" s="1"/>
  <c r="V227" i="1"/>
  <c r="W227" i="1" s="1"/>
  <c r="V62" i="1"/>
  <c r="W62" i="1" s="1"/>
  <c r="V155" i="1"/>
  <c r="W155" i="1" s="1"/>
  <c r="V288" i="1"/>
  <c r="W288" i="1" s="1"/>
  <c r="AE150" i="1"/>
  <c r="X150" i="1"/>
  <c r="AB150" i="1" s="1"/>
  <c r="AE57" i="1"/>
  <c r="AF57" i="1" s="1"/>
  <c r="X57" i="1"/>
  <c r="AB57" i="1" s="1"/>
  <c r="S57" i="1"/>
  <c r="Q57" i="1" s="1"/>
  <c r="T57" i="1" s="1"/>
  <c r="N57" i="1" s="1"/>
  <c r="O57" i="1" s="1"/>
  <c r="X77" i="1"/>
  <c r="AB77" i="1" s="1"/>
  <c r="AE77" i="1"/>
  <c r="AD77" i="1"/>
  <c r="X170" i="1"/>
  <c r="AB170" i="1" s="1"/>
  <c r="AE170" i="1"/>
  <c r="AF170" i="1" s="1"/>
  <c r="V294" i="1"/>
  <c r="W294" i="1" s="1"/>
  <c r="V224" i="1"/>
  <c r="W224" i="1" s="1"/>
  <c r="AF87" i="1"/>
  <c r="X19" i="1"/>
  <c r="AB19" i="1" s="1"/>
  <c r="AE19" i="1"/>
  <c r="V118" i="1"/>
  <c r="W118" i="1" s="1"/>
  <c r="AE322" i="1"/>
  <c r="AF322" i="1" s="1"/>
  <c r="X322" i="1"/>
  <c r="AB322" i="1" s="1"/>
  <c r="S322" i="1"/>
  <c r="Q322" i="1" s="1"/>
  <c r="T322" i="1" s="1"/>
  <c r="N322" i="1" s="1"/>
  <c r="O322" i="1" s="1"/>
  <c r="AE132" i="1"/>
  <c r="AF132" i="1" s="1"/>
  <c r="AD132" i="1"/>
  <c r="X132" i="1"/>
  <c r="AB132" i="1" s="1"/>
  <c r="V318" i="1"/>
  <c r="W318" i="1" s="1"/>
  <c r="X35" i="1"/>
  <c r="AB35" i="1" s="1"/>
  <c r="AD35" i="1"/>
  <c r="AE35" i="1"/>
  <c r="AF35" i="1" s="1"/>
  <c r="S132" i="1"/>
  <c r="Q132" i="1" s="1"/>
  <c r="T132" i="1" s="1"/>
  <c r="N132" i="1" s="1"/>
  <c r="O132" i="1" s="1"/>
  <c r="N368" i="1"/>
  <c r="O368" i="1" s="1"/>
  <c r="X302" i="1"/>
  <c r="AB302" i="1" s="1"/>
  <c r="AE302" i="1"/>
  <c r="V60" i="1"/>
  <c r="W60" i="1" s="1"/>
  <c r="V310" i="1"/>
  <c r="W310" i="1" s="1"/>
  <c r="V97" i="1"/>
  <c r="W97" i="1" s="1"/>
  <c r="X272" i="1"/>
  <c r="AB272" i="1" s="1"/>
  <c r="AE272" i="1"/>
  <c r="AD272" i="1"/>
  <c r="AE285" i="1"/>
  <c r="X285" i="1"/>
  <c r="AB285" i="1" s="1"/>
  <c r="S285" i="1"/>
  <c r="Q285" i="1" s="1"/>
  <c r="T285" i="1" s="1"/>
  <c r="N285" i="1" s="1"/>
  <c r="O285" i="1" s="1"/>
  <c r="S331" i="1"/>
  <c r="Q331" i="1" s="1"/>
  <c r="T331" i="1" s="1"/>
  <c r="N331" i="1" s="1"/>
  <c r="O331" i="1" s="1"/>
  <c r="AE264" i="1"/>
  <c r="AD264" i="1"/>
  <c r="X264" i="1"/>
  <c r="AB264" i="1" s="1"/>
  <c r="AD285" i="1"/>
  <c r="AE356" i="1"/>
  <c r="X356" i="1"/>
  <c r="AB356" i="1" s="1"/>
  <c r="S356" i="1"/>
  <c r="Q356" i="1" s="1"/>
  <c r="T356" i="1" s="1"/>
  <c r="N356" i="1" s="1"/>
  <c r="O356" i="1" s="1"/>
  <c r="V343" i="1"/>
  <c r="W343" i="1" s="1"/>
  <c r="X256" i="1"/>
  <c r="AB256" i="1" s="1"/>
  <c r="AE256" i="1"/>
  <c r="X92" i="1"/>
  <c r="AB92" i="1" s="1"/>
  <c r="AE92" i="1"/>
  <c r="AF92" i="1" s="1"/>
  <c r="X101" i="1"/>
  <c r="AB101" i="1" s="1"/>
  <c r="AE101" i="1"/>
  <c r="AF101" i="1" s="1"/>
  <c r="X158" i="1"/>
  <c r="AB158" i="1" s="1"/>
  <c r="AE158" i="1"/>
  <c r="AF158" i="1" s="1"/>
  <c r="S158" i="1"/>
  <c r="Q158" i="1" s="1"/>
  <c r="T158" i="1" s="1"/>
  <c r="N158" i="1" s="1"/>
  <c r="O158" i="1" s="1"/>
  <c r="AE268" i="1"/>
  <c r="X268" i="1"/>
  <c r="AB268" i="1" s="1"/>
  <c r="AD268" i="1"/>
  <c r="AD256" i="1"/>
  <c r="V167" i="1"/>
  <c r="W167" i="1" s="1"/>
  <c r="AE202" i="1"/>
  <c r="X202" i="1"/>
  <c r="AB202" i="1" s="1"/>
  <c r="AE210" i="1"/>
  <c r="AF210" i="1" s="1"/>
  <c r="X210" i="1"/>
  <c r="AB210" i="1" s="1"/>
  <c r="S210" i="1"/>
  <c r="Q210" i="1" s="1"/>
  <c r="T210" i="1" s="1"/>
  <c r="N210" i="1" s="1"/>
  <c r="O210" i="1" s="1"/>
  <c r="S149" i="1"/>
  <c r="Q149" i="1" s="1"/>
  <c r="T149" i="1" s="1"/>
  <c r="N149" i="1" s="1"/>
  <c r="O149" i="1" s="1"/>
  <c r="S145" i="1"/>
  <c r="Q145" i="1" s="1"/>
  <c r="T145" i="1" s="1"/>
  <c r="N145" i="1" s="1"/>
  <c r="O145" i="1" s="1"/>
  <c r="AE209" i="1"/>
  <c r="AD209" i="1"/>
  <c r="X209" i="1"/>
  <c r="AB209" i="1" s="1"/>
  <c r="S179" i="1"/>
  <c r="Q179" i="1" s="1"/>
  <c r="T179" i="1" s="1"/>
  <c r="N179" i="1" s="1"/>
  <c r="O179" i="1" s="1"/>
  <c r="S164" i="1"/>
  <c r="Q164" i="1" s="1"/>
  <c r="T164" i="1" s="1"/>
  <c r="N164" i="1" s="1"/>
  <c r="O164" i="1" s="1"/>
  <c r="N36" i="1"/>
  <c r="O36" i="1" s="1"/>
  <c r="S92" i="1"/>
  <c r="Q92" i="1" s="1"/>
  <c r="T92" i="1" s="1"/>
  <c r="N92" i="1" s="1"/>
  <c r="O92" i="1" s="1"/>
  <c r="X159" i="1"/>
  <c r="AB159" i="1" s="1"/>
  <c r="AE159" i="1"/>
  <c r="V280" i="1"/>
  <c r="W280" i="1" s="1"/>
  <c r="X341" i="1"/>
  <c r="AB341" i="1" s="1"/>
  <c r="AE341" i="1"/>
  <c r="X267" i="1"/>
  <c r="AB267" i="1" s="1"/>
  <c r="AE267" i="1"/>
  <c r="X291" i="1"/>
  <c r="AB291" i="1" s="1"/>
  <c r="AD291" i="1"/>
  <c r="AE291" i="1"/>
  <c r="AF291" i="1" s="1"/>
  <c r="X48" i="1"/>
  <c r="AB48" i="1" s="1"/>
  <c r="AD48" i="1"/>
  <c r="AE48" i="1"/>
  <c r="AF48" i="1" s="1"/>
  <c r="X29" i="1"/>
  <c r="AB29" i="1" s="1"/>
  <c r="S29" i="1"/>
  <c r="Q29" i="1" s="1"/>
  <c r="T29" i="1" s="1"/>
  <c r="N29" i="1" s="1"/>
  <c r="O29" i="1" s="1"/>
  <c r="AE29" i="1"/>
  <c r="AD29" i="1"/>
  <c r="V369" i="1"/>
  <c r="W369" i="1" s="1"/>
  <c r="V215" i="1"/>
  <c r="W215" i="1" s="1"/>
  <c r="V269" i="1"/>
  <c r="W269" i="1" s="1"/>
  <c r="V17" i="1"/>
  <c r="W17" i="1" s="1"/>
  <c r="AD267" i="1"/>
  <c r="AE330" i="1"/>
  <c r="AF330" i="1" s="1"/>
  <c r="X330" i="1"/>
  <c r="AB330" i="1" s="1"/>
  <c r="S330" i="1"/>
  <c r="Q330" i="1" s="1"/>
  <c r="T330" i="1" s="1"/>
  <c r="N330" i="1" s="1"/>
  <c r="O330" i="1" s="1"/>
  <c r="X328" i="1"/>
  <c r="AB328" i="1" s="1"/>
  <c r="AE328" i="1"/>
  <c r="V181" i="1"/>
  <c r="W181" i="1" s="1"/>
  <c r="S189" i="1"/>
  <c r="Q189" i="1" s="1"/>
  <c r="T189" i="1" s="1"/>
  <c r="N189" i="1" s="1"/>
  <c r="O189" i="1" s="1"/>
  <c r="AD189" i="1"/>
  <c r="AE189" i="1"/>
  <c r="X189" i="1"/>
  <c r="AB189" i="1" s="1"/>
  <c r="V197" i="1"/>
  <c r="W197" i="1" s="1"/>
  <c r="AD231" i="1"/>
  <c r="AE231" i="1"/>
  <c r="X231" i="1"/>
  <c r="AB231" i="1" s="1"/>
  <c r="AE30" i="1"/>
  <c r="AF30" i="1" s="1"/>
  <c r="X30" i="1"/>
  <c r="AB30" i="1" s="1"/>
  <c r="V115" i="1"/>
  <c r="W115" i="1" s="1"/>
  <c r="X323" i="1"/>
  <c r="AB323" i="1" s="1"/>
  <c r="AD323" i="1"/>
  <c r="AE323" i="1"/>
  <c r="AF323" i="1" s="1"/>
  <c r="AE338" i="1"/>
  <c r="X338" i="1"/>
  <c r="AB338" i="1" s="1"/>
  <c r="AD338" i="1"/>
  <c r="S338" i="1"/>
  <c r="Q338" i="1" s="1"/>
  <c r="T338" i="1" s="1"/>
  <c r="N338" i="1" s="1"/>
  <c r="O338" i="1" s="1"/>
  <c r="V282" i="1"/>
  <c r="W282" i="1" s="1"/>
  <c r="X299" i="1"/>
  <c r="AB299" i="1" s="1"/>
  <c r="AE299" i="1"/>
  <c r="AF299" i="1" s="1"/>
  <c r="X287" i="1"/>
  <c r="AB287" i="1" s="1"/>
  <c r="AD287" i="1"/>
  <c r="AE287" i="1"/>
  <c r="S287" i="1"/>
  <c r="Q287" i="1" s="1"/>
  <c r="T287" i="1" s="1"/>
  <c r="N287" i="1" s="1"/>
  <c r="O287" i="1" s="1"/>
  <c r="V193" i="1"/>
  <c r="W193" i="1" s="1"/>
  <c r="V351" i="1"/>
  <c r="W351" i="1" s="1"/>
  <c r="X232" i="1"/>
  <c r="AB232" i="1" s="1"/>
  <c r="AE232" i="1"/>
  <c r="AD232" i="1"/>
  <c r="AD242" i="1"/>
  <c r="AE365" i="1"/>
  <c r="AF365" i="1" s="1"/>
  <c r="X365" i="1"/>
  <c r="AB365" i="1" s="1"/>
  <c r="X284" i="1"/>
  <c r="AB284" i="1" s="1"/>
  <c r="AE284" i="1"/>
  <c r="AD284" i="1"/>
  <c r="V275" i="1"/>
  <c r="W275" i="1" s="1"/>
  <c r="V106" i="1"/>
  <c r="W106" i="1" s="1"/>
  <c r="X80" i="1"/>
  <c r="AB80" i="1" s="1"/>
  <c r="AE80" i="1"/>
  <c r="AF80" i="1" s="1"/>
  <c r="X174" i="1"/>
  <c r="AB174" i="1" s="1"/>
  <c r="AE174" i="1"/>
  <c r="AD174" i="1"/>
  <c r="AE75" i="1"/>
  <c r="AF75" i="1" s="1"/>
  <c r="X75" i="1"/>
  <c r="AB75" i="1" s="1"/>
  <c r="S378" i="1"/>
  <c r="Q378" i="1" s="1"/>
  <c r="T378" i="1" s="1"/>
  <c r="N378" i="1" s="1"/>
  <c r="O378" i="1" s="1"/>
  <c r="AE244" i="1"/>
  <c r="AD244" i="1"/>
  <c r="X244" i="1"/>
  <c r="AB244" i="1" s="1"/>
  <c r="V55" i="1"/>
  <c r="W55" i="1" s="1"/>
  <c r="N47" i="1"/>
  <c r="O47" i="1" s="1"/>
  <c r="AE169" i="1"/>
  <c r="AF169" i="1" s="1"/>
  <c r="X169" i="1"/>
  <c r="AB169" i="1" s="1"/>
  <c r="X26" i="1"/>
  <c r="AB26" i="1" s="1"/>
  <c r="AE26" i="1"/>
  <c r="AD26" i="1"/>
  <c r="S61" i="1"/>
  <c r="Q61" i="1" s="1"/>
  <c r="T61" i="1" s="1"/>
  <c r="N61" i="1" s="1"/>
  <c r="O61" i="1" s="1"/>
  <c r="AE47" i="1"/>
  <c r="AF47" i="1" s="1"/>
  <c r="X47" i="1"/>
  <c r="AB47" i="1" s="1"/>
  <c r="N105" i="1"/>
  <c r="O105" i="1" s="1"/>
  <c r="V397" i="1"/>
  <c r="W397" i="1" s="1"/>
  <c r="AE28" i="1"/>
  <c r="AD28" i="1"/>
  <c r="X28" i="1"/>
  <c r="AB28" i="1" s="1"/>
  <c r="X373" i="1"/>
  <c r="AB373" i="1" s="1"/>
  <c r="AE373" i="1"/>
  <c r="AD373" i="1"/>
  <c r="V304" i="1"/>
  <c r="W304" i="1" s="1"/>
  <c r="X203" i="1"/>
  <c r="AB203" i="1" s="1"/>
  <c r="AE203" i="1"/>
  <c r="AF203" i="1" s="1"/>
  <c r="X195" i="1"/>
  <c r="AB195" i="1" s="1"/>
  <c r="AD195" i="1"/>
  <c r="AE195" i="1"/>
  <c r="AF195" i="1" s="1"/>
  <c r="X137" i="1"/>
  <c r="AB137" i="1" s="1"/>
  <c r="AE137" i="1"/>
  <c r="AF137" i="1" s="1"/>
  <c r="S137" i="1"/>
  <c r="Q137" i="1" s="1"/>
  <c r="T137" i="1" s="1"/>
  <c r="N137" i="1" s="1"/>
  <c r="O137" i="1" s="1"/>
  <c r="AE276" i="1"/>
  <c r="AF276" i="1" s="1"/>
  <c r="S276" i="1"/>
  <c r="Q276" i="1" s="1"/>
  <c r="T276" i="1" s="1"/>
  <c r="N276" i="1" s="1"/>
  <c r="O276" i="1" s="1"/>
  <c r="X276" i="1"/>
  <c r="AB276" i="1" s="1"/>
  <c r="X93" i="1"/>
  <c r="AB93" i="1" s="1"/>
  <c r="S93" i="1"/>
  <c r="Q93" i="1" s="1"/>
  <c r="T93" i="1" s="1"/>
  <c r="N93" i="1" s="1"/>
  <c r="O93" i="1" s="1"/>
  <c r="AE93" i="1"/>
  <c r="AD93" i="1"/>
  <c r="AD337" i="1"/>
  <c r="AE337" i="1"/>
  <c r="AF337" i="1" s="1"/>
  <c r="X337" i="1"/>
  <c r="AB337" i="1" s="1"/>
  <c r="X135" i="1"/>
  <c r="AB135" i="1" s="1"/>
  <c r="AD135" i="1"/>
  <c r="AE135" i="1"/>
  <c r="AE261" i="1"/>
  <c r="AD261" i="1"/>
  <c r="X261" i="1"/>
  <c r="AB261" i="1" s="1"/>
  <c r="S261" i="1"/>
  <c r="Q261" i="1" s="1"/>
  <c r="T261" i="1" s="1"/>
  <c r="N261" i="1" s="1"/>
  <c r="O261" i="1" s="1"/>
  <c r="X390" i="1"/>
  <c r="AB390" i="1" s="1"/>
  <c r="AE390" i="1"/>
  <c r="AD390" i="1"/>
  <c r="AD309" i="1"/>
  <c r="X254" i="1"/>
  <c r="AB254" i="1" s="1"/>
  <c r="AE254" i="1"/>
  <c r="AD254" i="1"/>
  <c r="AD50" i="1"/>
  <c r="V44" i="1"/>
  <c r="W44" i="1" s="1"/>
  <c r="AE82" i="1"/>
  <c r="AF82" i="1" s="1"/>
  <c r="X82" i="1"/>
  <c r="AB82" i="1" s="1"/>
  <c r="V234" i="1"/>
  <c r="W234" i="1" s="1"/>
  <c r="S272" i="1"/>
  <c r="Q272" i="1" s="1"/>
  <c r="T272" i="1" s="1"/>
  <c r="N272" i="1" s="1"/>
  <c r="O272" i="1" s="1"/>
  <c r="AE324" i="1"/>
  <c r="AD324" i="1"/>
  <c r="X324" i="1"/>
  <c r="AB324" i="1" s="1"/>
  <c r="AD385" i="1"/>
  <c r="X385" i="1"/>
  <c r="AB385" i="1" s="1"/>
  <c r="AE385" i="1"/>
  <c r="AF385" i="1" s="1"/>
  <c r="V360" i="1"/>
  <c r="W360" i="1" s="1"/>
  <c r="X233" i="1"/>
  <c r="AB233" i="1" s="1"/>
  <c r="AE233" i="1"/>
  <c r="AF233" i="1" s="1"/>
  <c r="V350" i="1"/>
  <c r="W350" i="1" s="1"/>
  <c r="AE296" i="1"/>
  <c r="AD296" i="1"/>
  <c r="X296" i="1"/>
  <c r="AB296" i="1" s="1"/>
  <c r="V125" i="1"/>
  <c r="W125" i="1" s="1"/>
  <c r="AD202" i="1"/>
  <c r="V205" i="1"/>
  <c r="W205" i="1" s="1"/>
  <c r="AE347" i="1"/>
  <c r="AF347" i="1" s="1"/>
  <c r="X347" i="1"/>
  <c r="AB347" i="1" s="1"/>
  <c r="AE313" i="1"/>
  <c r="AF313" i="1" s="1"/>
  <c r="X313" i="1"/>
  <c r="AB313" i="1" s="1"/>
  <c r="S313" i="1"/>
  <c r="Q313" i="1" s="1"/>
  <c r="T313" i="1" s="1"/>
  <c r="N313" i="1" s="1"/>
  <c r="O313" i="1" s="1"/>
  <c r="AE165" i="1"/>
  <c r="X165" i="1"/>
  <c r="AB165" i="1" s="1"/>
  <c r="AE160" i="1"/>
  <c r="X160" i="1"/>
  <c r="AB160" i="1" s="1"/>
  <c r="N59" i="1"/>
  <c r="O59" i="1" s="1"/>
  <c r="S232" i="1"/>
  <c r="Q232" i="1" s="1"/>
  <c r="T232" i="1" s="1"/>
  <c r="N232" i="1" s="1"/>
  <c r="O232" i="1" s="1"/>
  <c r="S192" i="1"/>
  <c r="Q192" i="1" s="1"/>
  <c r="T192" i="1" s="1"/>
  <c r="N192" i="1" s="1"/>
  <c r="O192" i="1" s="1"/>
  <c r="AD114" i="1"/>
  <c r="X138" i="1"/>
  <c r="AB138" i="1" s="1"/>
  <c r="AE138" i="1"/>
  <c r="AF138" i="1" s="1"/>
  <c r="X104" i="1"/>
  <c r="AB104" i="1" s="1"/>
  <c r="AE104" i="1"/>
  <c r="AF104" i="1" s="1"/>
  <c r="V147" i="1"/>
  <c r="W147" i="1" s="1"/>
  <c r="AE99" i="1"/>
  <c r="AF99" i="1" s="1"/>
  <c r="X99" i="1"/>
  <c r="AB99" i="1" s="1"/>
  <c r="S99" i="1"/>
  <c r="Q99" i="1" s="1"/>
  <c r="T99" i="1" s="1"/>
  <c r="N99" i="1" s="1"/>
  <c r="O99" i="1" s="1"/>
  <c r="AE112" i="1"/>
  <c r="AD112" i="1"/>
  <c r="X112" i="1"/>
  <c r="AB112" i="1" s="1"/>
  <c r="S138" i="1"/>
  <c r="Q138" i="1" s="1"/>
  <c r="T138" i="1" s="1"/>
  <c r="N138" i="1" s="1"/>
  <c r="O138" i="1" s="1"/>
  <c r="AD64" i="1"/>
  <c r="S28" i="1"/>
  <c r="Q28" i="1" s="1"/>
  <c r="T28" i="1" s="1"/>
  <c r="N28" i="1" s="1"/>
  <c r="O28" i="1" s="1"/>
  <c r="AD159" i="1"/>
  <c r="S170" i="1"/>
  <c r="Q170" i="1" s="1"/>
  <c r="T170" i="1" s="1"/>
  <c r="N170" i="1" s="1"/>
  <c r="O170" i="1" s="1"/>
  <c r="AE95" i="1"/>
  <c r="AF95" i="1" s="1"/>
  <c r="S95" i="1"/>
  <c r="Q95" i="1" s="1"/>
  <c r="T95" i="1" s="1"/>
  <c r="N95" i="1" s="1"/>
  <c r="O95" i="1" s="1"/>
  <c r="X95" i="1"/>
  <c r="AB95" i="1" s="1"/>
  <c r="S82" i="1"/>
  <c r="Q82" i="1" s="1"/>
  <c r="T82" i="1" s="1"/>
  <c r="N82" i="1" s="1"/>
  <c r="O82" i="1" s="1"/>
  <c r="AF105" i="1"/>
  <c r="X128" i="1"/>
  <c r="AB128" i="1" s="1"/>
  <c r="AE128" i="1"/>
  <c r="AF128" i="1" s="1"/>
  <c r="S128" i="1"/>
  <c r="Q128" i="1" s="1"/>
  <c r="T128" i="1" s="1"/>
  <c r="N128" i="1" s="1"/>
  <c r="O128" i="1" s="1"/>
  <c r="V177" i="1"/>
  <c r="W177" i="1" s="1"/>
  <c r="V70" i="1"/>
  <c r="W70" i="1" s="1"/>
  <c r="N324" i="1"/>
  <c r="O324" i="1" s="1"/>
  <c r="X33" i="1"/>
  <c r="AB33" i="1" s="1"/>
  <c r="AE33" i="1"/>
  <c r="V379" i="1"/>
  <c r="W379" i="1" s="1"/>
  <c r="X58" i="1"/>
  <c r="AB58" i="1" s="1"/>
  <c r="AE58" i="1"/>
  <c r="AF58" i="1" s="1"/>
  <c r="S291" i="1"/>
  <c r="Q291" i="1" s="1"/>
  <c r="T291" i="1" s="1"/>
  <c r="N291" i="1" s="1"/>
  <c r="O291" i="1" s="1"/>
  <c r="AE156" i="1"/>
  <c r="AD156" i="1"/>
  <c r="X156" i="1"/>
  <c r="AB156" i="1" s="1"/>
  <c r="N30" i="1"/>
  <c r="O30" i="1" s="1"/>
  <c r="X119" i="1"/>
  <c r="AB119" i="1" s="1"/>
  <c r="AE119" i="1"/>
  <c r="AD119" i="1"/>
  <c r="V146" i="1"/>
  <c r="W146" i="1" s="1"/>
  <c r="N292" i="1"/>
  <c r="O292" i="1" s="1"/>
  <c r="AE297" i="1"/>
  <c r="AD297" i="1"/>
  <c r="X297" i="1"/>
  <c r="AB297" i="1" s="1"/>
  <c r="N209" i="1"/>
  <c r="O209" i="1" s="1"/>
  <c r="N34" i="1"/>
  <c r="O34" i="1" s="1"/>
  <c r="AE361" i="1"/>
  <c r="X361" i="1"/>
  <c r="AB361" i="1" s="1"/>
  <c r="AD361" i="1"/>
  <c r="AE257" i="1"/>
  <c r="X257" i="1"/>
  <c r="AB257" i="1" s="1"/>
  <c r="AD257" i="1"/>
  <c r="X100" i="1"/>
  <c r="AB100" i="1" s="1"/>
  <c r="AE100" i="1"/>
  <c r="V349" i="1"/>
  <c r="W349" i="1" s="1"/>
  <c r="S256" i="1"/>
  <c r="Q256" i="1" s="1"/>
  <c r="T256" i="1" s="1"/>
  <c r="N256" i="1" s="1"/>
  <c r="O256" i="1" s="1"/>
  <c r="X377" i="1"/>
  <c r="AB377" i="1" s="1"/>
  <c r="AE377" i="1"/>
  <c r="AF377" i="1" s="1"/>
  <c r="X345" i="1"/>
  <c r="AB345" i="1" s="1"/>
  <c r="AE345" i="1"/>
  <c r="AD345" i="1"/>
  <c r="AE386" i="1"/>
  <c r="X386" i="1"/>
  <c r="AB386" i="1" s="1"/>
  <c r="V171" i="1"/>
  <c r="W171" i="1" s="1"/>
  <c r="S254" i="1"/>
  <c r="Q254" i="1" s="1"/>
  <c r="T254" i="1" s="1"/>
  <c r="N254" i="1" s="1"/>
  <c r="O254" i="1" s="1"/>
  <c r="V151" i="1"/>
  <c r="W151" i="1" s="1"/>
  <c r="V301" i="1"/>
  <c r="W301" i="1" s="1"/>
  <c r="V279" i="1"/>
  <c r="W279" i="1" s="1"/>
  <c r="V353" i="1"/>
  <c r="W353" i="1" s="1"/>
  <c r="AE348" i="1"/>
  <c r="X348" i="1"/>
  <c r="AB348" i="1" s="1"/>
  <c r="AD348" i="1"/>
  <c r="X393" i="1"/>
  <c r="AB393" i="1" s="1"/>
  <c r="AE393" i="1"/>
  <c r="AF393" i="1" s="1"/>
  <c r="V320" i="1"/>
  <c r="W320" i="1" s="1"/>
  <c r="V394" i="1"/>
  <c r="W394" i="1" s="1"/>
  <c r="V339" i="1"/>
  <c r="W339" i="1" s="1"/>
  <c r="AD356" i="1"/>
  <c r="S377" i="1"/>
  <c r="Q377" i="1" s="1"/>
  <c r="T377" i="1" s="1"/>
  <c r="N377" i="1" s="1"/>
  <c r="O377" i="1" s="1"/>
  <c r="V383" i="1"/>
  <c r="W383" i="1" s="1"/>
  <c r="S393" i="1"/>
  <c r="Q393" i="1" s="1"/>
  <c r="T393" i="1" s="1"/>
  <c r="N393" i="1" s="1"/>
  <c r="O393" i="1" s="1"/>
  <c r="AE329" i="1"/>
  <c r="AF329" i="1" s="1"/>
  <c r="X329" i="1"/>
  <c r="AB329" i="1" s="1"/>
  <c r="X228" i="1"/>
  <c r="AB228" i="1" s="1"/>
  <c r="AD228" i="1"/>
  <c r="AE228" i="1"/>
  <c r="AE140" i="1"/>
  <c r="AF140" i="1" s="1"/>
  <c r="X140" i="1"/>
  <c r="AB140" i="1" s="1"/>
  <c r="X89" i="1"/>
  <c r="AB89" i="1" s="1"/>
  <c r="AE89" i="1"/>
  <c r="S89" i="1"/>
  <c r="Q89" i="1" s="1"/>
  <c r="T89" i="1" s="1"/>
  <c r="N89" i="1" s="1"/>
  <c r="O89" i="1" s="1"/>
  <c r="AD89" i="1"/>
  <c r="AD378" i="1"/>
  <c r="S174" i="1"/>
  <c r="Q174" i="1" s="1"/>
  <c r="T174" i="1" s="1"/>
  <c r="N174" i="1" s="1"/>
  <c r="O174" i="1" s="1"/>
  <c r="AE368" i="1"/>
  <c r="X368" i="1"/>
  <c r="AB368" i="1" s="1"/>
  <c r="AD368" i="1"/>
  <c r="X212" i="1"/>
  <c r="AB212" i="1" s="1"/>
  <c r="AE212" i="1"/>
  <c r="AF212" i="1" s="1"/>
  <c r="S212" i="1"/>
  <c r="Q212" i="1" s="1"/>
  <c r="T212" i="1" s="1"/>
  <c r="N212" i="1" s="1"/>
  <c r="O212" i="1" s="1"/>
  <c r="S299" i="1"/>
  <c r="Q299" i="1" s="1"/>
  <c r="T299" i="1" s="1"/>
  <c r="N299" i="1" s="1"/>
  <c r="O299" i="1" s="1"/>
  <c r="S50" i="1"/>
  <c r="Q50" i="1" s="1"/>
  <c r="T50" i="1" s="1"/>
  <c r="N50" i="1" s="1"/>
  <c r="O50" i="1" s="1"/>
  <c r="AD100" i="1"/>
  <c r="AD34" i="1"/>
  <c r="AD341" i="1"/>
  <c r="V43" i="1"/>
  <c r="W43" i="1" s="1"/>
  <c r="V124" i="1"/>
  <c r="W124" i="1" s="1"/>
  <c r="AE131" i="1"/>
  <c r="AD131" i="1"/>
  <c r="X131" i="1"/>
  <c r="AB131" i="1" s="1"/>
  <c r="S131" i="1"/>
  <c r="Q131" i="1" s="1"/>
  <c r="T131" i="1" s="1"/>
  <c r="N131" i="1" s="1"/>
  <c r="O131" i="1" s="1"/>
  <c r="AE107" i="1"/>
  <c r="AF107" i="1" s="1"/>
  <c r="X107" i="1"/>
  <c r="AB107" i="1" s="1"/>
  <c r="AE120" i="1"/>
  <c r="AD120" i="1"/>
  <c r="X120" i="1"/>
  <c r="AB120" i="1" s="1"/>
  <c r="S120" i="1"/>
  <c r="Q120" i="1" s="1"/>
  <c r="T120" i="1" s="1"/>
  <c r="N120" i="1" s="1"/>
  <c r="O120" i="1" s="1"/>
  <c r="AE38" i="1"/>
  <c r="X38" i="1"/>
  <c r="AB38" i="1" s="1"/>
  <c r="AD38" i="1"/>
  <c r="AE226" i="1"/>
  <c r="AF226" i="1" s="1"/>
  <c r="X226" i="1"/>
  <c r="AB226" i="1" s="1"/>
  <c r="S226" i="1"/>
  <c r="Q226" i="1" s="1"/>
  <c r="T226" i="1" s="1"/>
  <c r="N226" i="1" s="1"/>
  <c r="O226" i="1" s="1"/>
  <c r="AF174" i="1" l="1"/>
  <c r="AF66" i="1"/>
  <c r="AF366" i="1"/>
  <c r="AF328" i="1"/>
  <c r="AF114" i="1"/>
  <c r="AF395" i="1"/>
  <c r="AF326" i="1"/>
  <c r="AF46" i="1"/>
  <c r="AF331" i="1"/>
  <c r="AF386" i="1"/>
  <c r="AF150" i="1"/>
  <c r="AF52" i="1"/>
  <c r="AF302" i="1"/>
  <c r="AF64" i="1"/>
  <c r="AF160" i="1"/>
  <c r="AF19" i="1"/>
  <c r="AF358" i="1"/>
  <c r="AF113" i="1"/>
  <c r="AF135" i="1"/>
  <c r="AF36" i="1"/>
  <c r="AF122" i="1"/>
  <c r="AF346" i="1"/>
  <c r="AF254" i="1"/>
  <c r="AF172" i="1"/>
  <c r="AF388" i="1"/>
  <c r="AF42" i="1"/>
  <c r="AF38" i="1"/>
  <c r="AF257" i="1"/>
  <c r="AF34" i="1"/>
  <c r="AF231" i="1"/>
  <c r="AF367" i="1"/>
  <c r="AF165" i="1"/>
  <c r="AF183" i="1"/>
  <c r="AF96" i="1"/>
  <c r="AF271" i="1"/>
  <c r="AF100" i="1"/>
  <c r="AF33" i="1"/>
  <c r="AF71" i="1"/>
  <c r="AF228" i="1"/>
  <c r="AF287" i="1"/>
  <c r="AF256" i="1"/>
  <c r="AF50" i="1"/>
  <c r="AE102" i="1"/>
  <c r="AD102" i="1"/>
  <c r="X102" i="1"/>
  <c r="AB102" i="1" s="1"/>
  <c r="S102" i="1"/>
  <c r="Q102" i="1" s="1"/>
  <c r="T102" i="1" s="1"/>
  <c r="N102" i="1" s="1"/>
  <c r="O102" i="1" s="1"/>
  <c r="AD359" i="1"/>
  <c r="AE359" i="1"/>
  <c r="AF359" i="1" s="1"/>
  <c r="X359" i="1"/>
  <c r="AB359" i="1" s="1"/>
  <c r="S359" i="1"/>
  <c r="Q359" i="1" s="1"/>
  <c r="T359" i="1" s="1"/>
  <c r="N359" i="1" s="1"/>
  <c r="O359" i="1" s="1"/>
  <c r="AF261" i="1"/>
  <c r="X320" i="1"/>
  <c r="AB320" i="1" s="1"/>
  <c r="AE320" i="1"/>
  <c r="S320" i="1"/>
  <c r="Q320" i="1" s="1"/>
  <c r="T320" i="1" s="1"/>
  <c r="N320" i="1" s="1"/>
  <c r="O320" i="1" s="1"/>
  <c r="AD320" i="1"/>
  <c r="AE382" i="1"/>
  <c r="X382" i="1"/>
  <c r="AB382" i="1" s="1"/>
  <c r="S382" i="1"/>
  <c r="Q382" i="1" s="1"/>
  <c r="T382" i="1" s="1"/>
  <c r="N382" i="1" s="1"/>
  <c r="O382" i="1" s="1"/>
  <c r="AD382" i="1"/>
  <c r="AE286" i="1"/>
  <c r="X286" i="1"/>
  <c r="AB286" i="1" s="1"/>
  <c r="AD286" i="1"/>
  <c r="S286" i="1"/>
  <c r="Q286" i="1" s="1"/>
  <c r="T286" i="1" s="1"/>
  <c r="N286" i="1" s="1"/>
  <c r="O286" i="1" s="1"/>
  <c r="AF116" i="1"/>
  <c r="AF131" i="1"/>
  <c r="X205" i="1"/>
  <c r="AB205" i="1" s="1"/>
  <c r="AE205" i="1"/>
  <c r="AD205" i="1"/>
  <c r="S205" i="1"/>
  <c r="Q205" i="1" s="1"/>
  <c r="T205" i="1" s="1"/>
  <c r="N205" i="1" s="1"/>
  <c r="O205" i="1" s="1"/>
  <c r="X124" i="1"/>
  <c r="AB124" i="1" s="1"/>
  <c r="AE124" i="1"/>
  <c r="S124" i="1"/>
  <c r="Q124" i="1" s="1"/>
  <c r="T124" i="1" s="1"/>
  <c r="N124" i="1" s="1"/>
  <c r="O124" i="1" s="1"/>
  <c r="AD124" i="1"/>
  <c r="X147" i="1"/>
  <c r="AB147" i="1" s="1"/>
  <c r="AE147" i="1"/>
  <c r="AD147" i="1"/>
  <c r="S147" i="1"/>
  <c r="Q147" i="1" s="1"/>
  <c r="T147" i="1" s="1"/>
  <c r="N147" i="1" s="1"/>
  <c r="O147" i="1" s="1"/>
  <c r="AE381" i="1"/>
  <c r="X381" i="1"/>
  <c r="AB381" i="1" s="1"/>
  <c r="S381" i="1"/>
  <c r="Q381" i="1" s="1"/>
  <c r="T381" i="1" s="1"/>
  <c r="N381" i="1" s="1"/>
  <c r="O381" i="1" s="1"/>
  <c r="AD381" i="1"/>
  <c r="AE310" i="1"/>
  <c r="AD310" i="1"/>
  <c r="X310" i="1"/>
  <c r="AB310" i="1" s="1"/>
  <c r="S310" i="1"/>
  <c r="Q310" i="1" s="1"/>
  <c r="T310" i="1" s="1"/>
  <c r="N310" i="1" s="1"/>
  <c r="O310" i="1" s="1"/>
  <c r="AF153" i="1"/>
  <c r="X327" i="1"/>
  <c r="AB327" i="1" s="1"/>
  <c r="AE327" i="1"/>
  <c r="AD327" i="1"/>
  <c r="S327" i="1"/>
  <c r="Q327" i="1" s="1"/>
  <c r="T327" i="1" s="1"/>
  <c r="N327" i="1" s="1"/>
  <c r="O327" i="1" s="1"/>
  <c r="AF362" i="1"/>
  <c r="AF244" i="1"/>
  <c r="X44" i="1"/>
  <c r="AB44" i="1" s="1"/>
  <c r="AD44" i="1"/>
  <c r="AE44" i="1"/>
  <c r="AF44" i="1" s="1"/>
  <c r="S44" i="1"/>
  <c r="Q44" i="1" s="1"/>
  <c r="T44" i="1" s="1"/>
  <c r="N44" i="1" s="1"/>
  <c r="O44" i="1" s="1"/>
  <c r="X343" i="1"/>
  <c r="AB343" i="1" s="1"/>
  <c r="AE343" i="1"/>
  <c r="S343" i="1"/>
  <c r="Q343" i="1" s="1"/>
  <c r="T343" i="1" s="1"/>
  <c r="N343" i="1" s="1"/>
  <c r="O343" i="1" s="1"/>
  <c r="AD343" i="1"/>
  <c r="X247" i="1"/>
  <c r="AB247" i="1" s="1"/>
  <c r="AE247" i="1"/>
  <c r="S247" i="1"/>
  <c r="Q247" i="1" s="1"/>
  <c r="T247" i="1" s="1"/>
  <c r="N247" i="1" s="1"/>
  <c r="O247" i="1" s="1"/>
  <c r="AD247" i="1"/>
  <c r="X196" i="1"/>
  <c r="AB196" i="1" s="1"/>
  <c r="S196" i="1"/>
  <c r="Q196" i="1" s="1"/>
  <c r="T196" i="1" s="1"/>
  <c r="N196" i="1" s="1"/>
  <c r="O196" i="1" s="1"/>
  <c r="AE196" i="1"/>
  <c r="AD196" i="1"/>
  <c r="AE342" i="1"/>
  <c r="AF342" i="1" s="1"/>
  <c r="X342" i="1"/>
  <c r="AB342" i="1" s="1"/>
  <c r="AD342" i="1"/>
  <c r="S342" i="1"/>
  <c r="Q342" i="1" s="1"/>
  <c r="T342" i="1" s="1"/>
  <c r="N342" i="1" s="1"/>
  <c r="O342" i="1" s="1"/>
  <c r="AE240" i="1"/>
  <c r="X240" i="1"/>
  <c r="AB240" i="1" s="1"/>
  <c r="AD240" i="1"/>
  <c r="S240" i="1"/>
  <c r="Q240" i="1" s="1"/>
  <c r="T240" i="1" s="1"/>
  <c r="N240" i="1" s="1"/>
  <c r="O240" i="1" s="1"/>
  <c r="X353" i="1"/>
  <c r="AB353" i="1" s="1"/>
  <c r="AE353" i="1"/>
  <c r="S353" i="1"/>
  <c r="Q353" i="1" s="1"/>
  <c r="T353" i="1" s="1"/>
  <c r="N353" i="1" s="1"/>
  <c r="O353" i="1" s="1"/>
  <c r="AD353" i="1"/>
  <c r="AF93" i="1"/>
  <c r="AF267" i="1"/>
  <c r="AF45" i="1"/>
  <c r="AE72" i="1"/>
  <c r="X72" i="1"/>
  <c r="AB72" i="1" s="1"/>
  <c r="S72" i="1"/>
  <c r="Q72" i="1" s="1"/>
  <c r="T72" i="1" s="1"/>
  <c r="N72" i="1" s="1"/>
  <c r="O72" i="1" s="1"/>
  <c r="AD72" i="1"/>
  <c r="AF188" i="1"/>
  <c r="X207" i="1"/>
  <c r="AB207" i="1" s="1"/>
  <c r="AE207" i="1"/>
  <c r="S207" i="1"/>
  <c r="Q207" i="1" s="1"/>
  <c r="T207" i="1" s="1"/>
  <c r="N207" i="1" s="1"/>
  <c r="O207" i="1" s="1"/>
  <c r="AD207" i="1"/>
  <c r="AF400" i="1"/>
  <c r="X115" i="1"/>
  <c r="AB115" i="1" s="1"/>
  <c r="AD115" i="1"/>
  <c r="AE115" i="1"/>
  <c r="AF115" i="1" s="1"/>
  <c r="S115" i="1"/>
  <c r="Q115" i="1" s="1"/>
  <c r="T115" i="1" s="1"/>
  <c r="N115" i="1" s="1"/>
  <c r="O115" i="1" s="1"/>
  <c r="AD224" i="1"/>
  <c r="AE224" i="1"/>
  <c r="AF224" i="1" s="1"/>
  <c r="X224" i="1"/>
  <c r="AB224" i="1" s="1"/>
  <c r="S224" i="1"/>
  <c r="Q224" i="1" s="1"/>
  <c r="T224" i="1" s="1"/>
  <c r="N224" i="1" s="1"/>
  <c r="O224" i="1" s="1"/>
  <c r="AE227" i="1"/>
  <c r="X227" i="1"/>
  <c r="AB227" i="1" s="1"/>
  <c r="AD227" i="1"/>
  <c r="S227" i="1"/>
  <c r="Q227" i="1" s="1"/>
  <c r="T227" i="1" s="1"/>
  <c r="N227" i="1" s="1"/>
  <c r="O227" i="1" s="1"/>
  <c r="X279" i="1"/>
  <c r="AB279" i="1" s="1"/>
  <c r="AD279" i="1"/>
  <c r="AE279" i="1"/>
  <c r="AF279" i="1" s="1"/>
  <c r="S279" i="1"/>
  <c r="Q279" i="1" s="1"/>
  <c r="T279" i="1" s="1"/>
  <c r="N279" i="1" s="1"/>
  <c r="O279" i="1" s="1"/>
  <c r="AF156" i="1"/>
  <c r="X350" i="1"/>
  <c r="AB350" i="1" s="1"/>
  <c r="AE350" i="1"/>
  <c r="AD350" i="1"/>
  <c r="S350" i="1"/>
  <c r="Q350" i="1" s="1"/>
  <c r="T350" i="1" s="1"/>
  <c r="N350" i="1" s="1"/>
  <c r="O350" i="1" s="1"/>
  <c r="AE397" i="1"/>
  <c r="X397" i="1"/>
  <c r="AB397" i="1" s="1"/>
  <c r="AD397" i="1"/>
  <c r="S397" i="1"/>
  <c r="Q397" i="1" s="1"/>
  <c r="T397" i="1" s="1"/>
  <c r="N397" i="1" s="1"/>
  <c r="O397" i="1" s="1"/>
  <c r="AD193" i="1"/>
  <c r="AE193" i="1"/>
  <c r="X193" i="1"/>
  <c r="AB193" i="1" s="1"/>
  <c r="S193" i="1"/>
  <c r="Q193" i="1" s="1"/>
  <c r="T193" i="1" s="1"/>
  <c r="N193" i="1" s="1"/>
  <c r="O193" i="1" s="1"/>
  <c r="AF341" i="1"/>
  <c r="AF202" i="1"/>
  <c r="AF356" i="1"/>
  <c r="AF148" i="1"/>
  <c r="AE321" i="1"/>
  <c r="AD321" i="1"/>
  <c r="X321" i="1"/>
  <c r="AB321" i="1" s="1"/>
  <c r="S321" i="1"/>
  <c r="Q321" i="1" s="1"/>
  <c r="T321" i="1" s="1"/>
  <c r="N321" i="1" s="1"/>
  <c r="O321" i="1" s="1"/>
  <c r="AE270" i="1"/>
  <c r="S270" i="1"/>
  <c r="Q270" i="1" s="1"/>
  <c r="T270" i="1" s="1"/>
  <c r="N270" i="1" s="1"/>
  <c r="O270" i="1" s="1"/>
  <c r="X270" i="1"/>
  <c r="AB270" i="1" s="1"/>
  <c r="AD270" i="1"/>
  <c r="AF370" i="1"/>
  <c r="AF218" i="1"/>
  <c r="AF297" i="1"/>
  <c r="AF303" i="1"/>
  <c r="X181" i="1"/>
  <c r="AB181" i="1" s="1"/>
  <c r="AE181" i="1"/>
  <c r="S181" i="1"/>
  <c r="Q181" i="1" s="1"/>
  <c r="T181" i="1" s="1"/>
  <c r="N181" i="1" s="1"/>
  <c r="O181" i="1" s="1"/>
  <c r="AD181" i="1"/>
  <c r="AF363" i="1"/>
  <c r="AE298" i="1"/>
  <c r="X298" i="1"/>
  <c r="AB298" i="1" s="1"/>
  <c r="AD298" i="1"/>
  <c r="S298" i="1"/>
  <c r="Q298" i="1" s="1"/>
  <c r="T298" i="1" s="1"/>
  <c r="N298" i="1" s="1"/>
  <c r="O298" i="1" s="1"/>
  <c r="AF221" i="1"/>
  <c r="AF41" i="1"/>
  <c r="AF251" i="1"/>
  <c r="AF166" i="1"/>
  <c r="AF338" i="1"/>
  <c r="AF134" i="1"/>
  <c r="X43" i="1"/>
  <c r="AB43" i="1" s="1"/>
  <c r="AE43" i="1"/>
  <c r="S43" i="1"/>
  <c r="Q43" i="1" s="1"/>
  <c r="T43" i="1" s="1"/>
  <c r="N43" i="1" s="1"/>
  <c r="O43" i="1" s="1"/>
  <c r="AD43" i="1"/>
  <c r="AF373" i="1"/>
  <c r="AF232" i="1"/>
  <c r="AE185" i="1"/>
  <c r="X185" i="1"/>
  <c r="AB185" i="1" s="1"/>
  <c r="AD185" i="1"/>
  <c r="S185" i="1"/>
  <c r="Q185" i="1" s="1"/>
  <c r="T185" i="1" s="1"/>
  <c r="N185" i="1" s="1"/>
  <c r="O185" i="1" s="1"/>
  <c r="X60" i="1"/>
  <c r="AB60" i="1" s="1"/>
  <c r="AD60" i="1"/>
  <c r="AE60" i="1"/>
  <c r="AF60" i="1" s="1"/>
  <c r="S60" i="1"/>
  <c r="Q60" i="1" s="1"/>
  <c r="T60" i="1" s="1"/>
  <c r="N60" i="1" s="1"/>
  <c r="O60" i="1" s="1"/>
  <c r="AF162" i="1"/>
  <c r="AE384" i="1"/>
  <c r="AF384" i="1" s="1"/>
  <c r="X384" i="1"/>
  <c r="AB384" i="1" s="1"/>
  <c r="S384" i="1"/>
  <c r="Q384" i="1" s="1"/>
  <c r="T384" i="1" s="1"/>
  <c r="N384" i="1" s="1"/>
  <c r="O384" i="1" s="1"/>
  <c r="AD384" i="1"/>
  <c r="AE214" i="1"/>
  <c r="X214" i="1"/>
  <c r="AB214" i="1" s="1"/>
  <c r="AD214" i="1"/>
  <c r="S214" i="1"/>
  <c r="Q214" i="1" s="1"/>
  <c r="T214" i="1" s="1"/>
  <c r="N214" i="1" s="1"/>
  <c r="O214" i="1" s="1"/>
  <c r="X273" i="1"/>
  <c r="AB273" i="1" s="1"/>
  <c r="AE273" i="1"/>
  <c r="S273" i="1"/>
  <c r="Q273" i="1" s="1"/>
  <c r="T273" i="1" s="1"/>
  <c r="N273" i="1" s="1"/>
  <c r="O273" i="1" s="1"/>
  <c r="AD273" i="1"/>
  <c r="AF68" i="1"/>
  <c r="AF296" i="1"/>
  <c r="AF378" i="1"/>
  <c r="AE230" i="1"/>
  <c r="X230" i="1"/>
  <c r="AB230" i="1" s="1"/>
  <c r="AD230" i="1"/>
  <c r="S230" i="1"/>
  <c r="Q230" i="1" s="1"/>
  <c r="T230" i="1" s="1"/>
  <c r="N230" i="1" s="1"/>
  <c r="O230" i="1" s="1"/>
  <c r="AF380" i="1"/>
  <c r="X154" i="1"/>
  <c r="AB154" i="1" s="1"/>
  <c r="AE154" i="1"/>
  <c r="AD154" i="1"/>
  <c r="S154" i="1"/>
  <c r="Q154" i="1" s="1"/>
  <c r="T154" i="1" s="1"/>
  <c r="N154" i="1" s="1"/>
  <c r="O154" i="1" s="1"/>
  <c r="AF260" i="1"/>
  <c r="AF28" i="1"/>
  <c r="S351" i="1"/>
  <c r="Q351" i="1" s="1"/>
  <c r="T351" i="1" s="1"/>
  <c r="N351" i="1" s="1"/>
  <c r="O351" i="1" s="1"/>
  <c r="X351" i="1"/>
  <c r="AB351" i="1" s="1"/>
  <c r="AE351" i="1"/>
  <c r="AD351" i="1"/>
  <c r="AE17" i="1"/>
  <c r="S17" i="1"/>
  <c r="Q17" i="1" s="1"/>
  <c r="T17" i="1" s="1"/>
  <c r="N17" i="1" s="1"/>
  <c r="O17" i="1" s="1"/>
  <c r="X17" i="1"/>
  <c r="AB17" i="1" s="1"/>
  <c r="AD17" i="1"/>
  <c r="AF190" i="1"/>
  <c r="AF184" i="1"/>
  <c r="X301" i="1"/>
  <c r="AB301" i="1" s="1"/>
  <c r="AD301" i="1"/>
  <c r="AE301" i="1"/>
  <c r="AF301" i="1" s="1"/>
  <c r="S301" i="1"/>
  <c r="Q301" i="1" s="1"/>
  <c r="T301" i="1" s="1"/>
  <c r="N301" i="1" s="1"/>
  <c r="O301" i="1" s="1"/>
  <c r="X294" i="1"/>
  <c r="AB294" i="1" s="1"/>
  <c r="AE294" i="1"/>
  <c r="AD294" i="1"/>
  <c r="S294" i="1"/>
  <c r="Q294" i="1" s="1"/>
  <c r="T294" i="1" s="1"/>
  <c r="N294" i="1" s="1"/>
  <c r="O294" i="1" s="1"/>
  <c r="AF309" i="1"/>
  <c r="AE186" i="1"/>
  <c r="AD186" i="1"/>
  <c r="X186" i="1"/>
  <c r="AB186" i="1" s="1"/>
  <c r="S186" i="1"/>
  <c r="Q186" i="1" s="1"/>
  <c r="T186" i="1" s="1"/>
  <c r="N186" i="1" s="1"/>
  <c r="O186" i="1" s="1"/>
  <c r="AF392" i="1"/>
  <c r="AF354" i="1"/>
  <c r="X157" i="1"/>
  <c r="AB157" i="1" s="1"/>
  <c r="AE157" i="1"/>
  <c r="S157" i="1"/>
  <c r="Q157" i="1" s="1"/>
  <c r="T157" i="1" s="1"/>
  <c r="N157" i="1" s="1"/>
  <c r="O157" i="1" s="1"/>
  <c r="AD157" i="1"/>
  <c r="AF391" i="1"/>
  <c r="X259" i="1"/>
  <c r="AB259" i="1" s="1"/>
  <c r="AE259" i="1"/>
  <c r="AD259" i="1"/>
  <c r="S259" i="1"/>
  <c r="Q259" i="1" s="1"/>
  <c r="T259" i="1" s="1"/>
  <c r="N259" i="1" s="1"/>
  <c r="O259" i="1" s="1"/>
  <c r="AF69" i="1"/>
  <c r="AE306" i="1"/>
  <c r="X306" i="1"/>
  <c r="AB306" i="1" s="1"/>
  <c r="S306" i="1"/>
  <c r="Q306" i="1" s="1"/>
  <c r="T306" i="1" s="1"/>
  <c r="N306" i="1" s="1"/>
  <c r="O306" i="1" s="1"/>
  <c r="AD306" i="1"/>
  <c r="X70" i="1"/>
  <c r="AB70" i="1" s="1"/>
  <c r="AE70" i="1"/>
  <c r="S70" i="1"/>
  <c r="Q70" i="1" s="1"/>
  <c r="T70" i="1" s="1"/>
  <c r="N70" i="1" s="1"/>
  <c r="O70" i="1" s="1"/>
  <c r="AD70" i="1"/>
  <c r="AF324" i="1"/>
  <c r="AF284" i="1"/>
  <c r="AF272" i="1"/>
  <c r="X317" i="1"/>
  <c r="AB317" i="1" s="1"/>
  <c r="AE317" i="1"/>
  <c r="AD317" i="1"/>
  <c r="S317" i="1"/>
  <c r="Q317" i="1" s="1"/>
  <c r="T317" i="1" s="1"/>
  <c r="N317" i="1" s="1"/>
  <c r="O317" i="1" s="1"/>
  <c r="AF345" i="1"/>
  <c r="AE293" i="1"/>
  <c r="X293" i="1"/>
  <c r="AB293" i="1" s="1"/>
  <c r="S293" i="1"/>
  <c r="Q293" i="1" s="1"/>
  <c r="T293" i="1" s="1"/>
  <c r="N293" i="1" s="1"/>
  <c r="O293" i="1" s="1"/>
  <c r="AD293" i="1"/>
  <c r="X375" i="1"/>
  <c r="AB375" i="1" s="1"/>
  <c r="AE375" i="1"/>
  <c r="AD375" i="1"/>
  <c r="S375" i="1"/>
  <c r="Q375" i="1" s="1"/>
  <c r="T375" i="1" s="1"/>
  <c r="N375" i="1" s="1"/>
  <c r="O375" i="1" s="1"/>
  <c r="AF89" i="1"/>
  <c r="AF209" i="1"/>
  <c r="AF274" i="1"/>
  <c r="AE295" i="1"/>
  <c r="S295" i="1"/>
  <c r="Q295" i="1" s="1"/>
  <c r="T295" i="1" s="1"/>
  <c r="N295" i="1" s="1"/>
  <c r="O295" i="1" s="1"/>
  <c r="X295" i="1"/>
  <c r="AB295" i="1" s="1"/>
  <c r="AD295" i="1"/>
  <c r="AE234" i="1"/>
  <c r="X234" i="1"/>
  <c r="AB234" i="1" s="1"/>
  <c r="AD234" i="1"/>
  <c r="S234" i="1"/>
  <c r="Q234" i="1" s="1"/>
  <c r="T234" i="1" s="1"/>
  <c r="N234" i="1" s="1"/>
  <c r="O234" i="1" s="1"/>
  <c r="AE288" i="1"/>
  <c r="X288" i="1"/>
  <c r="AB288" i="1" s="1"/>
  <c r="S288" i="1"/>
  <c r="Q288" i="1" s="1"/>
  <c r="T288" i="1" s="1"/>
  <c r="N288" i="1" s="1"/>
  <c r="O288" i="1" s="1"/>
  <c r="AD288" i="1"/>
  <c r="X281" i="1"/>
  <c r="AB281" i="1" s="1"/>
  <c r="AD281" i="1"/>
  <c r="AE281" i="1"/>
  <c r="S281" i="1"/>
  <c r="Q281" i="1" s="1"/>
  <c r="T281" i="1" s="1"/>
  <c r="N281" i="1" s="1"/>
  <c r="O281" i="1" s="1"/>
  <c r="AF238" i="1"/>
  <c r="AF119" i="1"/>
  <c r="AF396" i="1"/>
  <c r="AF201" i="1"/>
  <c r="X265" i="1"/>
  <c r="AB265" i="1" s="1"/>
  <c r="AE265" i="1"/>
  <c r="AD265" i="1"/>
  <c r="S265" i="1"/>
  <c r="Q265" i="1" s="1"/>
  <c r="T265" i="1" s="1"/>
  <c r="N265" i="1" s="1"/>
  <c r="O265" i="1" s="1"/>
  <c r="AE191" i="1"/>
  <c r="X191" i="1"/>
  <c r="AB191" i="1" s="1"/>
  <c r="S191" i="1"/>
  <c r="Q191" i="1" s="1"/>
  <c r="T191" i="1" s="1"/>
  <c r="N191" i="1" s="1"/>
  <c r="O191" i="1" s="1"/>
  <c r="AD191" i="1"/>
  <c r="X269" i="1"/>
  <c r="AB269" i="1" s="1"/>
  <c r="AE269" i="1"/>
  <c r="AD269" i="1"/>
  <c r="S269" i="1"/>
  <c r="Q269" i="1" s="1"/>
  <c r="T269" i="1" s="1"/>
  <c r="N269" i="1" s="1"/>
  <c r="O269" i="1" s="1"/>
  <c r="X216" i="1"/>
  <c r="AB216" i="1" s="1"/>
  <c r="AE216" i="1"/>
  <c r="S216" i="1"/>
  <c r="Q216" i="1" s="1"/>
  <c r="T216" i="1" s="1"/>
  <c r="N216" i="1" s="1"/>
  <c r="O216" i="1" s="1"/>
  <c r="AD216" i="1"/>
  <c r="X383" i="1"/>
  <c r="AB383" i="1" s="1"/>
  <c r="AE383" i="1"/>
  <c r="AD383" i="1"/>
  <c r="S383" i="1"/>
  <c r="Q383" i="1" s="1"/>
  <c r="T383" i="1" s="1"/>
  <c r="N383" i="1" s="1"/>
  <c r="O383" i="1" s="1"/>
  <c r="X215" i="1"/>
  <c r="AB215" i="1" s="1"/>
  <c r="AD215" i="1"/>
  <c r="AE215" i="1"/>
  <c r="AF215" i="1" s="1"/>
  <c r="S215" i="1"/>
  <c r="Q215" i="1" s="1"/>
  <c r="T215" i="1" s="1"/>
  <c r="N215" i="1" s="1"/>
  <c r="O215" i="1" s="1"/>
  <c r="AF278" i="1"/>
  <c r="AF76" i="1"/>
  <c r="X360" i="1"/>
  <c r="AB360" i="1" s="1"/>
  <c r="AD360" i="1"/>
  <c r="AE360" i="1"/>
  <c r="AF360" i="1" s="1"/>
  <c r="S360" i="1"/>
  <c r="Q360" i="1" s="1"/>
  <c r="T360" i="1" s="1"/>
  <c r="N360" i="1" s="1"/>
  <c r="O360" i="1" s="1"/>
  <c r="X340" i="1"/>
  <c r="AB340" i="1" s="1"/>
  <c r="AE340" i="1"/>
  <c r="AD340" i="1"/>
  <c r="S340" i="1"/>
  <c r="Q340" i="1" s="1"/>
  <c r="T340" i="1" s="1"/>
  <c r="N340" i="1" s="1"/>
  <c r="O340" i="1" s="1"/>
  <c r="AF361" i="1"/>
  <c r="AE197" i="1"/>
  <c r="AD197" i="1"/>
  <c r="X197" i="1"/>
  <c r="AB197" i="1" s="1"/>
  <c r="S197" i="1"/>
  <c r="Q197" i="1" s="1"/>
  <c r="T197" i="1" s="1"/>
  <c r="N197" i="1" s="1"/>
  <c r="O197" i="1" s="1"/>
  <c r="AF208" i="1"/>
  <c r="AE106" i="1"/>
  <c r="AD106" i="1"/>
  <c r="X106" i="1"/>
  <c r="AB106" i="1" s="1"/>
  <c r="S106" i="1"/>
  <c r="Q106" i="1" s="1"/>
  <c r="T106" i="1" s="1"/>
  <c r="N106" i="1" s="1"/>
  <c r="O106" i="1" s="1"/>
  <c r="X369" i="1"/>
  <c r="AB369" i="1" s="1"/>
  <c r="AD369" i="1"/>
  <c r="AE369" i="1"/>
  <c r="S369" i="1"/>
  <c r="Q369" i="1" s="1"/>
  <c r="T369" i="1" s="1"/>
  <c r="N369" i="1" s="1"/>
  <c r="O369" i="1" s="1"/>
  <c r="AF268" i="1"/>
  <c r="AF242" i="1"/>
  <c r="AF149" i="1"/>
  <c r="AF223" i="1"/>
  <c r="X213" i="1"/>
  <c r="AB213" i="1" s="1"/>
  <c r="AE213" i="1"/>
  <c r="AF213" i="1" s="1"/>
  <c r="AD213" i="1"/>
  <c r="S213" i="1"/>
  <c r="Q213" i="1" s="1"/>
  <c r="T213" i="1" s="1"/>
  <c r="N213" i="1" s="1"/>
  <c r="O213" i="1" s="1"/>
  <c r="AF179" i="1"/>
  <c r="AF199" i="1"/>
  <c r="AF258" i="1"/>
  <c r="X127" i="1"/>
  <c r="AB127" i="1" s="1"/>
  <c r="AE127" i="1"/>
  <c r="S127" i="1"/>
  <c r="Q127" i="1" s="1"/>
  <c r="T127" i="1" s="1"/>
  <c r="N127" i="1" s="1"/>
  <c r="O127" i="1" s="1"/>
  <c r="AD127" i="1"/>
  <c r="X108" i="1"/>
  <c r="AB108" i="1" s="1"/>
  <c r="AD108" i="1"/>
  <c r="S108" i="1"/>
  <c r="Q108" i="1" s="1"/>
  <c r="T108" i="1" s="1"/>
  <c r="N108" i="1" s="1"/>
  <c r="O108" i="1" s="1"/>
  <c r="AE108" i="1"/>
  <c r="AF73" i="1"/>
  <c r="AF65" i="1"/>
  <c r="AF248" i="1"/>
  <c r="AF143" i="1"/>
  <c r="AE88" i="1"/>
  <c r="X88" i="1"/>
  <c r="AB88" i="1" s="1"/>
  <c r="AD88" i="1"/>
  <c r="S88" i="1"/>
  <c r="Q88" i="1" s="1"/>
  <c r="T88" i="1" s="1"/>
  <c r="N88" i="1" s="1"/>
  <c r="O88" i="1" s="1"/>
  <c r="AE175" i="1"/>
  <c r="X175" i="1"/>
  <c r="AB175" i="1" s="1"/>
  <c r="AD175" i="1"/>
  <c r="S175" i="1"/>
  <c r="Q175" i="1" s="1"/>
  <c r="T175" i="1" s="1"/>
  <c r="N175" i="1" s="1"/>
  <c r="O175" i="1" s="1"/>
  <c r="AF357" i="1"/>
  <c r="AE55" i="1"/>
  <c r="X55" i="1"/>
  <c r="AB55" i="1" s="1"/>
  <c r="AD55" i="1"/>
  <c r="S55" i="1"/>
  <c r="Q55" i="1" s="1"/>
  <c r="T55" i="1" s="1"/>
  <c r="N55" i="1" s="1"/>
  <c r="O55" i="1" s="1"/>
  <c r="X304" i="1"/>
  <c r="AB304" i="1" s="1"/>
  <c r="AD304" i="1"/>
  <c r="AE304" i="1"/>
  <c r="S304" i="1"/>
  <c r="Q304" i="1" s="1"/>
  <c r="T304" i="1" s="1"/>
  <c r="N304" i="1" s="1"/>
  <c r="O304" i="1" s="1"/>
  <c r="X97" i="1"/>
  <c r="AB97" i="1" s="1"/>
  <c r="AE97" i="1"/>
  <c r="S97" i="1"/>
  <c r="Q97" i="1" s="1"/>
  <c r="T97" i="1" s="1"/>
  <c r="N97" i="1" s="1"/>
  <c r="O97" i="1" s="1"/>
  <c r="AD97" i="1"/>
  <c r="AE141" i="1"/>
  <c r="AF141" i="1" s="1"/>
  <c r="X141" i="1"/>
  <c r="AB141" i="1" s="1"/>
  <c r="AD141" i="1"/>
  <c r="S141" i="1"/>
  <c r="Q141" i="1" s="1"/>
  <c r="T141" i="1" s="1"/>
  <c r="N141" i="1" s="1"/>
  <c r="O141" i="1" s="1"/>
  <c r="AF54" i="1"/>
  <c r="AE155" i="1"/>
  <c r="X155" i="1"/>
  <c r="AB155" i="1" s="1"/>
  <c r="AD155" i="1"/>
  <c r="S155" i="1"/>
  <c r="Q155" i="1" s="1"/>
  <c r="T155" i="1" s="1"/>
  <c r="N155" i="1" s="1"/>
  <c r="O155" i="1" s="1"/>
  <c r="AE206" i="1"/>
  <c r="X206" i="1"/>
  <c r="AB206" i="1" s="1"/>
  <c r="S206" i="1"/>
  <c r="Q206" i="1" s="1"/>
  <c r="T206" i="1" s="1"/>
  <c r="N206" i="1" s="1"/>
  <c r="O206" i="1" s="1"/>
  <c r="AD206" i="1"/>
  <c r="X125" i="1"/>
  <c r="AB125" i="1" s="1"/>
  <c r="AE125" i="1"/>
  <c r="AD125" i="1"/>
  <c r="S125" i="1"/>
  <c r="Q125" i="1" s="1"/>
  <c r="T125" i="1" s="1"/>
  <c r="N125" i="1" s="1"/>
  <c r="O125" i="1" s="1"/>
  <c r="AF173" i="1"/>
  <c r="AD349" i="1"/>
  <c r="AE349" i="1"/>
  <c r="AF349" i="1" s="1"/>
  <c r="X349" i="1"/>
  <c r="AB349" i="1" s="1"/>
  <c r="S349" i="1"/>
  <c r="Q349" i="1" s="1"/>
  <c r="T349" i="1" s="1"/>
  <c r="N349" i="1" s="1"/>
  <c r="O349" i="1" s="1"/>
  <c r="X235" i="1"/>
  <c r="AB235" i="1" s="1"/>
  <c r="AE235" i="1"/>
  <c r="AD235" i="1"/>
  <c r="S235" i="1"/>
  <c r="Q235" i="1" s="1"/>
  <c r="T235" i="1" s="1"/>
  <c r="N235" i="1" s="1"/>
  <c r="O235" i="1" s="1"/>
  <c r="X167" i="1"/>
  <c r="AB167" i="1" s="1"/>
  <c r="AE167" i="1"/>
  <c r="AD167" i="1"/>
  <c r="S167" i="1"/>
  <c r="Q167" i="1" s="1"/>
  <c r="T167" i="1" s="1"/>
  <c r="N167" i="1" s="1"/>
  <c r="O167" i="1" s="1"/>
  <c r="X187" i="1"/>
  <c r="AB187" i="1" s="1"/>
  <c r="AE187" i="1"/>
  <c r="AD187" i="1"/>
  <c r="S187" i="1"/>
  <c r="Q187" i="1" s="1"/>
  <c r="T187" i="1" s="1"/>
  <c r="N187" i="1" s="1"/>
  <c r="O187" i="1" s="1"/>
  <c r="AE239" i="1"/>
  <c r="AD239" i="1"/>
  <c r="X239" i="1"/>
  <c r="AB239" i="1" s="1"/>
  <c r="S239" i="1"/>
  <c r="Q239" i="1" s="1"/>
  <c r="T239" i="1" s="1"/>
  <c r="N239" i="1" s="1"/>
  <c r="O239" i="1" s="1"/>
  <c r="X204" i="1"/>
  <c r="AB204" i="1" s="1"/>
  <c r="AE204" i="1"/>
  <c r="AD204" i="1"/>
  <c r="S204" i="1"/>
  <c r="Q204" i="1" s="1"/>
  <c r="T204" i="1" s="1"/>
  <c r="N204" i="1" s="1"/>
  <c r="O204" i="1" s="1"/>
  <c r="AF121" i="1"/>
  <c r="AF130" i="1"/>
  <c r="AF159" i="1"/>
  <c r="AF308" i="1"/>
  <c r="AF136" i="1"/>
  <c r="AF77" i="1"/>
  <c r="AE399" i="1"/>
  <c r="X399" i="1"/>
  <c r="AB399" i="1" s="1"/>
  <c r="AD399" i="1"/>
  <c r="S399" i="1"/>
  <c r="Q399" i="1" s="1"/>
  <c r="T399" i="1" s="1"/>
  <c r="N399" i="1" s="1"/>
  <c r="O399" i="1" s="1"/>
  <c r="X161" i="1"/>
  <c r="AB161" i="1" s="1"/>
  <c r="AE161" i="1"/>
  <c r="AD161" i="1"/>
  <c r="S161" i="1"/>
  <c r="Q161" i="1" s="1"/>
  <c r="T161" i="1" s="1"/>
  <c r="N161" i="1" s="1"/>
  <c r="O161" i="1" s="1"/>
  <c r="AE339" i="1"/>
  <c r="AD339" i="1"/>
  <c r="X339" i="1"/>
  <c r="AB339" i="1" s="1"/>
  <c r="S339" i="1"/>
  <c r="Q339" i="1" s="1"/>
  <c r="T339" i="1" s="1"/>
  <c r="N339" i="1" s="1"/>
  <c r="O339" i="1" s="1"/>
  <c r="AF26" i="1"/>
  <c r="AD194" i="1"/>
  <c r="X194" i="1"/>
  <c r="AB194" i="1" s="1"/>
  <c r="AE194" i="1"/>
  <c r="S194" i="1"/>
  <c r="Q194" i="1" s="1"/>
  <c r="T194" i="1" s="1"/>
  <c r="N194" i="1" s="1"/>
  <c r="O194" i="1" s="1"/>
  <c r="AE311" i="1"/>
  <c r="X311" i="1"/>
  <c r="AB311" i="1" s="1"/>
  <c r="AD311" i="1"/>
  <c r="S311" i="1"/>
  <c r="Q311" i="1" s="1"/>
  <c r="T311" i="1" s="1"/>
  <c r="N311" i="1" s="1"/>
  <c r="O311" i="1" s="1"/>
  <c r="AF142" i="1"/>
  <c r="AF79" i="1"/>
  <c r="X91" i="1"/>
  <c r="AB91" i="1" s="1"/>
  <c r="AD91" i="1"/>
  <c r="AE91" i="1"/>
  <c r="AF91" i="1" s="1"/>
  <c r="S91" i="1"/>
  <c r="Q91" i="1" s="1"/>
  <c r="T91" i="1" s="1"/>
  <c r="N91" i="1" s="1"/>
  <c r="O91" i="1" s="1"/>
  <c r="AE282" i="1"/>
  <c r="X282" i="1"/>
  <c r="AB282" i="1" s="1"/>
  <c r="AD282" i="1"/>
  <c r="S282" i="1"/>
  <c r="Q282" i="1" s="1"/>
  <c r="T282" i="1" s="1"/>
  <c r="N282" i="1" s="1"/>
  <c r="O282" i="1" s="1"/>
  <c r="AE364" i="1"/>
  <c r="AD364" i="1"/>
  <c r="X364" i="1"/>
  <c r="AB364" i="1" s="1"/>
  <c r="S364" i="1"/>
  <c r="Q364" i="1" s="1"/>
  <c r="T364" i="1" s="1"/>
  <c r="N364" i="1" s="1"/>
  <c r="O364" i="1" s="1"/>
  <c r="X39" i="1"/>
  <c r="AB39" i="1" s="1"/>
  <c r="AE39" i="1"/>
  <c r="S39" i="1"/>
  <c r="Q39" i="1" s="1"/>
  <c r="T39" i="1" s="1"/>
  <c r="N39" i="1" s="1"/>
  <c r="O39" i="1" s="1"/>
  <c r="AD39" i="1"/>
  <c r="X177" i="1"/>
  <c r="AB177" i="1" s="1"/>
  <c r="AE177" i="1"/>
  <c r="AD177" i="1"/>
  <c r="S177" i="1"/>
  <c r="Q177" i="1" s="1"/>
  <c r="T177" i="1" s="1"/>
  <c r="N177" i="1" s="1"/>
  <c r="O177" i="1" s="1"/>
  <c r="X277" i="1"/>
  <c r="AB277" i="1" s="1"/>
  <c r="AE277" i="1"/>
  <c r="S277" i="1"/>
  <c r="Q277" i="1" s="1"/>
  <c r="T277" i="1" s="1"/>
  <c r="N277" i="1" s="1"/>
  <c r="O277" i="1" s="1"/>
  <c r="AD277" i="1"/>
  <c r="AF83" i="1"/>
  <c r="X290" i="1"/>
  <c r="AB290" i="1" s="1"/>
  <c r="AE290" i="1"/>
  <c r="AD290" i="1"/>
  <c r="S290" i="1"/>
  <c r="Q290" i="1" s="1"/>
  <c r="T290" i="1" s="1"/>
  <c r="N290" i="1" s="1"/>
  <c r="O290" i="1" s="1"/>
  <c r="AE146" i="1"/>
  <c r="AD146" i="1"/>
  <c r="X146" i="1"/>
  <c r="AB146" i="1" s="1"/>
  <c r="S146" i="1"/>
  <c r="Q146" i="1" s="1"/>
  <c r="T146" i="1" s="1"/>
  <c r="N146" i="1" s="1"/>
  <c r="O146" i="1" s="1"/>
  <c r="AF78" i="1"/>
  <c r="X118" i="1"/>
  <c r="AB118" i="1" s="1"/>
  <c r="S118" i="1"/>
  <c r="Q118" i="1" s="1"/>
  <c r="T118" i="1" s="1"/>
  <c r="N118" i="1" s="1"/>
  <c r="O118" i="1" s="1"/>
  <c r="AE118" i="1"/>
  <c r="AD118" i="1"/>
  <c r="AF90" i="1"/>
  <c r="AF74" i="1"/>
  <c r="X103" i="1"/>
  <c r="AB103" i="1" s="1"/>
  <c r="AE103" i="1"/>
  <c r="S103" i="1"/>
  <c r="Q103" i="1" s="1"/>
  <c r="T103" i="1" s="1"/>
  <c r="N103" i="1" s="1"/>
  <c r="O103" i="1" s="1"/>
  <c r="AD103" i="1"/>
  <c r="AE398" i="1"/>
  <c r="X398" i="1"/>
  <c r="AB398" i="1" s="1"/>
  <c r="S398" i="1"/>
  <c r="Q398" i="1" s="1"/>
  <c r="T398" i="1" s="1"/>
  <c r="N398" i="1" s="1"/>
  <c r="O398" i="1" s="1"/>
  <c r="AD398" i="1"/>
  <c r="AF32" i="1"/>
  <c r="AF348" i="1"/>
  <c r="X62" i="1"/>
  <c r="AB62" i="1" s="1"/>
  <c r="AD62" i="1"/>
  <c r="AE62" i="1"/>
  <c r="AF62" i="1" s="1"/>
  <c r="S62" i="1"/>
  <c r="Q62" i="1" s="1"/>
  <c r="T62" i="1" s="1"/>
  <c r="N62" i="1" s="1"/>
  <c r="O62" i="1" s="1"/>
  <c r="AF37" i="1"/>
  <c r="AE280" i="1"/>
  <c r="X280" i="1"/>
  <c r="AB280" i="1" s="1"/>
  <c r="S280" i="1"/>
  <c r="Q280" i="1" s="1"/>
  <c r="T280" i="1" s="1"/>
  <c r="N280" i="1" s="1"/>
  <c r="O280" i="1" s="1"/>
  <c r="AD280" i="1"/>
  <c r="X245" i="1"/>
  <c r="AB245" i="1" s="1"/>
  <c r="AD245" i="1"/>
  <c r="AE245" i="1"/>
  <c r="S245" i="1"/>
  <c r="Q245" i="1" s="1"/>
  <c r="T245" i="1" s="1"/>
  <c r="N245" i="1" s="1"/>
  <c r="O245" i="1" s="1"/>
  <c r="AE176" i="1"/>
  <c r="AD176" i="1"/>
  <c r="X176" i="1"/>
  <c r="AB176" i="1" s="1"/>
  <c r="S176" i="1"/>
  <c r="Q176" i="1" s="1"/>
  <c r="T176" i="1" s="1"/>
  <c r="N176" i="1" s="1"/>
  <c r="O176" i="1" s="1"/>
  <c r="AE237" i="1"/>
  <c r="X237" i="1"/>
  <c r="AB237" i="1" s="1"/>
  <c r="S237" i="1"/>
  <c r="Q237" i="1" s="1"/>
  <c r="T237" i="1" s="1"/>
  <c r="N237" i="1" s="1"/>
  <c r="O237" i="1" s="1"/>
  <c r="AD237" i="1"/>
  <c r="AD300" i="1"/>
  <c r="AE300" i="1"/>
  <c r="AF300" i="1" s="1"/>
  <c r="X300" i="1"/>
  <c r="AB300" i="1" s="1"/>
  <c r="S300" i="1"/>
  <c r="Q300" i="1" s="1"/>
  <c r="T300" i="1" s="1"/>
  <c r="N300" i="1" s="1"/>
  <c r="O300" i="1" s="1"/>
  <c r="X151" i="1"/>
  <c r="AB151" i="1" s="1"/>
  <c r="AE151" i="1"/>
  <c r="AD151" i="1"/>
  <c r="S151" i="1"/>
  <c r="Q151" i="1" s="1"/>
  <c r="T151" i="1" s="1"/>
  <c r="N151" i="1" s="1"/>
  <c r="O151" i="1" s="1"/>
  <c r="AF264" i="1"/>
  <c r="AF253" i="1"/>
  <c r="AF21" i="1"/>
  <c r="AF219" i="1"/>
  <c r="AD379" i="1"/>
  <c r="AE379" i="1"/>
  <c r="AF379" i="1" s="1"/>
  <c r="X379" i="1"/>
  <c r="AB379" i="1" s="1"/>
  <c r="S379" i="1"/>
  <c r="Q379" i="1" s="1"/>
  <c r="T379" i="1" s="1"/>
  <c r="N379" i="1" s="1"/>
  <c r="O379" i="1" s="1"/>
  <c r="AF390" i="1"/>
  <c r="X318" i="1"/>
  <c r="AB318" i="1" s="1"/>
  <c r="S318" i="1"/>
  <c r="Q318" i="1" s="1"/>
  <c r="T318" i="1" s="1"/>
  <c r="N318" i="1" s="1"/>
  <c r="O318" i="1" s="1"/>
  <c r="AE318" i="1"/>
  <c r="AF318" i="1" s="1"/>
  <c r="AD318" i="1"/>
  <c r="X255" i="1"/>
  <c r="AB255" i="1" s="1"/>
  <c r="AE255" i="1"/>
  <c r="S255" i="1"/>
  <c r="Q255" i="1" s="1"/>
  <c r="T255" i="1" s="1"/>
  <c r="N255" i="1" s="1"/>
  <c r="O255" i="1" s="1"/>
  <c r="AD255" i="1"/>
  <c r="AF355" i="1"/>
  <c r="AF120" i="1"/>
  <c r="AE171" i="1"/>
  <c r="AD171" i="1"/>
  <c r="X171" i="1"/>
  <c r="AB171" i="1" s="1"/>
  <c r="S171" i="1"/>
  <c r="Q171" i="1" s="1"/>
  <c r="T171" i="1" s="1"/>
  <c r="N171" i="1" s="1"/>
  <c r="O171" i="1" s="1"/>
  <c r="AF368" i="1"/>
  <c r="AE394" i="1"/>
  <c r="X394" i="1"/>
  <c r="AB394" i="1" s="1"/>
  <c r="S394" i="1"/>
  <c r="Q394" i="1" s="1"/>
  <c r="T394" i="1" s="1"/>
  <c r="N394" i="1" s="1"/>
  <c r="O394" i="1" s="1"/>
  <c r="AD394" i="1"/>
  <c r="AF112" i="1"/>
  <c r="X275" i="1"/>
  <c r="AB275" i="1" s="1"/>
  <c r="AE275" i="1"/>
  <c r="AD275" i="1"/>
  <c r="S275" i="1"/>
  <c r="Q275" i="1" s="1"/>
  <c r="T275" i="1" s="1"/>
  <c r="N275" i="1" s="1"/>
  <c r="O275" i="1" s="1"/>
  <c r="AF189" i="1"/>
  <c r="AF29" i="1"/>
  <c r="AF285" i="1"/>
  <c r="AE389" i="1"/>
  <c r="AD389" i="1"/>
  <c r="X389" i="1"/>
  <c r="AB389" i="1" s="1"/>
  <c r="S389" i="1"/>
  <c r="Q389" i="1" s="1"/>
  <c r="T389" i="1" s="1"/>
  <c r="N389" i="1" s="1"/>
  <c r="O389" i="1" s="1"/>
  <c r="AF164" i="1"/>
  <c r="AF22" i="1"/>
  <c r="AF198" i="1"/>
  <c r="AF344" i="1"/>
  <c r="AF129" i="1"/>
  <c r="AF374" i="1"/>
  <c r="AF307" i="1"/>
  <c r="AF315" i="1"/>
  <c r="X225" i="1"/>
  <c r="AB225" i="1" s="1"/>
  <c r="AE225" i="1"/>
  <c r="AD225" i="1"/>
  <c r="S225" i="1"/>
  <c r="Q225" i="1" s="1"/>
  <c r="T225" i="1" s="1"/>
  <c r="N225" i="1" s="1"/>
  <c r="O225" i="1" s="1"/>
  <c r="AF194" i="1" l="1"/>
  <c r="AF88" i="1"/>
  <c r="AF275" i="1"/>
  <c r="AF146" i="1"/>
  <c r="AF237" i="1"/>
  <c r="AF294" i="1"/>
  <c r="AF154" i="1"/>
  <c r="AF161" i="1"/>
  <c r="AF317" i="1"/>
  <c r="AF227" i="1"/>
  <c r="AF247" i="1"/>
  <c r="AF310" i="1"/>
  <c r="AF245" i="1"/>
  <c r="AF103" i="1"/>
  <c r="AF277" i="1"/>
  <c r="AF191" i="1"/>
  <c r="AF234" i="1"/>
  <c r="AF157" i="1"/>
  <c r="AF193" i="1"/>
  <c r="AF171" i="1"/>
  <c r="AF343" i="1"/>
  <c r="AF295" i="1"/>
  <c r="AF382" i="1"/>
  <c r="AF280" i="1"/>
  <c r="AF43" i="1"/>
  <c r="AF147" i="1"/>
  <c r="AF311" i="1"/>
  <c r="AF155" i="1"/>
  <c r="AF255" i="1"/>
  <c r="AF214" i="1"/>
  <c r="AF240" i="1"/>
  <c r="AF235" i="1"/>
  <c r="AF197" i="1"/>
  <c r="AF350" i="1"/>
  <c r="AF281" i="1"/>
  <c r="AF375" i="1"/>
  <c r="AF270" i="1"/>
  <c r="AF124" i="1"/>
  <c r="AF185" i="1"/>
  <c r="AF17" i="1"/>
  <c r="AF206" i="1"/>
  <c r="AF381" i="1"/>
  <c r="AF177" i="1"/>
  <c r="AF106" i="1"/>
  <c r="AF383" i="1"/>
  <c r="AF186" i="1"/>
  <c r="AF39" i="1"/>
  <c r="AF320" i="1"/>
  <c r="AF175" i="1"/>
  <c r="AF216" i="1"/>
  <c r="AF306" i="1"/>
  <c r="AF207" i="1"/>
  <c r="AF286" i="1"/>
  <c r="AF265" i="1"/>
  <c r="AF399" i="1"/>
  <c r="AF127" i="1"/>
  <c r="AF351" i="1"/>
  <c r="AF389" i="1"/>
  <c r="AF225" i="1"/>
  <c r="AF204" i="1"/>
  <c r="AF340" i="1"/>
  <c r="AF205" i="1"/>
  <c r="AF259" i="1"/>
  <c r="AF288" i="1"/>
  <c r="AF151" i="1"/>
  <c r="AF118" i="1"/>
  <c r="AF397" i="1"/>
  <c r="AF321" i="1"/>
  <c r="AF196" i="1"/>
  <c r="AF290" i="1"/>
  <c r="AF269" i="1"/>
  <c r="AF293" i="1"/>
  <c r="AF339" i="1"/>
  <c r="AF398" i="1"/>
  <c r="AF282" i="1"/>
  <c r="AF230" i="1"/>
  <c r="AF298" i="1"/>
  <c r="AF72" i="1"/>
  <c r="AF187" i="1"/>
  <c r="AF181" i="1"/>
  <c r="AF273" i="1"/>
  <c r="AF353" i="1"/>
  <c r="AF55" i="1"/>
  <c r="AF167" i="1"/>
  <c r="AF70" i="1"/>
  <c r="AF364" i="1"/>
  <c r="AF327" i="1"/>
  <c r="AF97" i="1"/>
  <c r="AF394" i="1"/>
  <c r="AF176" i="1"/>
  <c r="AF239" i="1"/>
  <c r="AF125" i="1"/>
  <c r="AF304" i="1"/>
  <c r="AF108" i="1"/>
  <c r="AF369" i="1"/>
  <c r="AF102" i="1"/>
</calcChain>
</file>

<file path=xl/sharedStrings.xml><?xml version="1.0" encoding="utf-8"?>
<sst xmlns="http://schemas.openxmlformats.org/spreadsheetml/2006/main" count="5516" uniqueCount="1133">
  <si>
    <t>File opened</t>
  </si>
  <si>
    <t>2023-06-23 08:21:04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</si>
  <si>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</si>
  <si>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</si>
  <si>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</si>
  <si>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</si>
  <si>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</si>
  <si>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</si>
  <si>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</si>
  <si>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</si>
  <si>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</si>
  <si>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</si>
  <si>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</si>
  <si>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"2.4927", "flowazero": "0.27", "flowbzero": "0.33377", "chamberpressurezero": "2.6083", "ssa_ref": "38260.9", "ssb_ref": "36366.3"}</t>
  </si>
  <si>
    <t>CO2 rangematch</t>
  </si>
  <si>
    <t>Thu Jun 15 10:40</t>
  </si>
  <si>
    <t>H2O rangematch</t>
  </si>
  <si>
    <t>Thu Jun 15 10:47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</si>
  <si>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</si>
  <si>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</si>
  <si>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</si>
  <si>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</si>
  <si>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</si>
  <si>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</si>
  <si>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</si>
  <si>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</si>
  <si>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</si>
  <si>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08:21:04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</si>
  <si>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</si>
  <si>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</si>
  <si>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</si>
  <si>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</si>
  <si>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</si>
  <si>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</si>
  <si>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</si>
  <si>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</si>
  <si>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</si>
  <si>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</si>
  <si>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</si>
  <si>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</si>
  <si>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</si>
  <si>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</si>
  <si>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</si>
  <si>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</si>
  <si>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</si>
  <si>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</si>
  <si>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</si>
  <si>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</si>
  <si>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</si>
  <si>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</si>
  <si>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</si>
  <si>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</si>
  <si>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</si>
  <si>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</si>
  <si>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</si>
  <si>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</si>
  <si>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</si>
  <si>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</si>
  <si>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</si>
  <si>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</si>
  <si>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</si>
  <si>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</si>
  <si>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</si>
  <si>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</si>
  <si>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</si>
  <si>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</si>
  <si>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</si>
  <si>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</si>
  <si>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</si>
  <si>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</si>
  <si>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</si>
  <si>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</si>
  <si>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</si>
  <si>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</si>
  <si>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</si>
  <si>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</si>
  <si>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</si>
  <si>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</si>
  <si>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</si>
  <si>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</si>
  <si>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6.67258 225.078 385.498 588.172 842.561 1040.07 1254.21 1410.33</t>
  </si>
  <si>
    <t>Fs_true</t>
  </si>
  <si>
    <t>0.600577 217.405 390.519 589.668 806.618 1001.54 1202.82 1400.85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</si>
  <si>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</si>
  <si>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</si>
  <si>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</si>
  <si>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</si>
  <si>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</si>
  <si>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</si>
  <si>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</si>
  <si>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</si>
  <si>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</si>
  <si>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</si>
  <si>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</si>
  <si>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</si>
  <si>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</si>
  <si>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</si>
  <si>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</si>
  <si>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</si>
  <si>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</si>
  <si>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</si>
  <si>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</si>
  <si>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</si>
  <si>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</si>
  <si>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</si>
  <si>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</si>
  <si>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</si>
  <si>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</si>
  <si>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</si>
  <si>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</si>
  <si>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</si>
  <si>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</si>
  <si>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</si>
  <si>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</si>
  <si>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</si>
  <si>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</si>
  <si>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</si>
  <si>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</si>
  <si>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</si>
  <si>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</si>
  <si>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</si>
  <si>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</si>
  <si>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</si>
  <si>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</si>
  <si>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</si>
  <si>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</si>
  <si>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</si>
  <si>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</si>
  <si>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</si>
  <si>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</si>
  <si>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</si>
  <si>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</si>
  <si>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</si>
  <si>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</si>
  <si>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</si>
  <si>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</si>
  <si>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</si>
  <si>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</si>
  <si>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</si>
  <si>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</si>
  <si>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</si>
  <si>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</si>
  <si>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</si>
  <si>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</si>
  <si>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</si>
  <si>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</si>
  <si>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</si>
  <si>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</si>
  <si>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</si>
  <si>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</si>
  <si>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</si>
  <si>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</si>
  <si>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</si>
  <si>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</si>
  <si>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</si>
  <si>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</si>
  <si>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</si>
  <si>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</si>
  <si>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</si>
  <si>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</si>
  <si>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</si>
  <si>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</si>
  <si>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</si>
  <si>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</si>
  <si>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</si>
  <si>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</si>
  <si>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</si>
  <si>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</si>
  <si>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</si>
  <si>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</si>
  <si>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</si>
  <si>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</si>
  <si>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</si>
  <si>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</si>
  <si>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</si>
  <si>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</si>
  <si>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</si>
  <si>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</si>
  <si>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</si>
  <si>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</si>
  <si>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</si>
  <si>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</si>
  <si>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</si>
  <si>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</si>
  <si>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</si>
  <si>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</si>
  <si>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</si>
  <si>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</si>
  <si>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</si>
  <si>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</si>
  <si>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</si>
  <si>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</si>
  <si>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</si>
  <si>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</si>
  <si>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</si>
  <si>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</si>
  <si>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</si>
  <si>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</si>
  <si>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</si>
  <si>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</si>
  <si>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</si>
  <si>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</si>
  <si>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</si>
  <si>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</si>
  <si>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</si>
  <si>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</si>
  <si>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</si>
  <si>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</si>
  <si>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</si>
  <si>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</si>
  <si>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</si>
  <si>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</si>
  <si>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</si>
  <si>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</si>
  <si>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</si>
  <si>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</si>
  <si>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</si>
  <si>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</si>
  <si>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</si>
  <si>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</si>
  <si>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</si>
  <si>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</si>
  <si>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</si>
  <si>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</si>
  <si>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</si>
  <si>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</si>
  <si>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</si>
  <si>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</si>
  <si>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</si>
  <si>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</si>
  <si>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</si>
  <si>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</si>
  <si>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</si>
  <si>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</si>
  <si>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</si>
  <si>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</si>
  <si>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</si>
  <si>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</si>
  <si>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</si>
  <si>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</si>
  <si>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</si>
  <si>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</si>
  <si>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</si>
  <si>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</si>
  <si>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</si>
  <si>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</si>
  <si>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</si>
  <si>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</si>
  <si>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</si>
  <si>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</si>
  <si>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</si>
  <si>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</si>
  <si>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</si>
  <si>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</si>
  <si>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</si>
  <si>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</si>
  <si>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</si>
  <si>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</si>
  <si>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</si>
  <si>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</si>
  <si>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</si>
  <si>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</si>
  <si>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</si>
  <si>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</si>
  <si>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</si>
  <si>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</si>
  <si>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</si>
  <si>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</si>
  <si>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</si>
  <si>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</si>
  <si>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</si>
  <si>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</si>
  <si>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</si>
  <si>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</si>
  <si>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</si>
  <si>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</si>
  <si>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</si>
  <si>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</si>
  <si>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</si>
  <si>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</si>
  <si>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</si>
  <si>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</si>
  <si>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</si>
  <si>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</si>
  <si>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</si>
  <si>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</si>
  <si>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</si>
  <si>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</si>
  <si>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</si>
  <si>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</si>
  <si>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</si>
  <si>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</si>
  <si>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</si>
  <si>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</si>
  <si>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</si>
  <si>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</si>
  <si>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</si>
  <si>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</si>
  <si>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</si>
  <si>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</si>
  <si>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</si>
  <si>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</si>
  <si>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</si>
  <si>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</si>
  <si>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</si>
  <si>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</si>
  <si>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</si>
  <si>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</si>
  <si>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</si>
  <si>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</si>
  <si>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</si>
  <si>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</si>
  <si>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</si>
  <si>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</si>
  <si>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</si>
  <si>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</si>
  <si>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</si>
  <si>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</si>
  <si>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</si>
  <si>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</si>
  <si>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</si>
  <si>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</si>
  <si>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</si>
  <si>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</si>
  <si>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</si>
  <si>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</si>
  <si>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</si>
  <si>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</si>
  <si>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</si>
  <si>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</si>
  <si>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</si>
  <si>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</si>
  <si>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</si>
  <si>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</si>
  <si>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</si>
  <si>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</si>
  <si>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</si>
  <si>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</si>
  <si>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</si>
  <si>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</si>
  <si>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</si>
  <si>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</si>
  <si>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</si>
  <si>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</si>
  <si>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</si>
  <si>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</si>
  <si>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</si>
  <si>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</si>
  <si>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</si>
  <si>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</si>
  <si>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</si>
  <si>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20230623 09:58:23</t>
  </si>
  <si>
    <t>09:58:23</t>
  </si>
  <si>
    <t>albert</t>
  </si>
  <si>
    <t>0: Broadleaf</t>
  </si>
  <si>
    <t>09:47:13</t>
  </si>
  <si>
    <t>0/2</t>
  </si>
  <si>
    <t>11111111</t>
  </si>
  <si>
    <t>oooooooo</t>
  </si>
  <si>
    <t>on</t>
  </si>
  <si>
    <t>20230623 09:58:28</t>
  </si>
  <si>
    <t>09:58:28</t>
  </si>
  <si>
    <t>20230623 09:58:33</t>
  </si>
  <si>
    <t>09:58:33</t>
  </si>
  <si>
    <t>20230623 09:58:38</t>
  </si>
  <si>
    <t>09:58:38</t>
  </si>
  <si>
    <t>20230623 09:58:43</t>
  </si>
  <si>
    <t>09:58:43</t>
  </si>
  <si>
    <t>1/2</t>
  </si>
  <si>
    <t>20230623 09:58:48</t>
  </si>
  <si>
    <t>09:58:48</t>
  </si>
  <si>
    <t>20230623 09:58:53</t>
  </si>
  <si>
    <t>09:58:53</t>
  </si>
  <si>
    <t>20230623 09:58:58</t>
  </si>
  <si>
    <t>09:58:58</t>
  </si>
  <si>
    <t>20230623 09:59:03</t>
  </si>
  <si>
    <t>09:59:03</t>
  </si>
  <si>
    <t>20230623 09:59:08</t>
  </si>
  <si>
    <t>09:59:08</t>
  </si>
  <si>
    <t>20230623 09:59:13</t>
  </si>
  <si>
    <t>09:59:13</t>
  </si>
  <si>
    <t>20230623 09:59:18</t>
  </si>
  <si>
    <t>09:59:18</t>
  </si>
  <si>
    <t>20230623 09:59:23</t>
  </si>
  <si>
    <t>09:59:23</t>
  </si>
  <si>
    <t>20230623 09:59:28</t>
  </si>
  <si>
    <t>09:59:28</t>
  </si>
  <si>
    <t>20230623 09:59:33</t>
  </si>
  <si>
    <t>09:59:33</t>
  </si>
  <si>
    <t>20230623 09:59:38</t>
  </si>
  <si>
    <t>09:59:38</t>
  </si>
  <si>
    <t>20230623 09:59:43</t>
  </si>
  <si>
    <t>09:59:43</t>
  </si>
  <si>
    <t>20230623 09:59:48</t>
  </si>
  <si>
    <t>09:59:48</t>
  </si>
  <si>
    <t>20230623 09:59:53</t>
  </si>
  <si>
    <t>09:59:53</t>
  </si>
  <si>
    <t>20230623 09:59:58</t>
  </si>
  <si>
    <t>09:59:58</t>
  </si>
  <si>
    <t>20230623 10:00:03</t>
  </si>
  <si>
    <t>10:00:03</t>
  </si>
  <si>
    <t>20230623 10:00:08</t>
  </si>
  <si>
    <t>10:00:08</t>
  </si>
  <si>
    <t>20230623 10:00:13</t>
  </si>
  <si>
    <t>10:00:13</t>
  </si>
  <si>
    <t>20230623 10:00:18</t>
  </si>
  <si>
    <t>10:00:18</t>
  </si>
  <si>
    <t>20230623 10:01:55</t>
  </si>
  <si>
    <t>10:01:55</t>
  </si>
  <si>
    <t>20230623 10:02:00</t>
  </si>
  <si>
    <t>10:02:00</t>
  </si>
  <si>
    <t>20230623 10:02:05</t>
  </si>
  <si>
    <t>10:02:05</t>
  </si>
  <si>
    <t>20230623 10:02:10</t>
  </si>
  <si>
    <t>10:02:10</t>
  </si>
  <si>
    <t>20230623 10:02:15</t>
  </si>
  <si>
    <t>10:02:15</t>
  </si>
  <si>
    <t>20230623 10:02:20</t>
  </si>
  <si>
    <t>10:02:20</t>
  </si>
  <si>
    <t>20230623 10:02:25</t>
  </si>
  <si>
    <t>10:02:25</t>
  </si>
  <si>
    <t>20230623 10:02:30</t>
  </si>
  <si>
    <t>10:02:30</t>
  </si>
  <si>
    <t>20230623 10:02:35</t>
  </si>
  <si>
    <t>10:02:35</t>
  </si>
  <si>
    <t>20230623 10:02:40</t>
  </si>
  <si>
    <t>10:02:40</t>
  </si>
  <si>
    <t>20230623 10:02:45</t>
  </si>
  <si>
    <t>10:02:45</t>
  </si>
  <si>
    <t>20230623 10:02:50</t>
  </si>
  <si>
    <t>10:02:50</t>
  </si>
  <si>
    <t>20230623 10:02:55</t>
  </si>
  <si>
    <t>10:02:55</t>
  </si>
  <si>
    <t>20230623 10:03:00</t>
  </si>
  <si>
    <t>10:03:00</t>
  </si>
  <si>
    <t>20230623 10:03:05</t>
  </si>
  <si>
    <t>10:03:05</t>
  </si>
  <si>
    <t>20230623 10:03:10</t>
  </si>
  <si>
    <t>10:03:10</t>
  </si>
  <si>
    <t>20230623 10:03:15</t>
  </si>
  <si>
    <t>10:03:15</t>
  </si>
  <si>
    <t>20230623 10:03:20</t>
  </si>
  <si>
    <t>10:03:20</t>
  </si>
  <si>
    <t>20230623 10:03:25</t>
  </si>
  <si>
    <t>10:03:25</t>
  </si>
  <si>
    <t>20230623 10:03:30</t>
  </si>
  <si>
    <t>10:03:30</t>
  </si>
  <si>
    <t>20230623 10:03:35</t>
  </si>
  <si>
    <t>10:03:35</t>
  </si>
  <si>
    <t>20230623 10:03:40</t>
  </si>
  <si>
    <t>10:03:40</t>
  </si>
  <si>
    <t>20230623 10:03:45</t>
  </si>
  <si>
    <t>10:03:45</t>
  </si>
  <si>
    <t>20230623 10:03:50</t>
  </si>
  <si>
    <t>10:03:50</t>
  </si>
  <si>
    <t>20230623 10:03:55</t>
  </si>
  <si>
    <t>10:03:55</t>
  </si>
  <si>
    <t>20230623 10:04:00</t>
  </si>
  <si>
    <t>10:04:00</t>
  </si>
  <si>
    <t>20230623 10:04:05</t>
  </si>
  <si>
    <t>10:04:05</t>
  </si>
  <si>
    <t>20230623 10:04:10</t>
  </si>
  <si>
    <t>10:04:10</t>
  </si>
  <si>
    <t>20230623 10:04:15</t>
  </si>
  <si>
    <t>10:04:15</t>
  </si>
  <si>
    <t>20230623 10:04:20</t>
  </si>
  <si>
    <t>10:04:20</t>
  </si>
  <si>
    <t>20230623 10:04:25</t>
  </si>
  <si>
    <t>10:04:25</t>
  </si>
  <si>
    <t>20230623 10:04:30</t>
  </si>
  <si>
    <t>10:04:30</t>
  </si>
  <si>
    <t>20230623 10:04:35</t>
  </si>
  <si>
    <t>10:04:35</t>
  </si>
  <si>
    <t>20230623 10:04:40</t>
  </si>
  <si>
    <t>10:04:40</t>
  </si>
  <si>
    <t>20230623 10:04:45</t>
  </si>
  <si>
    <t>10:04:45</t>
  </si>
  <si>
    <t>20230623 10:04:50</t>
  </si>
  <si>
    <t>10:04:50</t>
  </si>
  <si>
    <t>20230623 10:04:55</t>
  </si>
  <si>
    <t>10:04:55</t>
  </si>
  <si>
    <t>20230623 10:05:00</t>
  </si>
  <si>
    <t>10:05:00</t>
  </si>
  <si>
    <t>20230623 10:05:05</t>
  </si>
  <si>
    <t>10:05:05</t>
  </si>
  <si>
    <t>20230623 10:05:10</t>
  </si>
  <si>
    <t>10:05:10</t>
  </si>
  <si>
    <t>20230623 10:05:15</t>
  </si>
  <si>
    <t>10:05:15</t>
  </si>
  <si>
    <t>20230623 10:05:20</t>
  </si>
  <si>
    <t>10:05:20</t>
  </si>
  <si>
    <t>20230623 10:05:25</t>
  </si>
  <si>
    <t>10:05:25</t>
  </si>
  <si>
    <t>20230623 10:05:30</t>
  </si>
  <si>
    <t>10:05:30</t>
  </si>
  <si>
    <t>20230623 10:05:35</t>
  </si>
  <si>
    <t>10:05:35</t>
  </si>
  <si>
    <t>20230623 10:05:40</t>
  </si>
  <si>
    <t>10:05:40</t>
  </si>
  <si>
    <t>20230623 10:05:45</t>
  </si>
  <si>
    <t>10:05:45</t>
  </si>
  <si>
    <t>20230623 10:05:50</t>
  </si>
  <si>
    <t>10:05:50</t>
  </si>
  <si>
    <t>20230623 10:05:55</t>
  </si>
  <si>
    <t>10:05:55</t>
  </si>
  <si>
    <t>20230623 10:06:00</t>
  </si>
  <si>
    <t>10:06:00</t>
  </si>
  <si>
    <t>20230623 10:06:05</t>
  </si>
  <si>
    <t>10:06:05</t>
  </si>
  <si>
    <t>20230623 10:06:10</t>
  </si>
  <si>
    <t>10:06:10</t>
  </si>
  <si>
    <t>20230623 10:06:15</t>
  </si>
  <si>
    <t>10:06:15</t>
  </si>
  <si>
    <t>20230623 10:06:20</t>
  </si>
  <si>
    <t>10:06:20</t>
  </si>
  <si>
    <t>20230623 10:06:25</t>
  </si>
  <si>
    <t>10:06:25</t>
  </si>
  <si>
    <t>20230623 10:06:30</t>
  </si>
  <si>
    <t>10:06:30</t>
  </si>
  <si>
    <t>20230623 10:06:35</t>
  </si>
  <si>
    <t>10:06:35</t>
  </si>
  <si>
    <t>20230623 10:06:40</t>
  </si>
  <si>
    <t>10:06:40</t>
  </si>
  <si>
    <t>20230623 10:06:45</t>
  </si>
  <si>
    <t>10:06:45</t>
  </si>
  <si>
    <t>20230623 10:06:50</t>
  </si>
  <si>
    <t>10:06:50</t>
  </si>
  <si>
    <t>20230623 10:06:55</t>
  </si>
  <si>
    <t>10:06:55</t>
  </si>
  <si>
    <t>20230623 10:07:00</t>
  </si>
  <si>
    <t>10:07:00</t>
  </si>
  <si>
    <t>20230623 10:07:05</t>
  </si>
  <si>
    <t>10:07:05</t>
  </si>
  <si>
    <t>20230623 10:07:10</t>
  </si>
  <si>
    <t>10:07:10</t>
  </si>
  <si>
    <t>20230623 10:07:15</t>
  </si>
  <si>
    <t>10:07:15</t>
  </si>
  <si>
    <t>20230623 10:07:20</t>
  </si>
  <si>
    <t>10:07:20</t>
  </si>
  <si>
    <t>20230623 10:07:25</t>
  </si>
  <si>
    <t>10:07:25</t>
  </si>
  <si>
    <t>20230623 10:07:30</t>
  </si>
  <si>
    <t>10:07:30</t>
  </si>
  <si>
    <t>20230623 10:07:35</t>
  </si>
  <si>
    <t>10:07:35</t>
  </si>
  <si>
    <t>20230623 10:07:40</t>
  </si>
  <si>
    <t>10:07:40</t>
  </si>
  <si>
    <t>20230623 10:07:44</t>
  </si>
  <si>
    <t>10:07:44</t>
  </si>
  <si>
    <t>20230623 10:07:50</t>
  </si>
  <si>
    <t>10:07:50</t>
  </si>
  <si>
    <t>20230623 11:00:56</t>
  </si>
  <si>
    <t>11:00:56</t>
  </si>
  <si>
    <t>10:19:28</t>
  </si>
  <si>
    <t>20230623 11:01:01</t>
  </si>
  <si>
    <t>11:01:01</t>
  </si>
  <si>
    <t>20230623 11:01:06</t>
  </si>
  <si>
    <t>11:01:06</t>
  </si>
  <si>
    <t>20230623 11:01:11</t>
  </si>
  <si>
    <t>11:01:11</t>
  </si>
  <si>
    <t>20230623 11:01:16</t>
  </si>
  <si>
    <t>11:01:16</t>
  </si>
  <si>
    <t>20230623 11:01:21</t>
  </si>
  <si>
    <t>11:01:21</t>
  </si>
  <si>
    <t>20230623 11:01:26</t>
  </si>
  <si>
    <t>11:01:26</t>
  </si>
  <si>
    <t>20230623 11:01:31</t>
  </si>
  <si>
    <t>11:01:31</t>
  </si>
  <si>
    <t>20230623 11:01:36</t>
  </si>
  <si>
    <t>11:01:36</t>
  </si>
  <si>
    <t>20230623 11:01:41</t>
  </si>
  <si>
    <t>11:01:41</t>
  </si>
  <si>
    <t>20230623 11:01:46</t>
  </si>
  <si>
    <t>11:01:46</t>
  </si>
  <si>
    <t>20230623 11:01:51</t>
  </si>
  <si>
    <t>11:01:51</t>
  </si>
  <si>
    <t>20230623 11:01:56</t>
  </si>
  <si>
    <t>11:01:56</t>
  </si>
  <si>
    <t>20230623 11:02:01</t>
  </si>
  <si>
    <t>11:02:01</t>
  </si>
  <si>
    <t>20230623 11:02:06</t>
  </si>
  <si>
    <t>11:02:06</t>
  </si>
  <si>
    <t>20230623 11:02:11</t>
  </si>
  <si>
    <t>11:02:11</t>
  </si>
  <si>
    <t>20230623 11:02:16</t>
  </si>
  <si>
    <t>11:02:16</t>
  </si>
  <si>
    <t>20230623 11:02:21</t>
  </si>
  <si>
    <t>11:02:21</t>
  </si>
  <si>
    <t>20230623 11:02:26</t>
  </si>
  <si>
    <t>11:02:26</t>
  </si>
  <si>
    <t>20230623 11:02:31</t>
  </si>
  <si>
    <t>11:02:31</t>
  </si>
  <si>
    <t>20230623 11:02:36</t>
  </si>
  <si>
    <t>11:02:36</t>
  </si>
  <si>
    <t>20230623 11:02:41</t>
  </si>
  <si>
    <t>11:02:41</t>
  </si>
  <si>
    <t>20230623 11:02:46</t>
  </si>
  <si>
    <t>11:02:46</t>
  </si>
  <si>
    <t>20230623 11:02:51</t>
  </si>
  <si>
    <t>11:02:51</t>
  </si>
  <si>
    <t>20230623 11:04:28</t>
  </si>
  <si>
    <t>11:04:28</t>
  </si>
  <si>
    <t>20230623 11:04:33</t>
  </si>
  <si>
    <t>11:04:33</t>
  </si>
  <si>
    <t>20230623 11:04:38</t>
  </si>
  <si>
    <t>11:04:38</t>
  </si>
  <si>
    <t>20230623 11:04:43</t>
  </si>
  <si>
    <t>11:04:43</t>
  </si>
  <si>
    <t>20230623 11:04:48</t>
  </si>
  <si>
    <t>11:04:48</t>
  </si>
  <si>
    <t>20230623 11:04:53</t>
  </si>
  <si>
    <t>11:04:53</t>
  </si>
  <si>
    <t>20230623 11:04:58</t>
  </si>
  <si>
    <t>11:04:58</t>
  </si>
  <si>
    <t>20230623 11:05:03</t>
  </si>
  <si>
    <t>11:05:03</t>
  </si>
  <si>
    <t>20230623 11:05:08</t>
  </si>
  <si>
    <t>11:05:08</t>
  </si>
  <si>
    <t>20230623 11:05:13</t>
  </si>
  <si>
    <t>11:05:13</t>
  </si>
  <si>
    <t>20230623 11:05:18</t>
  </si>
  <si>
    <t>11:05:18</t>
  </si>
  <si>
    <t>20230623 11:05:23</t>
  </si>
  <si>
    <t>11:05:23</t>
  </si>
  <si>
    <t>20230623 11:05:28</t>
  </si>
  <si>
    <t>11:05:28</t>
  </si>
  <si>
    <t>20230623 11:05:33</t>
  </si>
  <si>
    <t>11:05:33</t>
  </si>
  <si>
    <t>20230623 11:05:38</t>
  </si>
  <si>
    <t>11:05:38</t>
  </si>
  <si>
    <t>20230623 11:05:43</t>
  </si>
  <si>
    <t>11:05:43</t>
  </si>
  <si>
    <t>20230623 11:05:48</t>
  </si>
  <si>
    <t>11:05:48</t>
  </si>
  <si>
    <t>20230623 11:05:53</t>
  </si>
  <si>
    <t>11:05:53</t>
  </si>
  <si>
    <t>20230623 11:05:58</t>
  </si>
  <si>
    <t>11:05:58</t>
  </si>
  <si>
    <t>20230623 11:06:03</t>
  </si>
  <si>
    <t>11:06:03</t>
  </si>
  <si>
    <t>20230623 11:06:08</t>
  </si>
  <si>
    <t>11:06:08</t>
  </si>
  <si>
    <t>20230623 11:06:13</t>
  </si>
  <si>
    <t>11:06:13</t>
  </si>
  <si>
    <t>20230623 11:06:18</t>
  </si>
  <si>
    <t>11:06:18</t>
  </si>
  <si>
    <t>20230623 11:06:23</t>
  </si>
  <si>
    <t>11:06:23</t>
  </si>
  <si>
    <t>20230623 11:06:28</t>
  </si>
  <si>
    <t>11:06:28</t>
  </si>
  <si>
    <t>20230623 11:06:33</t>
  </si>
  <si>
    <t>11:06:33</t>
  </si>
  <si>
    <t>20230623 11:06:38</t>
  </si>
  <si>
    <t>11:06:38</t>
  </si>
  <si>
    <t>20230623 11:06:43</t>
  </si>
  <si>
    <t>11:06:43</t>
  </si>
  <si>
    <t>20230623 11:06:48</t>
  </si>
  <si>
    <t>11:06:48</t>
  </si>
  <si>
    <t>20230623 11:06:53</t>
  </si>
  <si>
    <t>11:06:53</t>
  </si>
  <si>
    <t>20230623 11:06:57</t>
  </si>
  <si>
    <t>11:06:57</t>
  </si>
  <si>
    <t>2/2</t>
  </si>
  <si>
    <t>20230623 11:07:02</t>
  </si>
  <si>
    <t>11:07:02</t>
  </si>
  <si>
    <t>20230623 11:07:07</t>
  </si>
  <si>
    <t>11:07:07</t>
  </si>
  <si>
    <t>20230623 11:07:12</t>
  </si>
  <si>
    <t>11:07:12</t>
  </si>
  <si>
    <t>20230623 11:07:17</t>
  </si>
  <si>
    <t>11:07:17</t>
  </si>
  <si>
    <t>20230623 11:07:22</t>
  </si>
  <si>
    <t>11:07:22</t>
  </si>
  <si>
    <t>20230623 11:07:27</t>
  </si>
  <si>
    <t>11:07:27</t>
  </si>
  <si>
    <t>20230623 11:07:32</t>
  </si>
  <si>
    <t>11:07:32</t>
  </si>
  <si>
    <t>20230623 11:07:37</t>
  </si>
  <si>
    <t>11:07:37</t>
  </si>
  <si>
    <t>20230623 11:07:42</t>
  </si>
  <si>
    <t>11:07:42</t>
  </si>
  <si>
    <t>20230623 11:07:47</t>
  </si>
  <si>
    <t>11:07:47</t>
  </si>
  <si>
    <t>20230623 11:07:52</t>
  </si>
  <si>
    <t>11:07:52</t>
  </si>
  <si>
    <t>20230623 11:07:57</t>
  </si>
  <si>
    <t>11:07:57</t>
  </si>
  <si>
    <t>20230623 11:08:02</t>
  </si>
  <si>
    <t>11:08:02</t>
  </si>
  <si>
    <t>20230623 11:08:07</t>
  </si>
  <si>
    <t>11:08:07</t>
  </si>
  <si>
    <t>20230623 11:08:12</t>
  </si>
  <si>
    <t>11:08:12</t>
  </si>
  <si>
    <t>20230623 11:08:17</t>
  </si>
  <si>
    <t>11:08:17</t>
  </si>
  <si>
    <t>20230623 11:08:22</t>
  </si>
  <si>
    <t>11:08:22</t>
  </si>
  <si>
    <t>20230623 11:08:27</t>
  </si>
  <si>
    <t>11:08:27</t>
  </si>
  <si>
    <t>20230623 11:08:32</t>
  </si>
  <si>
    <t>11:08:32</t>
  </si>
  <si>
    <t>20230623 11:08:37</t>
  </si>
  <si>
    <t>11:08:37</t>
  </si>
  <si>
    <t>20230623 11:08:42</t>
  </si>
  <si>
    <t>11:08:42</t>
  </si>
  <si>
    <t>20230623 11:08:47</t>
  </si>
  <si>
    <t>11:08:47</t>
  </si>
  <si>
    <t>20230623 11:08:52</t>
  </si>
  <si>
    <t>11:08:52</t>
  </si>
  <si>
    <t>20230623 11:08:57</t>
  </si>
  <si>
    <t>11:08:57</t>
  </si>
  <si>
    <t>20230623 11:09:02</t>
  </si>
  <si>
    <t>11:09:02</t>
  </si>
  <si>
    <t>20230623 11:09:07</t>
  </si>
  <si>
    <t>11:09:07</t>
  </si>
  <si>
    <t>20230623 11:09:12</t>
  </si>
  <si>
    <t>11:09:12</t>
  </si>
  <si>
    <t>20230623 11:09:17</t>
  </si>
  <si>
    <t>11:09:17</t>
  </si>
  <si>
    <t>20230623 11:09:22</t>
  </si>
  <si>
    <t>11:09:22</t>
  </si>
  <si>
    <t>20230623 11:09:27</t>
  </si>
  <si>
    <t>11:09:27</t>
  </si>
  <si>
    <t>20230623 11:09:32</t>
  </si>
  <si>
    <t>11:09:32</t>
  </si>
  <si>
    <t>20230623 11:09:37</t>
  </si>
  <si>
    <t>11:09:37</t>
  </si>
  <si>
    <t>20230623 11:09:42</t>
  </si>
  <si>
    <t>11:09:42</t>
  </si>
  <si>
    <t>20230623 11:09:47</t>
  </si>
  <si>
    <t>11:09:47</t>
  </si>
  <si>
    <t>20230623 11:09:52</t>
  </si>
  <si>
    <t>11:09:52</t>
  </si>
  <si>
    <t>20230623 11:09:57</t>
  </si>
  <si>
    <t>11:09:57</t>
  </si>
  <si>
    <t>20230623 11:10:02</t>
  </si>
  <si>
    <t>11:10:02</t>
  </si>
  <si>
    <t>20230623 11:10:07</t>
  </si>
  <si>
    <t>11:10:07</t>
  </si>
  <si>
    <t>20230623 11:10:12</t>
  </si>
  <si>
    <t>11:10:12</t>
  </si>
  <si>
    <t>20230623 11:10:17</t>
  </si>
  <si>
    <t>11:10:17</t>
  </si>
  <si>
    <t>20230623 11:10:22</t>
  </si>
  <si>
    <t>11:10:22</t>
  </si>
  <si>
    <t>20230623 12:45:04</t>
  </si>
  <si>
    <t>12:45:04</t>
  </si>
  <si>
    <t>arch_01_scrh_01</t>
  </si>
  <si>
    <t>11:38:24</t>
  </si>
  <si>
    <t>20230623 12:45:09</t>
  </si>
  <si>
    <t>12:45:09</t>
  </si>
  <si>
    <t>20230623 12:45:14</t>
  </si>
  <si>
    <t>12:45:14</t>
  </si>
  <si>
    <t>20230623 12:45:19</t>
  </si>
  <si>
    <t>12:45:19</t>
  </si>
  <si>
    <t>20230623 12:45:24</t>
  </si>
  <si>
    <t>12:45:24</t>
  </si>
  <si>
    <t>20230623 12:45:29</t>
  </si>
  <si>
    <t>12:45:29</t>
  </si>
  <si>
    <t>20230623 12:45:34</t>
  </si>
  <si>
    <t>12:45:34</t>
  </si>
  <si>
    <t>20230623 12:45:39</t>
  </si>
  <si>
    <t>12:45:39</t>
  </si>
  <si>
    <t>20230623 12:45:44</t>
  </si>
  <si>
    <t>12:45:44</t>
  </si>
  <si>
    <t>20230623 12:45:49</t>
  </si>
  <si>
    <t>12:45:49</t>
  </si>
  <si>
    <t>20230623 12:45:54</t>
  </si>
  <si>
    <t>12:45:54</t>
  </si>
  <si>
    <t>20230623 12:45:59</t>
  </si>
  <si>
    <t>12:45:59</t>
  </si>
  <si>
    <t>20230623 12:46:04</t>
  </si>
  <si>
    <t>12:46:04</t>
  </si>
  <si>
    <t>20230623 12:46:09</t>
  </si>
  <si>
    <t>12:46:09</t>
  </si>
  <si>
    <t>20230623 12:46:14</t>
  </si>
  <si>
    <t>12:46:14</t>
  </si>
  <si>
    <t>20230623 12:46:19</t>
  </si>
  <si>
    <t>12:46:19</t>
  </si>
  <si>
    <t>20230623 12:46:24</t>
  </si>
  <si>
    <t>12:46:24</t>
  </si>
  <si>
    <t>20230623 12:46:29</t>
  </si>
  <si>
    <t>12:46:29</t>
  </si>
  <si>
    <t>20230623 12:46:34</t>
  </si>
  <si>
    <t>12:46:34</t>
  </si>
  <si>
    <t>20230623 12:46:39</t>
  </si>
  <si>
    <t>12:46:39</t>
  </si>
  <si>
    <t>20230623 12:46:44</t>
  </si>
  <si>
    <t>12:46:44</t>
  </si>
  <si>
    <t>20230623 12:46:49</t>
  </si>
  <si>
    <t>12:46:49</t>
  </si>
  <si>
    <t>20230623 12:46:54</t>
  </si>
  <si>
    <t>12:46:54</t>
  </si>
  <si>
    <t>20230623 12:46:59</t>
  </si>
  <si>
    <t>12:46:59</t>
  </si>
  <si>
    <t>20230623 12:48:36</t>
  </si>
  <si>
    <t>12:48:36</t>
  </si>
  <si>
    <t>20230623 12:48:41</t>
  </si>
  <si>
    <t>12:48:41</t>
  </si>
  <si>
    <t>20230623 12:48:46</t>
  </si>
  <si>
    <t>12:48:46</t>
  </si>
  <si>
    <t>20230623 12:48:51</t>
  </si>
  <si>
    <t>12:48:51</t>
  </si>
  <si>
    <t>20230623 12:48:56</t>
  </si>
  <si>
    <t>12:48:56</t>
  </si>
  <si>
    <t>20230623 12:49:01</t>
  </si>
  <si>
    <t>12:49:01</t>
  </si>
  <si>
    <t>20230623 12:49:06</t>
  </si>
  <si>
    <t>12:49:06</t>
  </si>
  <si>
    <t>20230623 12:49:11</t>
  </si>
  <si>
    <t>12:49:11</t>
  </si>
  <si>
    <t>20230623 12:49:16</t>
  </si>
  <si>
    <t>12:49:16</t>
  </si>
  <si>
    <t>20230623 12:49:21</t>
  </si>
  <si>
    <t>12:49:21</t>
  </si>
  <si>
    <t>20230623 12:49:26</t>
  </si>
  <si>
    <t>12:49:26</t>
  </si>
  <si>
    <t>20230623 12:49:31</t>
  </si>
  <si>
    <t>12:49:31</t>
  </si>
  <si>
    <t>20230623 12:49:36</t>
  </si>
  <si>
    <t>12:49:36</t>
  </si>
  <si>
    <t>20230623 12:49:41</t>
  </si>
  <si>
    <t>12:49:41</t>
  </si>
  <si>
    <t>20230623 12:49:46</t>
  </si>
  <si>
    <t>12:49:46</t>
  </si>
  <si>
    <t>20230623 12:49:51</t>
  </si>
  <si>
    <t>12:49:51</t>
  </si>
  <si>
    <t>20230623 12:49:56</t>
  </si>
  <si>
    <t>12:49:56</t>
  </si>
  <si>
    <t>20230623 12:50:01</t>
  </si>
  <si>
    <t>12:50:01</t>
  </si>
  <si>
    <t>20230623 12:50:05</t>
  </si>
  <si>
    <t>12:50:05</t>
  </si>
  <si>
    <t>20230623 12:50:10</t>
  </si>
  <si>
    <t>12:50:10</t>
  </si>
  <si>
    <t>20230623 12:50:15</t>
  </si>
  <si>
    <t>12:50:15</t>
  </si>
  <si>
    <t>20230623 12:50:20</t>
  </si>
  <si>
    <t>12:50:20</t>
  </si>
  <si>
    <t>20230623 12:50:25</t>
  </si>
  <si>
    <t>12:50:25</t>
  </si>
  <si>
    <t>20230623 12:50:30</t>
  </si>
  <si>
    <t>12:50:30</t>
  </si>
  <si>
    <t>20230623 12:50:35</t>
  </si>
  <si>
    <t>12:50:35</t>
  </si>
  <si>
    <t>20230623 12:50:40</t>
  </si>
  <si>
    <t>12:50:40</t>
  </si>
  <si>
    <t>20230623 12:50:45</t>
  </si>
  <si>
    <t>12:50:45</t>
  </si>
  <si>
    <t>20230623 12:50:50</t>
  </si>
  <si>
    <t>12:50:50</t>
  </si>
  <si>
    <t>20230623 12:50:55</t>
  </si>
  <si>
    <t>12:50:55</t>
  </si>
  <si>
    <t>20230623 12:51:00</t>
  </si>
  <si>
    <t>12:51:00</t>
  </si>
  <si>
    <t>20230623 12:51:05</t>
  </si>
  <si>
    <t>12:51:05</t>
  </si>
  <si>
    <t>20230623 12:51:10</t>
  </si>
  <si>
    <t>12:51:10</t>
  </si>
  <si>
    <t>20230623 12:51:15</t>
  </si>
  <si>
    <t>12:51:15</t>
  </si>
  <si>
    <t>20230623 12:51:20</t>
  </si>
  <si>
    <t>12:51:20</t>
  </si>
  <si>
    <t>20230623 12:51:25</t>
  </si>
  <si>
    <t>12:51:25</t>
  </si>
  <si>
    <t>20230623 12:51:30</t>
  </si>
  <si>
    <t>12:51:30</t>
  </si>
  <si>
    <t>20230623 12:51:35</t>
  </si>
  <si>
    <t>12:51:35</t>
  </si>
  <si>
    <t>20230623 12:51:40</t>
  </si>
  <si>
    <t>12:51:40</t>
  </si>
  <si>
    <t>20230623 12:51:45</t>
  </si>
  <si>
    <t>12:51:45</t>
  </si>
  <si>
    <t>20230623 12:51:50</t>
  </si>
  <si>
    <t>12:51:50</t>
  </si>
  <si>
    <t>20230623 12:51:55</t>
  </si>
  <si>
    <t>12:51:55</t>
  </si>
  <si>
    <t>20230623 12:52:00</t>
  </si>
  <si>
    <t>12:52:00</t>
  </si>
  <si>
    <t>20230623 12:52:05</t>
  </si>
  <si>
    <t>12:52:05</t>
  </si>
  <si>
    <t>20230623 12:52:10</t>
  </si>
  <si>
    <t>12:52:10</t>
  </si>
  <si>
    <t>20230623 12:52:15</t>
  </si>
  <si>
    <t>12:52:15</t>
  </si>
  <si>
    <t>20230623 12:52:20</t>
  </si>
  <si>
    <t>12:52:20</t>
  </si>
  <si>
    <t>20230623 12:52:25</t>
  </si>
  <si>
    <t>12:52:25</t>
  </si>
  <si>
    <t>20230623 12:52:30</t>
  </si>
  <si>
    <t>12:52:30</t>
  </si>
  <si>
    <t>20230623 12:52:35</t>
  </si>
  <si>
    <t>12:52:35</t>
  </si>
  <si>
    <t>20230623 12:52:40</t>
  </si>
  <si>
    <t>12:52:40</t>
  </si>
  <si>
    <t>20230623 12:52:45</t>
  </si>
  <si>
    <t>12:52:45</t>
  </si>
  <si>
    <t>20230623 12:52:50</t>
  </si>
  <si>
    <t>12:52:50</t>
  </si>
  <si>
    <t>20230623 12:52:55</t>
  </si>
  <si>
    <t>12:52:55</t>
  </si>
  <si>
    <t>20230623 12:53:00</t>
  </si>
  <si>
    <t>12:53:00</t>
  </si>
  <si>
    <t>20230623 12:53:05</t>
  </si>
  <si>
    <t>12:53:05</t>
  </si>
  <si>
    <t>20230623 12:53:10</t>
  </si>
  <si>
    <t>12:53:10</t>
  </si>
  <si>
    <t>20230623 12:53:15</t>
  </si>
  <si>
    <t>12:53:15</t>
  </si>
  <si>
    <t>20230623 12:53:20</t>
  </si>
  <si>
    <t>12:53:20</t>
  </si>
  <si>
    <t>20230623 12:53:25</t>
  </si>
  <si>
    <t>12:53:25</t>
  </si>
  <si>
    <t>20230623 12:53:30</t>
  </si>
  <si>
    <t>12:53:30</t>
  </si>
  <si>
    <t>20230623 12:53:35</t>
  </si>
  <si>
    <t>12:53:35</t>
  </si>
  <si>
    <t>20230623 12:53:40</t>
  </si>
  <si>
    <t>12:53:40</t>
  </si>
  <si>
    <t>20230623 12:53:45</t>
  </si>
  <si>
    <t>12:53:45</t>
  </si>
  <si>
    <t>20230623 12:53:50</t>
  </si>
  <si>
    <t>12:53:50</t>
  </si>
  <si>
    <t>20230623 12:53:55</t>
  </si>
  <si>
    <t>12:53:55</t>
  </si>
  <si>
    <t>20230623 12:54:00</t>
  </si>
  <si>
    <t>12:54:00</t>
  </si>
  <si>
    <t>20230623 12:54:05</t>
  </si>
  <si>
    <t>12:54:05</t>
  </si>
  <si>
    <t>20230623 12:54:10</t>
  </si>
  <si>
    <t>12:54:10</t>
  </si>
  <si>
    <t>20230623 12:54:15</t>
  </si>
  <si>
    <t>12:54:15</t>
  </si>
  <si>
    <t>20230623 12:54:20</t>
  </si>
  <si>
    <t>12:54:20</t>
  </si>
  <si>
    <t>20230623 12:54:25</t>
  </si>
  <si>
    <t>12:54:25</t>
  </si>
  <si>
    <t>20230623 12:54:30</t>
  </si>
  <si>
    <t>12:54:30</t>
  </si>
  <si>
    <t>20230623 14:07:01</t>
  </si>
  <si>
    <t>14:07:01</t>
  </si>
  <si>
    <t>arch_11_qumi_01</t>
  </si>
  <si>
    <t>13:49:37</t>
  </si>
  <si>
    <t>20230623 14:07:06</t>
  </si>
  <si>
    <t>14:07:06</t>
  </si>
  <si>
    <t>20230623 14:07:11</t>
  </si>
  <si>
    <t>14:07:11</t>
  </si>
  <si>
    <t>20230623 14:07:16</t>
  </si>
  <si>
    <t>14:07:16</t>
  </si>
  <si>
    <t>20230623 14:07:21</t>
  </si>
  <si>
    <t>14:07:21</t>
  </si>
  <si>
    <t>20230623 14:07:26</t>
  </si>
  <si>
    <t>14:07:26</t>
  </si>
  <si>
    <t>20230623 14:07:31</t>
  </si>
  <si>
    <t>14:07:31</t>
  </si>
  <si>
    <t>20230623 14:07:36</t>
  </si>
  <si>
    <t>14:07:36</t>
  </si>
  <si>
    <t>20230623 14:07:41</t>
  </si>
  <si>
    <t>14:07:41</t>
  </si>
  <si>
    <t>20230623 14:07:46</t>
  </si>
  <si>
    <t>14:07:46</t>
  </si>
  <si>
    <t>20230623 14:07:51</t>
  </si>
  <si>
    <t>14:07:51</t>
  </si>
  <si>
    <t>20230623 14:07:56</t>
  </si>
  <si>
    <t>14:07:56</t>
  </si>
  <si>
    <t>20230623 14:08:01</t>
  </si>
  <si>
    <t>14:08:01</t>
  </si>
  <si>
    <t>20230623 14:08:06</t>
  </si>
  <si>
    <t>14:08:06</t>
  </si>
  <si>
    <t>20230623 14:08:11</t>
  </si>
  <si>
    <t>14:08:11</t>
  </si>
  <si>
    <t>20230623 14:08:16</t>
  </si>
  <si>
    <t>14:08:16</t>
  </si>
  <si>
    <t>20230623 14:08:21</t>
  </si>
  <si>
    <t>14:08:21</t>
  </si>
  <si>
    <t>20230623 14:08:26</t>
  </si>
  <si>
    <t>14:08:26</t>
  </si>
  <si>
    <t>20230623 14:08:31</t>
  </si>
  <si>
    <t>14:08:31</t>
  </si>
  <si>
    <t>20230623 14:08:36</t>
  </si>
  <si>
    <t>14:08:36</t>
  </si>
  <si>
    <t>20230623 14:08:41</t>
  </si>
  <si>
    <t>14:08:41</t>
  </si>
  <si>
    <t>20230623 14:08:46</t>
  </si>
  <si>
    <t>14:08:46</t>
  </si>
  <si>
    <t>20230623 14:08:51</t>
  </si>
  <si>
    <t>14:08:51</t>
  </si>
  <si>
    <t>20230623 14:08:56</t>
  </si>
  <si>
    <t>14:08:56</t>
  </si>
  <si>
    <t>20230623 14:10:33</t>
  </si>
  <si>
    <t>14:10:33</t>
  </si>
  <si>
    <t>20230623 14:10:38</t>
  </si>
  <si>
    <t>14:10:38</t>
  </si>
  <si>
    <t>20230623 14:10:43</t>
  </si>
  <si>
    <t>14:10:43</t>
  </si>
  <si>
    <t>20230623 14:10:48</t>
  </si>
  <si>
    <t>14:10:48</t>
  </si>
  <si>
    <t>20230623 14:10:53</t>
  </si>
  <si>
    <t>14:10:53</t>
  </si>
  <si>
    <t>20230623 14:10:58</t>
  </si>
  <si>
    <t>14:10:58</t>
  </si>
  <si>
    <t>20230623 14:11:03</t>
  </si>
  <si>
    <t>14:11:03</t>
  </si>
  <si>
    <t>20230623 14:11:08</t>
  </si>
  <si>
    <t>14:11:08</t>
  </si>
  <si>
    <t>20230623 14:11:13</t>
  </si>
  <si>
    <t>14:11:13</t>
  </si>
  <si>
    <t>20230623 14:11:18</t>
  </si>
  <si>
    <t>14:11:18</t>
  </si>
  <si>
    <t>20230623 14:11:23</t>
  </si>
  <si>
    <t>14:11:23</t>
  </si>
  <si>
    <t>20230623 14:11:28</t>
  </si>
  <si>
    <t>14:11:28</t>
  </si>
  <si>
    <t>20230623 14:11:33</t>
  </si>
  <si>
    <t>14:11:33</t>
  </si>
  <si>
    <t>20230623 14:11:38</t>
  </si>
  <si>
    <t>14:11:38</t>
  </si>
  <si>
    <t>20230623 14:11:43</t>
  </si>
  <si>
    <t>14:11:43</t>
  </si>
  <si>
    <t>20230623 14:11:48</t>
  </si>
  <si>
    <t>14:11:48</t>
  </si>
  <si>
    <t>20230623 14:11:53</t>
  </si>
  <si>
    <t>14:11:53</t>
  </si>
  <si>
    <t>20230623 14:11:58</t>
  </si>
  <si>
    <t>14:11:58</t>
  </si>
  <si>
    <t>20230623 14:12:03</t>
  </si>
  <si>
    <t>14:12:03</t>
  </si>
  <si>
    <t>20230623 14:12:08</t>
  </si>
  <si>
    <t>14:12:08</t>
  </si>
  <si>
    <t>20230623 14:12:13</t>
  </si>
  <si>
    <t>14:12:13</t>
  </si>
  <si>
    <t>20230623 14:12:18</t>
  </si>
  <si>
    <t>14:12:18</t>
  </si>
  <si>
    <t>20230623 14:12:23</t>
  </si>
  <si>
    <t>14:12:23</t>
  </si>
  <si>
    <t>20230623 14:12:28</t>
  </si>
  <si>
    <t>14:12:28</t>
  </si>
  <si>
    <t>20230623 14:12:33</t>
  </si>
  <si>
    <t>14:12:33</t>
  </si>
  <si>
    <t>20230623 14:12:38</t>
  </si>
  <si>
    <t>14:12:38</t>
  </si>
  <si>
    <t>20230623 14:12:43</t>
  </si>
  <si>
    <t>14:12:43</t>
  </si>
  <si>
    <t>20230623 14:12:48</t>
  </si>
  <si>
    <t>14:12:48</t>
  </si>
  <si>
    <t>20230623 14:12:53</t>
  </si>
  <si>
    <t>14:12:53</t>
  </si>
  <si>
    <t>20230623 14:12:58</t>
  </si>
  <si>
    <t>14:12:58</t>
  </si>
  <si>
    <t>20230623 14:13:03</t>
  </si>
  <si>
    <t>14:13:03</t>
  </si>
  <si>
    <t>20230623 14:13:08</t>
  </si>
  <si>
    <t>14:13:08</t>
  </si>
  <si>
    <t>20230623 14:13:13</t>
  </si>
  <si>
    <t>14:13:13</t>
  </si>
  <si>
    <t>20230623 14:13:18</t>
  </si>
  <si>
    <t>14:13:18</t>
  </si>
  <si>
    <t>20230623 14:13:23</t>
  </si>
  <si>
    <t>14:13:23</t>
  </si>
  <si>
    <t>20230623 14:13:28</t>
  </si>
  <si>
    <t>14:13:28</t>
  </si>
  <si>
    <t>20230623 14:13:33</t>
  </si>
  <si>
    <t>14:13:33</t>
  </si>
  <si>
    <t>20230623 14:13:38</t>
  </si>
  <si>
    <t>14:13:38</t>
  </si>
  <si>
    <t>20230623 14:13:43</t>
  </si>
  <si>
    <t>14:13:43</t>
  </si>
  <si>
    <t>20230623 14:13:48</t>
  </si>
  <si>
    <t>14:13:48</t>
  </si>
  <si>
    <t>20230623 14:13:53</t>
  </si>
  <si>
    <t>14:13:53</t>
  </si>
  <si>
    <t>20230623 14:13:58</t>
  </si>
  <si>
    <t>14:13:58</t>
  </si>
  <si>
    <t>20230623 14:14:03</t>
  </si>
  <si>
    <t>14:14:03</t>
  </si>
  <si>
    <t>20230623 14:14:08</t>
  </si>
  <si>
    <t>14:14:08</t>
  </si>
  <si>
    <t>20230623 14:14:13</t>
  </si>
  <si>
    <t>14:14:13</t>
  </si>
  <si>
    <t>20230623 14:14:18</t>
  </si>
  <si>
    <t>14:14:18</t>
  </si>
  <si>
    <t>20230623 14:14:23</t>
  </si>
  <si>
    <t>14:14:23</t>
  </si>
  <si>
    <t>20230623 14:14:28</t>
  </si>
  <si>
    <t>14:14:28</t>
  </si>
  <si>
    <t>20230623 14:14:33</t>
  </si>
  <si>
    <t>14:14:33</t>
  </si>
  <si>
    <t>20230623 14:14:38</t>
  </si>
  <si>
    <t>14:14:38</t>
  </si>
  <si>
    <t>20230623 14:14:43</t>
  </si>
  <si>
    <t>14:14:43</t>
  </si>
  <si>
    <t>20230623 14:14:48</t>
  </si>
  <si>
    <t>14:14:48</t>
  </si>
  <si>
    <t>20230623 14:14:53</t>
  </si>
  <si>
    <t>14:14:53</t>
  </si>
  <si>
    <t>20230623 14:14:58</t>
  </si>
  <si>
    <t>14:14:58</t>
  </si>
  <si>
    <t>20230623 14:15:03</t>
  </si>
  <si>
    <t>14:15:03</t>
  </si>
  <si>
    <t>20230623 14:15:08</t>
  </si>
  <si>
    <t>14:15:08</t>
  </si>
  <si>
    <t>20230623 14:15:13</t>
  </si>
  <si>
    <t>14:15:13</t>
  </si>
  <si>
    <t>20230623 14:15:18</t>
  </si>
  <si>
    <t>14:15:18</t>
  </si>
  <si>
    <t>20230623 14:15:23</t>
  </si>
  <si>
    <t>14:15:23</t>
  </si>
  <si>
    <t>20230623 14:15:28</t>
  </si>
  <si>
    <t>14:15:28</t>
  </si>
  <si>
    <t>20230623 14:15:33</t>
  </si>
  <si>
    <t>14:15:33</t>
  </si>
  <si>
    <t>20230623 14:15:38</t>
  </si>
  <si>
    <t>14:15:38</t>
  </si>
  <si>
    <t>20230623 14:15:43</t>
  </si>
  <si>
    <t>14:15:43</t>
  </si>
  <si>
    <t>20230623 14:15:48</t>
  </si>
  <si>
    <t>14:15:48</t>
  </si>
  <si>
    <t>20230623 14:15:53</t>
  </si>
  <si>
    <t>14:15:53</t>
  </si>
  <si>
    <t>20230623 14:15:58</t>
  </si>
  <si>
    <t>14:15:58</t>
  </si>
  <si>
    <t>20230623 14:16:03</t>
  </si>
  <si>
    <t>14:16:03</t>
  </si>
  <si>
    <t>20230623 14:16:08</t>
  </si>
  <si>
    <t>14:16:08</t>
  </si>
  <si>
    <t>20230623 14:16:12</t>
  </si>
  <si>
    <t>14:16:12</t>
  </si>
  <si>
    <t>20230623 14:16:17</t>
  </si>
  <si>
    <t>14:16:17</t>
  </si>
  <si>
    <t>20230623 14:16:22</t>
  </si>
  <si>
    <t>14:16:22</t>
  </si>
  <si>
    <t>20230623 14:16:27</t>
  </si>
  <si>
    <t>14:16:27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</si>
</sst>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00"/>
  <sheetViews>
    <sheetView tabSelected="1" topLeftCell="A104" zoomScale="90" zoomScaleNormal="90" workbookViewId="0">
      <selection activeCell="A113" sqref="A113:XFD113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9.28515625" bestFit="1" customWidth="1"/>
    <col min="6" max="6" width="9.28515625" bestFit="1" customWidth="1"/>
    <col min="8" max="8" width="9.28515625" bestFit="1" customWidth="1"/>
    <col min="9" max="9" width="12.140625" bestFit="1" customWidth="1"/>
    <col min="10" max="17" width="9.28515625" bestFit="1" customWidth="1"/>
    <col min="18" max="53" width="0" hidden="1" customWidth="1"/>
    <col min="54" max="54" width="9.28515625" style="1" bestFit="1" customWidth="1"/>
    <col min="55" max="55" width="9.28515625" bestFit="1" customWidth="1"/>
    <col min="57" max="58" width="9.28515625" bestFit="1" customWidth="1"/>
    <col min="59" max="59" width="12.140625" bestFit="1" customWidth="1"/>
    <col min="60" max="102" width="9.28515625" bestFit="1" customWidth="1"/>
    <col min="103" max="103" width="12.140625" bestFit="1" customWidth="1"/>
    <col min="104" max="104" width="9.28515625" bestFit="1" customWidth="1"/>
    <col min="105" max="105" width="12.140625" bestFit="1" customWidth="1"/>
    <col min="107" max="108" width="12.140625" bestFit="1" customWidth="1"/>
    <col min="109" max="127" width="9.28515625" bestFit="1" customWidth="1"/>
    <col min="129" max="177" width="9.28515625" bestFit="1" customWidth="1"/>
    <col min="184" max="190" width="9.28515625" bestFit="1" customWidth="1"/>
    <col min="191" max="191" width="13.5703125" bestFit="1" customWidth="1"/>
    <col min="192" max="192" width="13" bestFit="1" customWidth="1"/>
    <col min="193" max="195" width="9.28515625" bestFit="1" customWidth="1"/>
    <col min="196" max="196" width="13.5703125" bestFit="1" customWidth="1"/>
    <col min="197" max="226" width="9.28515625" bestFit="1" customWidth="1"/>
  </cols>
  <sheetData>
    <row r="2" spans="1:226" x14ac:dyDescent="0.25">
      <c r="A2" t="s">
        <v>29</v>
      </c>
      <c r="B2" t="s">
        <v>30</v>
      </c>
      <c r="C2" t="s">
        <v>31</v>
      </c>
    </row>
    <row r="3" spans="1:226" x14ac:dyDescent="0.25">
      <c r="B3">
        <v>4</v>
      </c>
      <c r="C3">
        <v>21</v>
      </c>
    </row>
    <row r="4" spans="1:226" x14ac:dyDescent="0.25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5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5">
      <c r="B7">
        <v>0</v>
      </c>
      <c r="C7">
        <v>1</v>
      </c>
      <c r="D7">
        <v>0</v>
      </c>
      <c r="E7">
        <v>0</v>
      </c>
    </row>
    <row r="8" spans="1:226" x14ac:dyDescent="0.25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5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5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5">
      <c r="B11">
        <v>0</v>
      </c>
      <c r="C11">
        <v>1</v>
      </c>
      <c r="D11">
        <v>0</v>
      </c>
      <c r="E11">
        <v>0</v>
      </c>
      <c r="F11">
        <v>1</v>
      </c>
    </row>
    <row r="12" spans="1:226" x14ac:dyDescent="0.2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5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5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s="1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5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s="1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5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s="1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5">
      <c r="A17">
        <v>1</v>
      </c>
      <c r="B17">
        <v>1687528703.5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>
        <v>68</v>
      </c>
      <c r="I17">
        <v>1687528695.5</v>
      </c>
      <c r="J17">
        <f t="shared" ref="J17:J80" si="0">(K17)/1000</f>
        <v>3.2102942379513381E-3</v>
      </c>
      <c r="K17">
        <f t="shared" ref="K17:K80" si="1">IF(BF17, AN17, AH17)</f>
        <v>3.2102942379513379</v>
      </c>
      <c r="L17">
        <f t="shared" ref="L17:L80" si="2">IF(BF17, AI17, AG17)</f>
        <v>12.11495261088338</v>
      </c>
      <c r="M17">
        <f t="shared" ref="M17:M80" si="3">BH17 - IF(AU17&gt;1, L17*BB17*100/(AW17*BV17), 0)</f>
        <v>403.86490322580659</v>
      </c>
      <c r="N17">
        <f t="shared" ref="N17:N80" si="4">((T17-J17/2)*M17-L17)/(T17+J17/2)</f>
        <v>270.07286014171297</v>
      </c>
      <c r="O17">
        <f t="shared" ref="O17:O80" si="5">N17*(BO17+BP17)/1000</f>
        <v>27.527621514674944</v>
      </c>
      <c r="P17">
        <f t="shared" ref="P17:P80" si="6">(BH17 - IF(AU17&gt;1, L17*BB17*100/(AW17*BV17), 0))*(BO17+BP17)/1000</f>
        <v>41.16459607687819</v>
      </c>
      <c r="Q17">
        <f t="shared" ref="Q17:Q80" si="7">2/((1/S17-1/R17)+SIGN(S17)*SQRT((1/S17-1/R17)*(1/S17-1/R17) + 4*BC17/((BC17+1)*(BC17+1))*(2*1/S17*1/R17-1/R17*1/R17)))</f>
        <v>0.16191236042115636</v>
      </c>
      <c r="R17">
        <f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2.9625257992158809</v>
      </c>
      <c r="S17">
        <f t="shared" ref="S17:S80" si="8">J17*(1000-(1000*0.61365*EXP(17.502*W17/(240.97+W17))/(BO17+BP17)+BJ17)/2)/(1000*0.61365*EXP(17.502*W17/(240.97+W17))/(BO17+BP17)-BJ17)</f>
        <v>0.15715206055528874</v>
      </c>
      <c r="T17">
        <f t="shared" ref="T17:T80" si="9">1/((BC17+1)/(Q17/1.6)+1/(R17/1.37)) + BC17/((BC17+1)/(Q17/1.6) + BC17/(R17/1.37))</f>
        <v>9.8636074058806256E-2</v>
      </c>
      <c r="U17">
        <f t="shared" ref="U17:U80" si="10">(AX17*BA17)</f>
        <v>435.81633412295673</v>
      </c>
      <c r="V17">
        <f t="shared" ref="V17:V80" si="11">(BQ17+(U17+2*0.95*0.0000000567*(((BQ17+$B$7)+273)^4-(BQ17+273)^4)-44100*J17)/(1.84*29.3*R17+8*0.95*0.0000000567*(BQ17+273)^3))</f>
        <v>28.72806988854958</v>
      </c>
      <c r="W17">
        <f t="shared" ref="W17:W80" si="12">($C$7*BR17+$D$7*BS17+$E$7*V17)</f>
        <v>28.01504838709678</v>
      </c>
      <c r="X17">
        <f t="shared" ref="X17:X80" si="13">0.61365*EXP(17.502*W17/(240.97+W17))</f>
        <v>3.7981700501089715</v>
      </c>
      <c r="Y17">
        <f t="shared" ref="Y17:Y80" si="14">(Z17/AA17*100)</f>
        <v>49.502888478106861</v>
      </c>
      <c r="Z17">
        <f t="shared" ref="Z17:Z80" si="15">BJ17*(BO17+BP17)/1000</f>
        <v>1.7729206746033874</v>
      </c>
      <c r="AA17">
        <f t="shared" ref="AA17:AA80" si="16">0.61365*EXP(17.502*BQ17/(240.97+BQ17))</f>
        <v>3.5814489398683858</v>
      </c>
      <c r="AB17">
        <f t="shared" ref="AB17:AB80" si="17">(X17-BJ17*(BO17+BP17)/1000)</f>
        <v>2.025249375505584</v>
      </c>
      <c r="AC17">
        <f t="shared" ref="AC17:AC80" si="18">(-J17*44100)</f>
        <v>-141.57397589365402</v>
      </c>
      <c r="AD17">
        <f t="shared" ref="AD17:AD80" si="19">2*29.3*R17*0.92*(BQ17-W17)</f>
        <v>-160.38031424617992</v>
      </c>
      <c r="AE17">
        <f t="shared" ref="AE17:AE80" si="20">2*0.95*0.0000000567*(((BQ17+$B$7)+273)^4-(W17+273)^4)</f>
        <v>-11.743322595960535</v>
      </c>
      <c r="AF17">
        <f t="shared" ref="AF17:AF80" si="21">U17+AE17+AC17+AD17</f>
        <v>122.11872138716222</v>
      </c>
      <c r="AG17">
        <f t="shared" ref="AG17:AG80" si="22">BN17*AU17*(BI17-BH17*(1000-AU17*BK17)/(1000-AU17*BJ17))/(100*BB17)</f>
        <v>12.12987280474189</v>
      </c>
      <c r="AH17">
        <f t="shared" ref="AH17:AH80" si="23">1000*BN17*AU17*(BJ17-BK17)/(100*BB17*(1000-AU17*BJ17))</f>
        <v>3.2105822686320917</v>
      </c>
      <c r="AI17">
        <f t="shared" ref="AI17:AI80" si="24">(AJ17 - AK17 - BO17*1000/(8.314*(BQ17+273.15)) * AM17/BN17 * AL17) * BN17/(100*BB17) * (1000 - BK17)/1000</f>
        <v>12.11495261088338</v>
      </c>
      <c r="AJ17">
        <v>425.75984037990378</v>
      </c>
      <c r="AK17">
        <v>411.03951515151522</v>
      </c>
      <c r="AL17">
        <v>-3.1628366554751828E-3</v>
      </c>
      <c r="AM17">
        <v>65.071948279943499</v>
      </c>
      <c r="AN17">
        <f t="shared" ref="AN17:AN80" si="25">(AP17 - AO17 + BO17*1000/(8.314*(BQ17+273.15)) * AR17/BN17 * AQ17) * BN17/(100*BB17) * 1000/(1000 - AP17)</f>
        <v>3.2102942379513379</v>
      </c>
      <c r="AO17">
        <v>13.635866372258979</v>
      </c>
      <c r="AP17">
        <v>17.4131303030303</v>
      </c>
      <c r="AQ17">
        <v>8.9348145054111549E-4</v>
      </c>
      <c r="AR17">
        <v>104.912705410152</v>
      </c>
      <c r="AS17">
        <v>0</v>
      </c>
      <c r="AT17">
        <v>0</v>
      </c>
      <c r="AU17">
        <f t="shared" ref="AU17:AU80" si="26">IF(AS17*$H$13&gt;=AW17,1,(AW17/(AW17-AS17*$H$13)))</f>
        <v>1</v>
      </c>
      <c r="AV17">
        <f t="shared" ref="AV17:AV80" si="27">(AU17-1)*100</f>
        <v>0</v>
      </c>
      <c r="AW17">
        <f t="shared" ref="AW17:AW80" si="28">MAX(0,($B$13+$C$13*BV17)/(1+$D$13*BV17)*BO17/(BQ17+273)*$E$13)</f>
        <v>53874.232948150326</v>
      </c>
      <c r="AX17">
        <f t="shared" ref="AX17:AX80" si="29">$B$11*BW17+$C$11*BX17+$F$11*CI17*(1-CL17)</f>
        <v>2477.2306129032254</v>
      </c>
      <c r="AY17">
        <f t="shared" ref="AY17:AY80" si="30">AX17*AZ17</f>
        <v>2032.0720798606326</v>
      </c>
      <c r="AZ17">
        <f>($B$11*$D$9+$C$11*$D$9+$F$11*((CV17+CN17)/MAX(CV17+CN17+CW17, 0.1)*$I$9+CW17/MAX(CV17+CN17+CW17, 0.1)*$J$9))/($B$11+$C$11+$F$11)</f>
        <v>0.8202999225328953</v>
      </c>
      <c r="BA17">
        <f>($B$11*$K$9+$C$11*$K$9+$F$11*((CV17+CN17)/MAX(CV17+CN17+CW17, 0.1)*$P$9+CW17/MAX(CV17+CN17+CW17, 0.1)*$Q$9))/($B$11+$C$11+$F$11)</f>
        <v>0.17592885048848789</v>
      </c>
      <c r="BB17" s="1">
        <v>6</v>
      </c>
      <c r="BC17">
        <v>0.5</v>
      </c>
      <c r="BD17" t="s">
        <v>354</v>
      </c>
      <c r="BE17">
        <v>2</v>
      </c>
      <c r="BF17" t="b">
        <v>1</v>
      </c>
      <c r="BG17">
        <v>1687528695.5</v>
      </c>
      <c r="BH17">
        <v>403.86490322580659</v>
      </c>
      <c r="BI17">
        <v>419.97519354838721</v>
      </c>
      <c r="BJ17">
        <v>17.394083870967741</v>
      </c>
      <c r="BK17">
        <v>13.608758064516129</v>
      </c>
      <c r="BL17">
        <v>400.90422580645139</v>
      </c>
      <c r="BM17">
        <v>17.27867419354839</v>
      </c>
      <c r="BN17">
        <v>500.04738709677417</v>
      </c>
      <c r="BO17">
        <v>101.82667741935489</v>
      </c>
      <c r="BP17">
        <v>9.9971190322580644E-2</v>
      </c>
      <c r="BQ17">
        <v>27.010887096774201</v>
      </c>
      <c r="BR17">
        <v>28.01504838709678</v>
      </c>
      <c r="BS17">
        <v>999.90000000000032</v>
      </c>
      <c r="BT17">
        <v>0</v>
      </c>
      <c r="BU17">
        <v>0</v>
      </c>
      <c r="BV17">
        <v>10006.414193548389</v>
      </c>
      <c r="BW17">
        <v>0</v>
      </c>
      <c r="BX17">
        <v>477.21416129032258</v>
      </c>
      <c r="BY17">
        <v>-16.110299999999999</v>
      </c>
      <c r="BZ17">
        <v>411.01412903225798</v>
      </c>
      <c r="CA17">
        <v>425.76938709677421</v>
      </c>
      <c r="CB17">
        <v>3.785340322580645</v>
      </c>
      <c r="CC17">
        <v>419.97519354838721</v>
      </c>
      <c r="CD17">
        <v>13.608758064516129</v>
      </c>
      <c r="CE17">
        <v>1.771182580645162</v>
      </c>
      <c r="CF17">
        <v>1.3857335483870969</v>
      </c>
      <c r="CG17">
        <v>15.534758064516129</v>
      </c>
      <c r="CH17">
        <v>11.76236774193548</v>
      </c>
      <c r="CI17">
        <v>2000.016451612903</v>
      </c>
      <c r="CJ17">
        <v>0.98000461290322549</v>
      </c>
      <c r="CK17">
        <v>1.99958870967742E-2</v>
      </c>
      <c r="CL17">
        <v>0</v>
      </c>
      <c r="CM17">
        <v>1.9609741935483871</v>
      </c>
      <c r="CN17">
        <v>0</v>
      </c>
      <c r="CO17">
        <v>12248.78387096774</v>
      </c>
      <c r="CP17">
        <v>17338.38387096774</v>
      </c>
      <c r="CQ17">
        <v>44.098580645161292</v>
      </c>
      <c r="CR17">
        <v>45.368903225806463</v>
      </c>
      <c r="CS17">
        <v>44.125</v>
      </c>
      <c r="CT17">
        <v>43.682999999999971</v>
      </c>
      <c r="CU17">
        <v>42.961387096774189</v>
      </c>
      <c r="CV17">
        <v>1960.026451612903</v>
      </c>
      <c r="CW17">
        <v>39.99</v>
      </c>
      <c r="CX17">
        <v>0</v>
      </c>
      <c r="CY17">
        <v>1687528703</v>
      </c>
      <c r="CZ17">
        <v>0</v>
      </c>
      <c r="DA17">
        <v>1687528033.0999999</v>
      </c>
      <c r="DB17" t="s">
        <v>355</v>
      </c>
      <c r="DC17">
        <v>1687528033.0999999</v>
      </c>
      <c r="DD17">
        <v>1687528032.5999999</v>
      </c>
      <c r="DE17">
        <v>1</v>
      </c>
      <c r="DF17">
        <v>0.39600000000000002</v>
      </c>
      <c r="DG17">
        <v>-1.2999999999999999E-2</v>
      </c>
      <c r="DH17">
        <v>2.9990000000000001</v>
      </c>
      <c r="DI17">
        <v>0.06</v>
      </c>
      <c r="DJ17">
        <v>420</v>
      </c>
      <c r="DK17">
        <v>14</v>
      </c>
      <c r="DL17">
        <v>0.21</v>
      </c>
      <c r="DM17">
        <v>0.03</v>
      </c>
      <c r="DN17">
        <v>-16.116639024390249</v>
      </c>
      <c r="DO17">
        <v>0.21516167247387999</v>
      </c>
      <c r="DP17">
        <v>3.8547062638709613E-2</v>
      </c>
      <c r="DQ17">
        <v>0</v>
      </c>
      <c r="DR17">
        <v>3.8010175609756098</v>
      </c>
      <c r="DS17">
        <v>-0.31932752613240162</v>
      </c>
      <c r="DT17">
        <v>3.4669584320813393E-2</v>
      </c>
      <c r="DU17">
        <v>0</v>
      </c>
      <c r="DV17">
        <v>0</v>
      </c>
      <c r="DW17">
        <v>2</v>
      </c>
      <c r="DX17" t="s">
        <v>356</v>
      </c>
      <c r="DY17">
        <v>3.12269</v>
      </c>
      <c r="DZ17">
        <v>2.7560600000000002</v>
      </c>
      <c r="EA17">
        <v>9.1444999999999999E-2</v>
      </c>
      <c r="EB17">
        <v>9.5203399999999994E-2</v>
      </c>
      <c r="EC17">
        <v>9.4552499999999998E-2</v>
      </c>
      <c r="ED17">
        <v>7.9811400000000005E-2</v>
      </c>
      <c r="EE17">
        <v>26692</v>
      </c>
      <c r="EF17">
        <v>26383.200000000001</v>
      </c>
      <c r="EG17">
        <v>29938.1</v>
      </c>
      <c r="EH17">
        <v>29443.9</v>
      </c>
      <c r="EI17">
        <v>37473.300000000003</v>
      </c>
      <c r="EJ17">
        <v>35686.400000000001</v>
      </c>
      <c r="EK17">
        <v>45858.6</v>
      </c>
      <c r="EL17">
        <v>43783</v>
      </c>
      <c r="EM17">
        <v>1.7630999999999999</v>
      </c>
      <c r="EN17">
        <v>1.7769999999999999</v>
      </c>
      <c r="EO17">
        <v>1.0840600000000001E-2</v>
      </c>
      <c r="EP17">
        <v>0</v>
      </c>
      <c r="EQ17">
        <v>27.868600000000001</v>
      </c>
      <c r="ER17">
        <v>999.9</v>
      </c>
      <c r="ES17">
        <v>62.4</v>
      </c>
      <c r="ET17">
        <v>37.5</v>
      </c>
      <c r="EU17">
        <v>39.704999999999998</v>
      </c>
      <c r="EV17">
        <v>65.632000000000005</v>
      </c>
      <c r="EW17">
        <v>19.9038</v>
      </c>
      <c r="EX17">
        <v>1</v>
      </c>
      <c r="EY17">
        <v>0.676423</v>
      </c>
      <c r="EZ17">
        <v>7.1681699999999999</v>
      </c>
      <c r="FA17">
        <v>20.0898</v>
      </c>
      <c r="FB17">
        <v>5.2318199999999999</v>
      </c>
      <c r="FC17">
        <v>11.98</v>
      </c>
      <c r="FD17">
        <v>4.9709500000000002</v>
      </c>
      <c r="FE17">
        <v>3.29033</v>
      </c>
      <c r="FF17">
        <v>9999</v>
      </c>
      <c r="FG17">
        <v>9999</v>
      </c>
      <c r="FH17">
        <v>9999</v>
      </c>
      <c r="FI17">
        <v>999.9</v>
      </c>
      <c r="FJ17">
        <v>4.9726499999999998</v>
      </c>
      <c r="FK17">
        <v>1.8775900000000001</v>
      </c>
      <c r="FL17">
        <v>1.8757200000000001</v>
      </c>
      <c r="FM17">
        <v>1.8785099999999999</v>
      </c>
      <c r="FN17">
        <v>1.8751500000000001</v>
      </c>
      <c r="FO17">
        <v>1.8786400000000001</v>
      </c>
      <c r="FP17">
        <v>1.87578</v>
      </c>
      <c r="FQ17">
        <v>1.8769800000000001</v>
      </c>
      <c r="FR17">
        <v>0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2.9609999999999999</v>
      </c>
      <c r="GF17">
        <v>0.1157</v>
      </c>
      <c r="GG17">
        <v>1.8022362637429039</v>
      </c>
      <c r="GH17">
        <v>3.4596175144301941E-3</v>
      </c>
      <c r="GI17">
        <v>-1.60062044249347E-6</v>
      </c>
      <c r="GJ17">
        <v>4.4551892631570479E-10</v>
      </c>
      <c r="GK17">
        <v>-5.9104910203437312E-2</v>
      </c>
      <c r="GL17">
        <v>-1.1044296988583829E-3</v>
      </c>
      <c r="GM17">
        <v>8.6344859614355754E-4</v>
      </c>
      <c r="GN17">
        <v>-1.2442756315904091E-5</v>
      </c>
      <c r="GO17">
        <v>0</v>
      </c>
      <c r="GP17">
        <v>2120</v>
      </c>
      <c r="GQ17">
        <v>2</v>
      </c>
      <c r="GR17">
        <v>32</v>
      </c>
      <c r="GS17">
        <v>11.2</v>
      </c>
      <c r="GT17">
        <v>11.2</v>
      </c>
      <c r="GU17">
        <v>1.0595699999999999</v>
      </c>
      <c r="GV17">
        <v>2.5634800000000002</v>
      </c>
      <c r="GW17">
        <v>1.39893</v>
      </c>
      <c r="GX17">
        <v>2.2802699999999998</v>
      </c>
      <c r="GY17">
        <v>1.4489700000000001</v>
      </c>
      <c r="GZ17">
        <v>2.47437</v>
      </c>
      <c r="HA17">
        <v>42.939</v>
      </c>
      <c r="HB17">
        <v>14.709899999999999</v>
      </c>
      <c r="HC17">
        <v>18</v>
      </c>
      <c r="HD17">
        <v>507.68400000000003</v>
      </c>
      <c r="HE17">
        <v>431.05599999999998</v>
      </c>
      <c r="HF17">
        <v>21.181100000000001</v>
      </c>
      <c r="HG17">
        <v>35.115200000000002</v>
      </c>
      <c r="HH17">
        <v>30.003900000000002</v>
      </c>
      <c r="HI17">
        <v>34.606499999999997</v>
      </c>
      <c r="HJ17">
        <v>34.631</v>
      </c>
      <c r="HK17">
        <v>21.151</v>
      </c>
      <c r="HL17">
        <v>62.8108</v>
      </c>
      <c r="HM17">
        <v>0</v>
      </c>
      <c r="HN17">
        <v>21.085999999999999</v>
      </c>
      <c r="HO17">
        <v>413.31299999999999</v>
      </c>
      <c r="HP17">
        <v>13.837899999999999</v>
      </c>
      <c r="HQ17">
        <v>99.052400000000006</v>
      </c>
      <c r="HR17">
        <v>100.68</v>
      </c>
    </row>
    <row r="18" spans="1:226" x14ac:dyDescent="0.25">
      <c r="A18">
        <v>2</v>
      </c>
      <c r="B18">
        <v>1687528708.5</v>
      </c>
      <c r="C18">
        <v>5</v>
      </c>
      <c r="D18" t="s">
        <v>360</v>
      </c>
      <c r="E18" t="s">
        <v>361</v>
      </c>
      <c r="F18">
        <v>5</v>
      </c>
      <c r="G18" t="s">
        <v>353</v>
      </c>
      <c r="H18">
        <v>68</v>
      </c>
      <c r="I18">
        <v>1687528700.6551721</v>
      </c>
      <c r="J18">
        <f t="shared" si="0"/>
        <v>3.1021210184598233E-3</v>
      </c>
      <c r="K18">
        <f t="shared" si="1"/>
        <v>3.1021210184598234</v>
      </c>
      <c r="L18">
        <f t="shared" si="2"/>
        <v>12.078166217327986</v>
      </c>
      <c r="M18">
        <f t="shared" si="3"/>
        <v>403.88417241379318</v>
      </c>
      <c r="N18">
        <f t="shared" si="4"/>
        <v>266.08856394306406</v>
      </c>
      <c r="O18">
        <f t="shared" si="5"/>
        <v>27.121562145610877</v>
      </c>
      <c r="P18">
        <f t="shared" si="6"/>
        <v>41.166630836841122</v>
      </c>
      <c r="Q18">
        <f t="shared" si="7"/>
        <v>0.15612198393100132</v>
      </c>
      <c r="R18">
        <f>IF(LEFT(BD18,1)&lt;&gt;"0",IF(LEFT(BD18,1)="1",3,BE18),$D$5+$E$5*(BV18*BO18/($K$5*1000))+$F$5*(BV18*BO18/($K$5*1000))*MAX(MIN(BB18,$J$5),$I$5)*MAX(MIN(BB18,$J$5),$I$5)+$G$5*MAX(MIN(BB18,$J$5),$I$5)*(BV18*BO18/($K$5*1000))+$H$5*(BV18*BO18/($K$5*1000))*(BV18*BO18/($K$5*1000)))</f>
        <v>2.9620172120753336</v>
      </c>
      <c r="S18">
        <f t="shared" si="8"/>
        <v>0.15169032191972751</v>
      </c>
      <c r="T18">
        <f t="shared" si="9"/>
        <v>9.5194140194520244E-2</v>
      </c>
      <c r="U18">
        <f t="shared" si="10"/>
        <v>450.16676056237759</v>
      </c>
      <c r="V18">
        <f t="shared" si="11"/>
        <v>28.847795448835299</v>
      </c>
      <c r="W18">
        <f t="shared" si="12"/>
        <v>28.030865517241381</v>
      </c>
      <c r="X18">
        <f t="shared" si="13"/>
        <v>3.8016733001981549</v>
      </c>
      <c r="Y18">
        <f t="shared" si="14"/>
        <v>49.517113035645529</v>
      </c>
      <c r="Z18">
        <f t="shared" si="15"/>
        <v>1.7742483039974359</v>
      </c>
      <c r="AA18">
        <f t="shared" si="16"/>
        <v>3.5831012658597858</v>
      </c>
      <c r="AB18">
        <f t="shared" si="17"/>
        <v>2.0274249962007191</v>
      </c>
      <c r="AC18">
        <f t="shared" si="18"/>
        <v>-136.80353691407819</v>
      </c>
      <c r="AD18">
        <f t="shared" si="19"/>
        <v>-161.62435457234264</v>
      </c>
      <c r="AE18">
        <f t="shared" si="20"/>
        <v>-11.837844487449601</v>
      </c>
      <c r="AF18">
        <f t="shared" si="21"/>
        <v>139.90102458850711</v>
      </c>
      <c r="AG18">
        <f t="shared" si="22"/>
        <v>12.008578841414552</v>
      </c>
      <c r="AH18">
        <f t="shared" si="23"/>
        <v>3.1642382203517103</v>
      </c>
      <c r="AI18">
        <f t="shared" si="24"/>
        <v>12.078166217327986</v>
      </c>
      <c r="AJ18">
        <v>425.7251652961595</v>
      </c>
      <c r="AK18">
        <v>411.03346060606049</v>
      </c>
      <c r="AL18">
        <v>-3.1159337611739692E-4</v>
      </c>
      <c r="AM18">
        <v>65.071948279943499</v>
      </c>
      <c r="AN18">
        <f t="shared" si="25"/>
        <v>3.1021210184598234</v>
      </c>
      <c r="AO18">
        <v>13.777100252229671</v>
      </c>
      <c r="AP18">
        <v>17.429245454545459</v>
      </c>
      <c r="AQ18">
        <v>6.0360939649557169E-4</v>
      </c>
      <c r="AR18">
        <v>104.912705410152</v>
      </c>
      <c r="AS18">
        <v>0</v>
      </c>
      <c r="AT18">
        <v>0</v>
      </c>
      <c r="AU18">
        <f t="shared" si="26"/>
        <v>1</v>
      </c>
      <c r="AV18">
        <f t="shared" si="27"/>
        <v>0</v>
      </c>
      <c r="AW18">
        <f t="shared" si="28"/>
        <v>53857.940891085636</v>
      </c>
      <c r="AX18">
        <f t="shared" si="29"/>
        <v>2558.8000689655169</v>
      </c>
      <c r="AY18">
        <f t="shared" si="30"/>
        <v>2098.9835013544566</v>
      </c>
      <c r="AZ18">
        <f>($B$11*$D$9+$C$11*$D$9+$F$11*((CV18+CN18)/MAX(CV18+CN18+CW18, 0.1)*$I$9+CW18/MAX(CV18+CN18+CW18, 0.1)*$J$9))/($B$11+$C$11+$F$11)</f>
        <v>0.82029992370722538</v>
      </c>
      <c r="BA18">
        <f>($B$11*$K$9+$C$11*$K$9+$F$11*((CV18+CN18)/MAX(CV18+CN18+CW18, 0.1)*$P$9+CW18/MAX(CV18+CN18+CW18, 0.1)*$Q$9))/($B$11+$C$11+$F$11)</f>
        <v>0.17592885275494502</v>
      </c>
      <c r="BB18" s="1">
        <v>6</v>
      </c>
      <c r="BC18">
        <v>0.5</v>
      </c>
      <c r="BD18" t="s">
        <v>354</v>
      </c>
      <c r="BE18">
        <v>2</v>
      </c>
      <c r="BF18" t="b">
        <v>1</v>
      </c>
      <c r="BG18">
        <v>1687528700.6551721</v>
      </c>
      <c r="BH18">
        <v>403.88417241379318</v>
      </c>
      <c r="BI18">
        <v>419.82651724137929</v>
      </c>
      <c r="BJ18">
        <v>17.40707931034483</v>
      </c>
      <c r="BK18">
        <v>13.67644827586207</v>
      </c>
      <c r="BL18">
        <v>400.92351724137922</v>
      </c>
      <c r="BM18">
        <v>17.29144827586207</v>
      </c>
      <c r="BN18">
        <v>500.04806896551719</v>
      </c>
      <c r="BO18">
        <v>101.82710344827591</v>
      </c>
      <c r="BP18">
        <v>9.9720251724137954E-2</v>
      </c>
      <c r="BQ18">
        <v>27.018741379310349</v>
      </c>
      <c r="BR18">
        <v>28.030865517241381</v>
      </c>
      <c r="BS18">
        <v>999.9000000000002</v>
      </c>
      <c r="BT18">
        <v>0</v>
      </c>
      <c r="BU18">
        <v>0</v>
      </c>
      <c r="BV18">
        <v>10003.48827586207</v>
      </c>
      <c r="BW18">
        <v>0</v>
      </c>
      <c r="BX18">
        <v>558.79144827586208</v>
      </c>
      <c r="BY18">
        <v>-15.942286206896551</v>
      </c>
      <c r="BZ18">
        <v>411.03910344827591</v>
      </c>
      <c r="CA18">
        <v>425.64775862068967</v>
      </c>
      <c r="CB18">
        <v>3.7306382758620691</v>
      </c>
      <c r="CC18">
        <v>419.82651724137929</v>
      </c>
      <c r="CD18">
        <v>13.67644827586207</v>
      </c>
      <c r="CE18">
        <v>1.772513448275862</v>
      </c>
      <c r="CF18">
        <v>1.392632758620689</v>
      </c>
      <c r="CG18">
        <v>15.54646896551724</v>
      </c>
      <c r="CH18">
        <v>11.837482758620689</v>
      </c>
      <c r="CI18">
        <v>2000.0086206896549</v>
      </c>
      <c r="CJ18">
        <v>0.98000458620689634</v>
      </c>
      <c r="CK18">
        <v>1.9995910344827589E-2</v>
      </c>
      <c r="CL18">
        <v>0</v>
      </c>
      <c r="CM18">
        <v>2.0395448275862069</v>
      </c>
      <c r="CN18">
        <v>0</v>
      </c>
      <c r="CO18">
        <v>12246.50344827586</v>
      </c>
      <c r="CP18">
        <v>17338.30689655172</v>
      </c>
      <c r="CQ18">
        <v>44.114137931034477</v>
      </c>
      <c r="CR18">
        <v>45.370655172413791</v>
      </c>
      <c r="CS18">
        <v>44.125</v>
      </c>
      <c r="CT18">
        <v>43.686999999999983</v>
      </c>
      <c r="CU18">
        <v>42.982620689655178</v>
      </c>
      <c r="CV18">
        <v>1960.0186206896551</v>
      </c>
      <c r="CW18">
        <v>39.99</v>
      </c>
      <c r="CX18">
        <v>0</v>
      </c>
      <c r="CY18">
        <v>1687528708.4000001</v>
      </c>
      <c r="CZ18">
        <v>0</v>
      </c>
      <c r="DA18">
        <v>1687528033.0999999</v>
      </c>
      <c r="DB18" t="s">
        <v>355</v>
      </c>
      <c r="DC18">
        <v>1687528033.0999999</v>
      </c>
      <c r="DD18">
        <v>1687528032.5999999</v>
      </c>
      <c r="DE18">
        <v>1</v>
      </c>
      <c r="DF18">
        <v>0.39600000000000002</v>
      </c>
      <c r="DG18">
        <v>-1.2999999999999999E-2</v>
      </c>
      <c r="DH18">
        <v>2.9990000000000001</v>
      </c>
      <c r="DI18">
        <v>0.06</v>
      </c>
      <c r="DJ18">
        <v>420</v>
      </c>
      <c r="DK18">
        <v>14</v>
      </c>
      <c r="DL18">
        <v>0.21</v>
      </c>
      <c r="DM18">
        <v>0.03</v>
      </c>
      <c r="DN18">
        <v>-16.06938292682927</v>
      </c>
      <c r="DO18">
        <v>0.82929198606268195</v>
      </c>
      <c r="DP18">
        <v>0.14808254932916259</v>
      </c>
      <c r="DQ18">
        <v>0</v>
      </c>
      <c r="DR18">
        <v>3.7653146341463422</v>
      </c>
      <c r="DS18">
        <v>-0.50145972125435279</v>
      </c>
      <c r="DT18">
        <v>5.7962504452681522E-2</v>
      </c>
      <c r="DU18">
        <v>0</v>
      </c>
      <c r="DV18">
        <v>0</v>
      </c>
      <c r="DW18">
        <v>2</v>
      </c>
      <c r="DX18" t="s">
        <v>356</v>
      </c>
      <c r="DY18">
        <v>3.1225200000000002</v>
      </c>
      <c r="DZ18">
        <v>2.7562600000000002</v>
      </c>
      <c r="EA18">
        <v>9.1429300000000005E-2</v>
      </c>
      <c r="EB18">
        <v>9.4756099999999996E-2</v>
      </c>
      <c r="EC18">
        <v>9.4640500000000002E-2</v>
      </c>
      <c r="ED18">
        <v>8.0510399999999996E-2</v>
      </c>
      <c r="EE18">
        <v>26691.1</v>
      </c>
      <c r="EF18">
        <v>26395.1</v>
      </c>
      <c r="EG18">
        <v>29936.5</v>
      </c>
      <c r="EH18">
        <v>29442.7</v>
      </c>
      <c r="EI18">
        <v>37467.9</v>
      </c>
      <c r="EJ18">
        <v>35657.9</v>
      </c>
      <c r="EK18">
        <v>45856.4</v>
      </c>
      <c r="EL18">
        <v>43781.2</v>
      </c>
      <c r="EM18">
        <v>1.7625500000000001</v>
      </c>
      <c r="EN18">
        <v>1.7771699999999999</v>
      </c>
      <c r="EO18">
        <v>9.7602599999999998E-3</v>
      </c>
      <c r="EP18">
        <v>0</v>
      </c>
      <c r="EQ18">
        <v>27.877500000000001</v>
      </c>
      <c r="ER18">
        <v>999.9</v>
      </c>
      <c r="ES18">
        <v>62.4</v>
      </c>
      <c r="ET18">
        <v>37.5</v>
      </c>
      <c r="EU18">
        <v>39.700899999999997</v>
      </c>
      <c r="EV18">
        <v>65.671999999999997</v>
      </c>
      <c r="EW18">
        <v>19.615400000000001</v>
      </c>
      <c r="EX18">
        <v>1</v>
      </c>
      <c r="EY18">
        <v>0.67762699999999998</v>
      </c>
      <c r="EZ18">
        <v>7.0617200000000002</v>
      </c>
      <c r="FA18">
        <v>20.093599999999999</v>
      </c>
      <c r="FB18">
        <v>5.2288199999999998</v>
      </c>
      <c r="FC18">
        <v>11.98</v>
      </c>
      <c r="FD18">
        <v>4.9699499999999999</v>
      </c>
      <c r="FE18">
        <v>3.28965</v>
      </c>
      <c r="FF18">
        <v>9999</v>
      </c>
      <c r="FG18">
        <v>9999</v>
      </c>
      <c r="FH18">
        <v>9999</v>
      </c>
      <c r="FI18">
        <v>999.9</v>
      </c>
      <c r="FJ18">
        <v>4.9726900000000001</v>
      </c>
      <c r="FK18">
        <v>1.8775900000000001</v>
      </c>
      <c r="FL18">
        <v>1.87574</v>
      </c>
      <c r="FM18">
        <v>1.87852</v>
      </c>
      <c r="FN18">
        <v>1.8751500000000001</v>
      </c>
      <c r="FO18">
        <v>1.8786499999999999</v>
      </c>
      <c r="FP18">
        <v>1.87584</v>
      </c>
      <c r="FQ18">
        <v>1.8769800000000001</v>
      </c>
      <c r="FR18">
        <v>0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2.9609999999999999</v>
      </c>
      <c r="GF18">
        <v>0.1162</v>
      </c>
      <c r="GG18">
        <v>1.8022362637429039</v>
      </c>
      <c r="GH18">
        <v>3.4596175144301941E-3</v>
      </c>
      <c r="GI18">
        <v>-1.60062044249347E-6</v>
      </c>
      <c r="GJ18">
        <v>4.4551892631570479E-10</v>
      </c>
      <c r="GK18">
        <v>-5.9104910203437312E-2</v>
      </c>
      <c r="GL18">
        <v>-1.1044296988583829E-3</v>
      </c>
      <c r="GM18">
        <v>8.6344859614355754E-4</v>
      </c>
      <c r="GN18">
        <v>-1.2442756315904091E-5</v>
      </c>
      <c r="GO18">
        <v>0</v>
      </c>
      <c r="GP18">
        <v>2120</v>
      </c>
      <c r="GQ18">
        <v>2</v>
      </c>
      <c r="GR18">
        <v>32</v>
      </c>
      <c r="GS18">
        <v>11.3</v>
      </c>
      <c r="GT18">
        <v>11.3</v>
      </c>
      <c r="GU18">
        <v>1.03149</v>
      </c>
      <c r="GV18">
        <v>2.5683600000000002</v>
      </c>
      <c r="GW18">
        <v>1.39893</v>
      </c>
      <c r="GX18">
        <v>2.2802699999999998</v>
      </c>
      <c r="GY18">
        <v>1.4489700000000001</v>
      </c>
      <c r="GZ18">
        <v>2.3290999999999999</v>
      </c>
      <c r="HA18">
        <v>42.966000000000001</v>
      </c>
      <c r="HB18">
        <v>14.7012</v>
      </c>
      <c r="HC18">
        <v>18</v>
      </c>
      <c r="HD18">
        <v>507.41500000000002</v>
      </c>
      <c r="HE18">
        <v>431.22800000000001</v>
      </c>
      <c r="HF18">
        <v>21.084800000000001</v>
      </c>
      <c r="HG18">
        <v>35.125799999999998</v>
      </c>
      <c r="HH18">
        <v>30.002099999999999</v>
      </c>
      <c r="HI18">
        <v>34.6158</v>
      </c>
      <c r="HJ18">
        <v>34.640599999999999</v>
      </c>
      <c r="HK18">
        <v>20.635300000000001</v>
      </c>
      <c r="HL18">
        <v>62.8108</v>
      </c>
      <c r="HM18">
        <v>0</v>
      </c>
      <c r="HN18">
        <v>21.0443</v>
      </c>
      <c r="HO18">
        <v>399.93599999999998</v>
      </c>
      <c r="HP18">
        <v>13.836399999999999</v>
      </c>
      <c r="HQ18">
        <v>99.047499999999999</v>
      </c>
      <c r="HR18">
        <v>100.675</v>
      </c>
    </row>
    <row r="19" spans="1:226" x14ac:dyDescent="0.25">
      <c r="A19">
        <v>3</v>
      </c>
      <c r="B19">
        <v>1687528713.5</v>
      </c>
      <c r="C19">
        <v>10</v>
      </c>
      <c r="D19" t="s">
        <v>362</v>
      </c>
      <c r="E19" t="s">
        <v>363</v>
      </c>
      <c r="F19">
        <v>5</v>
      </c>
      <c r="G19" t="s">
        <v>353</v>
      </c>
      <c r="H19">
        <v>68</v>
      </c>
      <c r="I19">
        <v>1687528705.7321429</v>
      </c>
      <c r="J19">
        <f t="shared" si="0"/>
        <v>3.1647122172871103E-3</v>
      </c>
      <c r="K19">
        <f t="shared" si="1"/>
        <v>3.1647122172871103</v>
      </c>
      <c r="L19">
        <f t="shared" si="2"/>
        <v>11.235711682443128</v>
      </c>
      <c r="M19">
        <f t="shared" si="3"/>
        <v>403.51560714285699</v>
      </c>
      <c r="N19">
        <f t="shared" si="4"/>
        <v>276.79338737697645</v>
      </c>
      <c r="O19">
        <f t="shared" si="5"/>
        <v>28.212901172623749</v>
      </c>
      <c r="P19">
        <f t="shared" si="6"/>
        <v>41.129399996929394</v>
      </c>
      <c r="Q19">
        <f t="shared" si="7"/>
        <v>0.15942792119610236</v>
      </c>
      <c r="R19">
        <f>IF(LEFT(BD19,1)&lt;&gt;"0",IF(LEFT(BD19,1)="1",3,BE19),$D$5+$E$5*(BV19*BO19/($K$5*1000))+$F$5*(BV19*BO19/($K$5*1000))*MAX(MIN(BB19,$J$5),$I$5)*MAX(MIN(BB19,$J$5),$I$5)+$G$5*MAX(MIN(BB19,$J$5),$I$5)*(BV19*BO19/($K$5*1000))+$H$5*(BV19*BO19/($K$5*1000))*(BV19*BO19/($K$5*1000)))</f>
        <v>2.9610458530967421</v>
      </c>
      <c r="S19">
        <f t="shared" si="8"/>
        <v>0.15480810923052224</v>
      </c>
      <c r="T19">
        <f t="shared" si="9"/>
        <v>9.7158989153074776E-2</v>
      </c>
      <c r="U19">
        <f t="shared" si="10"/>
        <v>462.70860569909655</v>
      </c>
      <c r="V19">
        <f t="shared" si="11"/>
        <v>28.914623306822378</v>
      </c>
      <c r="W19">
        <f t="shared" si="12"/>
        <v>28.037782142857139</v>
      </c>
      <c r="X19">
        <f t="shared" si="13"/>
        <v>3.8032061116452276</v>
      </c>
      <c r="Y19">
        <f t="shared" si="14"/>
        <v>49.554708971888488</v>
      </c>
      <c r="Z19">
        <f t="shared" si="15"/>
        <v>1.7765517205876764</v>
      </c>
      <c r="AA19">
        <f t="shared" si="16"/>
        <v>3.5850310847259395</v>
      </c>
      <c r="AB19">
        <f t="shared" si="17"/>
        <v>2.0266543910575514</v>
      </c>
      <c r="AC19">
        <f t="shared" si="18"/>
        <v>-139.56380878236158</v>
      </c>
      <c r="AD19">
        <f t="shared" si="19"/>
        <v>-161.21173845624051</v>
      </c>
      <c r="AE19">
        <f t="shared" si="20"/>
        <v>-11.812444920524369</v>
      </c>
      <c r="AF19">
        <f t="shared" si="21"/>
        <v>150.12061353997009</v>
      </c>
      <c r="AG19">
        <f t="shared" si="22"/>
        <v>9.9960172597163659</v>
      </c>
      <c r="AH19">
        <f t="shared" si="23"/>
        <v>3.1236764038132145</v>
      </c>
      <c r="AI19">
        <f t="shared" si="24"/>
        <v>11.235711682443128</v>
      </c>
      <c r="AJ19">
        <v>417.97227440603052</v>
      </c>
      <c r="AK19">
        <v>408.25879999999989</v>
      </c>
      <c r="AL19">
        <v>-0.74518704956604409</v>
      </c>
      <c r="AM19">
        <v>65.071948279943499</v>
      </c>
      <c r="AN19">
        <f t="shared" si="25"/>
        <v>3.1647122172871103</v>
      </c>
      <c r="AO19">
        <v>13.8406302134737</v>
      </c>
      <c r="AP19">
        <v>17.481257575757571</v>
      </c>
      <c r="AQ19">
        <v>1.0574410562653579E-2</v>
      </c>
      <c r="AR19">
        <v>104.912705410152</v>
      </c>
      <c r="AS19">
        <v>0</v>
      </c>
      <c r="AT19">
        <v>0</v>
      </c>
      <c r="AU19">
        <f t="shared" si="26"/>
        <v>1</v>
      </c>
      <c r="AV19">
        <f t="shared" si="27"/>
        <v>0</v>
      </c>
      <c r="AW19">
        <f t="shared" si="28"/>
        <v>53827.879615899539</v>
      </c>
      <c r="AX19">
        <f t="shared" si="29"/>
        <v>2630.0893214285707</v>
      </c>
      <c r="AY19">
        <f t="shared" si="30"/>
        <v>2157.4620742380584</v>
      </c>
      <c r="AZ19">
        <f>($B$11*$D$9+$C$11*$D$9+$F$11*((CV19+CN19)/MAX(CV19+CN19+CW19, 0.1)*$I$9+CW19/MAX(CV19+CN19+CW19, 0.1)*$J$9))/($B$11+$C$11+$F$11)</f>
        <v>0.82029992542846486</v>
      </c>
      <c r="BA19">
        <f>($B$11*$K$9+$C$11*$K$9+$F$11*((CV19+CN19)/MAX(CV19+CN19+CW19, 0.1)*$P$9+CW19/MAX(CV19+CN19+CW19, 0.1)*$Q$9))/($B$11+$C$11+$F$11)</f>
        <v>0.17592885607693726</v>
      </c>
      <c r="BB19" s="1">
        <v>6</v>
      </c>
      <c r="BC19">
        <v>0.5</v>
      </c>
      <c r="BD19" t="s">
        <v>354</v>
      </c>
      <c r="BE19">
        <v>2</v>
      </c>
      <c r="BF19" t="b">
        <v>1</v>
      </c>
      <c r="BG19">
        <v>1687528705.7321429</v>
      </c>
      <c r="BH19">
        <v>403.51560714285699</v>
      </c>
      <c r="BI19">
        <v>417.02296428571418</v>
      </c>
      <c r="BJ19">
        <v>17.429535714285709</v>
      </c>
      <c r="BK19">
        <v>13.74656785714286</v>
      </c>
      <c r="BL19">
        <v>400.55596428571431</v>
      </c>
      <c r="BM19">
        <v>17.313510714285719</v>
      </c>
      <c r="BN19">
        <v>500.01503571428572</v>
      </c>
      <c r="BO19">
        <v>101.828</v>
      </c>
      <c r="BP19">
        <v>9.9656003571428592E-2</v>
      </c>
      <c r="BQ19">
        <v>27.02791071428571</v>
      </c>
      <c r="BR19">
        <v>28.037782142857139</v>
      </c>
      <c r="BS19">
        <v>999.9000000000002</v>
      </c>
      <c r="BT19">
        <v>0</v>
      </c>
      <c r="BU19">
        <v>0</v>
      </c>
      <c r="BV19">
        <v>9997.8935714285726</v>
      </c>
      <c r="BW19">
        <v>0</v>
      </c>
      <c r="BX19">
        <v>630.09217857142869</v>
      </c>
      <c r="BY19">
        <v>-13.50725892857143</v>
      </c>
      <c r="BZ19">
        <v>410.67342857142859</v>
      </c>
      <c r="CA19">
        <v>422.83514285714278</v>
      </c>
      <c r="CB19">
        <v>3.682972857142857</v>
      </c>
      <c r="CC19">
        <v>417.02296428571418</v>
      </c>
      <c r="CD19">
        <v>13.74656785714286</v>
      </c>
      <c r="CE19">
        <v>1.774816428571429</v>
      </c>
      <c r="CF19">
        <v>1.399786428571429</v>
      </c>
      <c r="CG19">
        <v>15.56672142857143</v>
      </c>
      <c r="CH19">
        <v>11.915035714285709</v>
      </c>
      <c r="CI19">
        <v>1999.9971428571421</v>
      </c>
      <c r="CJ19">
        <v>0.98000453571428559</v>
      </c>
      <c r="CK19">
        <v>1.9995925000000001E-2</v>
      </c>
      <c r="CL19">
        <v>0</v>
      </c>
      <c r="CM19">
        <v>2.0495321428571431</v>
      </c>
      <c r="CN19">
        <v>0</v>
      </c>
      <c r="CO19">
        <v>12245.47857142857</v>
      </c>
      <c r="CP19">
        <v>17338.20357142857</v>
      </c>
      <c r="CQ19">
        <v>44.122750000000003</v>
      </c>
      <c r="CR19">
        <v>45.375</v>
      </c>
      <c r="CS19">
        <v>44.125</v>
      </c>
      <c r="CT19">
        <v>43.686999999999983</v>
      </c>
      <c r="CU19">
        <v>42.9955</v>
      </c>
      <c r="CV19">
        <v>1960.007142857143</v>
      </c>
      <c r="CW19">
        <v>39.99</v>
      </c>
      <c r="CX19">
        <v>0</v>
      </c>
      <c r="CY19">
        <v>1687528713.2</v>
      </c>
      <c r="CZ19">
        <v>0</v>
      </c>
      <c r="DA19">
        <v>1687528033.0999999</v>
      </c>
      <c r="DB19" t="s">
        <v>355</v>
      </c>
      <c r="DC19">
        <v>1687528033.0999999</v>
      </c>
      <c r="DD19">
        <v>1687528032.5999999</v>
      </c>
      <c r="DE19">
        <v>1</v>
      </c>
      <c r="DF19">
        <v>0.39600000000000002</v>
      </c>
      <c r="DG19">
        <v>-1.2999999999999999E-2</v>
      </c>
      <c r="DH19">
        <v>2.9990000000000001</v>
      </c>
      <c r="DI19">
        <v>0.06</v>
      </c>
      <c r="DJ19">
        <v>420</v>
      </c>
      <c r="DK19">
        <v>14</v>
      </c>
      <c r="DL19">
        <v>0.21</v>
      </c>
      <c r="DM19">
        <v>0.03</v>
      </c>
      <c r="DN19">
        <v>-14.275208536585369</v>
      </c>
      <c r="DO19">
        <v>25.414852473867569</v>
      </c>
      <c r="DP19">
        <v>3.3036381667832702</v>
      </c>
      <c r="DQ19">
        <v>0</v>
      </c>
      <c r="DR19">
        <v>3.7052704878048779</v>
      </c>
      <c r="DS19">
        <v>-0.64611219512194928</v>
      </c>
      <c r="DT19">
        <v>7.2885712606800157E-2</v>
      </c>
      <c r="DU19">
        <v>0</v>
      </c>
      <c r="DV19">
        <v>0</v>
      </c>
      <c r="DW19">
        <v>2</v>
      </c>
      <c r="DX19" t="s">
        <v>356</v>
      </c>
      <c r="DY19">
        <v>3.1225900000000002</v>
      </c>
      <c r="DZ19">
        <v>2.7563900000000001</v>
      </c>
      <c r="EA19">
        <v>9.0854699999999997E-2</v>
      </c>
      <c r="EB19">
        <v>9.2454900000000007E-2</v>
      </c>
      <c r="EC19">
        <v>9.4837400000000002E-2</v>
      </c>
      <c r="ED19">
        <v>8.0561499999999994E-2</v>
      </c>
      <c r="EE19">
        <v>26706.799999999999</v>
      </c>
      <c r="EF19">
        <v>26462</v>
      </c>
      <c r="EG19">
        <v>29935.200000000001</v>
      </c>
      <c r="EH19">
        <v>29442.5</v>
      </c>
      <c r="EI19">
        <v>37458.1</v>
      </c>
      <c r="EJ19">
        <v>35655.599999999999</v>
      </c>
      <c r="EK19">
        <v>45854.5</v>
      </c>
      <c r="EL19">
        <v>43781</v>
      </c>
      <c r="EM19">
        <v>1.7625999999999999</v>
      </c>
      <c r="EN19">
        <v>1.7769999999999999</v>
      </c>
      <c r="EO19">
        <v>9.4808600000000007E-3</v>
      </c>
      <c r="EP19">
        <v>0</v>
      </c>
      <c r="EQ19">
        <v>27.884699999999999</v>
      </c>
      <c r="ER19">
        <v>999.9</v>
      </c>
      <c r="ES19">
        <v>62.3</v>
      </c>
      <c r="ET19">
        <v>37.5</v>
      </c>
      <c r="EU19">
        <v>39.640999999999998</v>
      </c>
      <c r="EV19">
        <v>65.682000000000002</v>
      </c>
      <c r="EW19">
        <v>19.6875</v>
      </c>
      <c r="EX19">
        <v>1</v>
      </c>
      <c r="EY19">
        <v>0.67832300000000001</v>
      </c>
      <c r="EZ19">
        <v>7.0008100000000004</v>
      </c>
      <c r="FA19">
        <v>20.096299999999999</v>
      </c>
      <c r="FB19">
        <v>5.2288199999999998</v>
      </c>
      <c r="FC19">
        <v>11.98</v>
      </c>
      <c r="FD19">
        <v>4.9699</v>
      </c>
      <c r="FE19">
        <v>3.28965</v>
      </c>
      <c r="FF19">
        <v>9999</v>
      </c>
      <c r="FG19">
        <v>9999</v>
      </c>
      <c r="FH19">
        <v>9999</v>
      </c>
      <c r="FI19">
        <v>999.9</v>
      </c>
      <c r="FJ19">
        <v>4.9726800000000004</v>
      </c>
      <c r="FK19">
        <v>1.8775900000000001</v>
      </c>
      <c r="FL19">
        <v>1.87575</v>
      </c>
      <c r="FM19">
        <v>1.87853</v>
      </c>
      <c r="FN19">
        <v>1.8751500000000001</v>
      </c>
      <c r="FO19">
        <v>1.8786499999999999</v>
      </c>
      <c r="FP19">
        <v>1.8758300000000001</v>
      </c>
      <c r="FQ19">
        <v>1.877</v>
      </c>
      <c r="FR19">
        <v>0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2.9529999999999998</v>
      </c>
      <c r="GF19">
        <v>0.11700000000000001</v>
      </c>
      <c r="GG19">
        <v>1.8022362637429039</v>
      </c>
      <c r="GH19">
        <v>3.4596175144301941E-3</v>
      </c>
      <c r="GI19">
        <v>-1.60062044249347E-6</v>
      </c>
      <c r="GJ19">
        <v>4.4551892631570479E-10</v>
      </c>
      <c r="GK19">
        <v>-5.9104910203437312E-2</v>
      </c>
      <c r="GL19">
        <v>-1.1044296988583829E-3</v>
      </c>
      <c r="GM19">
        <v>8.6344859614355754E-4</v>
      </c>
      <c r="GN19">
        <v>-1.2442756315904091E-5</v>
      </c>
      <c r="GO19">
        <v>0</v>
      </c>
      <c r="GP19">
        <v>2120</v>
      </c>
      <c r="GQ19">
        <v>2</v>
      </c>
      <c r="GR19">
        <v>32</v>
      </c>
      <c r="GS19">
        <v>11.3</v>
      </c>
      <c r="GT19">
        <v>11.3</v>
      </c>
      <c r="GU19">
        <v>1.00098</v>
      </c>
      <c r="GV19">
        <v>2.5573700000000001</v>
      </c>
      <c r="GW19">
        <v>1.39893</v>
      </c>
      <c r="GX19">
        <v>2.2814899999999998</v>
      </c>
      <c r="GY19">
        <v>1.4489700000000001</v>
      </c>
      <c r="GZ19">
        <v>2.50244</v>
      </c>
      <c r="HA19">
        <v>42.966000000000001</v>
      </c>
      <c r="HB19">
        <v>14.7187</v>
      </c>
      <c r="HC19">
        <v>18</v>
      </c>
      <c r="HD19">
        <v>507.50400000000002</v>
      </c>
      <c r="HE19">
        <v>431.16899999999998</v>
      </c>
      <c r="HF19">
        <v>21.026700000000002</v>
      </c>
      <c r="HG19">
        <v>35.1357</v>
      </c>
      <c r="HH19">
        <v>30.001300000000001</v>
      </c>
      <c r="HI19">
        <v>34.625</v>
      </c>
      <c r="HJ19">
        <v>34.648499999999999</v>
      </c>
      <c r="HK19">
        <v>19.951899999999998</v>
      </c>
      <c r="HL19">
        <v>62.8108</v>
      </c>
      <c r="HM19">
        <v>0</v>
      </c>
      <c r="HN19">
        <v>21.003499999999999</v>
      </c>
      <c r="HO19">
        <v>379.899</v>
      </c>
      <c r="HP19">
        <v>13.8222</v>
      </c>
      <c r="HQ19">
        <v>99.043300000000002</v>
      </c>
      <c r="HR19">
        <v>100.675</v>
      </c>
    </row>
    <row r="20" spans="1:226" x14ac:dyDescent="0.25">
      <c r="A20">
        <v>4</v>
      </c>
      <c r="B20">
        <v>1687528718.5</v>
      </c>
      <c r="C20">
        <v>15</v>
      </c>
      <c r="D20" t="s">
        <v>364</v>
      </c>
      <c r="E20" t="s">
        <v>365</v>
      </c>
      <c r="F20">
        <v>5</v>
      </c>
      <c r="G20" t="s">
        <v>353</v>
      </c>
      <c r="H20">
        <v>68</v>
      </c>
      <c r="I20">
        <v>1687528711</v>
      </c>
      <c r="J20">
        <f t="shared" si="0"/>
        <v>3.1592691164187953E-3</v>
      </c>
      <c r="K20">
        <f t="shared" si="1"/>
        <v>3.1592691164187952</v>
      </c>
      <c r="L20">
        <f t="shared" si="2"/>
        <v>10.628680336909428</v>
      </c>
      <c r="M20">
        <f t="shared" si="3"/>
        <v>401.04655555555541</v>
      </c>
      <c r="N20">
        <f t="shared" si="4"/>
        <v>280.50661298379379</v>
      </c>
      <c r="O20">
        <f t="shared" si="5"/>
        <v>28.591624330332969</v>
      </c>
      <c r="P20">
        <f t="shared" si="6"/>
        <v>40.878082457474655</v>
      </c>
      <c r="Q20">
        <f t="shared" si="7"/>
        <v>0.15933964250940585</v>
      </c>
      <c r="R20">
        <f>IF(LEFT(BD20,1)&lt;&gt;"0",IF(LEFT(BD20,1)="1",3,BE20),$D$5+$E$5*(BV20*BO20/($K$5*1000))+$F$5*(BV20*BO20/($K$5*1000))*MAX(MIN(BB20,$J$5),$I$5)*MAX(MIN(BB20,$J$5),$I$5)+$G$5*MAX(MIN(BB20,$J$5),$I$5)*(BV20*BO20/($K$5*1000))+$H$5*(BV20*BO20/($K$5*1000))*(BV20*BO20/($K$5*1000)))</f>
        <v>2.9617584020625189</v>
      </c>
      <c r="S20">
        <f t="shared" si="8"/>
        <v>0.1547259412098283</v>
      </c>
      <c r="T20">
        <f t="shared" si="9"/>
        <v>9.7107108444345933E-2</v>
      </c>
      <c r="U20">
        <f t="shared" si="10"/>
        <v>465.13762302965989</v>
      </c>
      <c r="V20">
        <f t="shared" si="11"/>
        <v>28.932584471802954</v>
      </c>
      <c r="W20">
        <f t="shared" si="12"/>
        <v>28.040914814814808</v>
      </c>
      <c r="X20">
        <f t="shared" si="13"/>
        <v>3.8039005286367473</v>
      </c>
      <c r="Y20">
        <f t="shared" si="14"/>
        <v>49.633750482558732</v>
      </c>
      <c r="Z20">
        <f t="shared" si="15"/>
        <v>1.7796787804954326</v>
      </c>
      <c r="AA20">
        <f t="shared" si="16"/>
        <v>3.5856222090668135</v>
      </c>
      <c r="AB20">
        <f t="shared" si="17"/>
        <v>2.0242217481413149</v>
      </c>
      <c r="AC20">
        <f t="shared" si="18"/>
        <v>-139.32376803406888</v>
      </c>
      <c r="AD20">
        <f t="shared" si="19"/>
        <v>-161.30240563914123</v>
      </c>
      <c r="AE20">
        <f t="shared" si="20"/>
        <v>-11.816595264090017</v>
      </c>
      <c r="AF20">
        <f t="shared" si="21"/>
        <v>152.69485409235978</v>
      </c>
      <c r="AG20">
        <f t="shared" si="22"/>
        <v>5.4156798856350781</v>
      </c>
      <c r="AH20">
        <f t="shared" si="23"/>
        <v>3.0875722472371954</v>
      </c>
      <c r="AI20">
        <f t="shared" si="24"/>
        <v>10.628680336909428</v>
      </c>
      <c r="AJ20">
        <v>402.76969190548817</v>
      </c>
      <c r="AK20">
        <v>399.76493333333337</v>
      </c>
      <c r="AL20">
        <v>-1.8697703217116319</v>
      </c>
      <c r="AM20">
        <v>65.071948279943499</v>
      </c>
      <c r="AN20">
        <f t="shared" si="25"/>
        <v>3.1592691164187952</v>
      </c>
      <c r="AO20">
        <v>13.8463790787464</v>
      </c>
      <c r="AP20">
        <v>17.51479757575758</v>
      </c>
      <c r="AQ20">
        <v>6.6150223361698011E-3</v>
      </c>
      <c r="AR20">
        <v>104.912705410152</v>
      </c>
      <c r="AS20">
        <v>0</v>
      </c>
      <c r="AT20">
        <v>0</v>
      </c>
      <c r="AU20">
        <f t="shared" si="26"/>
        <v>1</v>
      </c>
      <c r="AV20">
        <f t="shared" si="27"/>
        <v>0</v>
      </c>
      <c r="AW20">
        <f t="shared" si="28"/>
        <v>53848.25361902111</v>
      </c>
      <c r="AX20">
        <f t="shared" si="29"/>
        <v>2643.8961111111112</v>
      </c>
      <c r="AY20">
        <f t="shared" si="30"/>
        <v>2168.7877851765656</v>
      </c>
      <c r="AZ20">
        <f>($B$11*$D$9+$C$11*$D$9+$F$11*((CV20+CN20)/MAX(CV20+CN20+CW20, 0.1)*$I$9+CW20/MAX(CV20+CN20+CW20, 0.1)*$J$9))/($B$11+$C$11+$F$11)</f>
        <v>0.82029992633300597</v>
      </c>
      <c r="BA20">
        <f>($B$11*$K$9+$C$11*$K$9+$F$11*((CV20+CN20)/MAX(CV20+CN20+CW20, 0.1)*$P$9+CW20/MAX(CV20+CN20+CW20, 0.1)*$Q$9))/($B$11+$C$11+$F$11)</f>
        <v>0.17592885782270143</v>
      </c>
      <c r="BB20" s="1">
        <v>6</v>
      </c>
      <c r="BC20">
        <v>0.5</v>
      </c>
      <c r="BD20" t="s">
        <v>354</v>
      </c>
      <c r="BE20">
        <v>2</v>
      </c>
      <c r="BF20" t="b">
        <v>1</v>
      </c>
      <c r="BG20">
        <v>1687528711</v>
      </c>
      <c r="BH20">
        <v>401.04655555555541</v>
      </c>
      <c r="BI20">
        <v>409.03199999999998</v>
      </c>
      <c r="BJ20">
        <v>17.46006666666667</v>
      </c>
      <c r="BK20">
        <v>13.81934444444444</v>
      </c>
      <c r="BL20">
        <v>398.09270370370359</v>
      </c>
      <c r="BM20">
        <v>17.34351481481481</v>
      </c>
      <c r="BN20">
        <v>499.95514814814823</v>
      </c>
      <c r="BO20">
        <v>101.8289259259259</v>
      </c>
      <c r="BP20">
        <v>9.9595566666666677E-2</v>
      </c>
      <c r="BQ20">
        <v>27.030718518518519</v>
      </c>
      <c r="BR20">
        <v>28.040914814814808</v>
      </c>
      <c r="BS20">
        <v>999.90000000000009</v>
      </c>
      <c r="BT20">
        <v>0</v>
      </c>
      <c r="BU20">
        <v>0</v>
      </c>
      <c r="BV20">
        <v>10001.84185185185</v>
      </c>
      <c r="BW20">
        <v>0</v>
      </c>
      <c r="BX20">
        <v>643.90500000000009</v>
      </c>
      <c r="BY20">
        <v>-7.9854079999999996</v>
      </c>
      <c r="BZ20">
        <v>408.17314814814819</v>
      </c>
      <c r="CA20">
        <v>414.76340740740739</v>
      </c>
      <c r="CB20">
        <v>3.6407285185185181</v>
      </c>
      <c r="CC20">
        <v>409.03199999999998</v>
      </c>
      <c r="CD20">
        <v>13.81934444444444</v>
      </c>
      <c r="CE20">
        <v>1.7779422222222221</v>
      </c>
      <c r="CF20">
        <v>1.407210740740741</v>
      </c>
      <c r="CG20">
        <v>15.594159259259261</v>
      </c>
      <c r="CH20">
        <v>11.995477777777779</v>
      </c>
      <c r="CI20">
        <v>1999.991111111111</v>
      </c>
      <c r="CJ20">
        <v>0.98000462962962942</v>
      </c>
      <c r="CK20">
        <v>1.9995829629629629E-2</v>
      </c>
      <c r="CL20">
        <v>0</v>
      </c>
      <c r="CM20">
        <v>2.0148000000000001</v>
      </c>
      <c r="CN20">
        <v>0</v>
      </c>
      <c r="CO20">
        <v>12247.67407407407</v>
      </c>
      <c r="CP20">
        <v>17338.162962962961</v>
      </c>
      <c r="CQ20">
        <v>44.12266666666666</v>
      </c>
      <c r="CR20">
        <v>45.375</v>
      </c>
      <c r="CS20">
        <v>44.141074074074062</v>
      </c>
      <c r="CT20">
        <v>43.686999999999983</v>
      </c>
      <c r="CU20">
        <v>43</v>
      </c>
      <c r="CV20">
        <v>1960.001111111111</v>
      </c>
      <c r="CW20">
        <v>39.99</v>
      </c>
      <c r="CX20">
        <v>0</v>
      </c>
      <c r="CY20">
        <v>1687528718</v>
      </c>
      <c r="CZ20">
        <v>0</v>
      </c>
      <c r="DA20">
        <v>1687528033.0999999</v>
      </c>
      <c r="DB20" t="s">
        <v>355</v>
      </c>
      <c r="DC20">
        <v>1687528033.0999999</v>
      </c>
      <c r="DD20">
        <v>1687528032.5999999</v>
      </c>
      <c r="DE20">
        <v>1</v>
      </c>
      <c r="DF20">
        <v>0.39600000000000002</v>
      </c>
      <c r="DG20">
        <v>-1.2999999999999999E-2</v>
      </c>
      <c r="DH20">
        <v>2.9990000000000001</v>
      </c>
      <c r="DI20">
        <v>0.06</v>
      </c>
      <c r="DJ20">
        <v>420</v>
      </c>
      <c r="DK20">
        <v>14</v>
      </c>
      <c r="DL20">
        <v>0.21</v>
      </c>
      <c r="DM20">
        <v>0.03</v>
      </c>
      <c r="DN20">
        <v>-11.29222648780488</v>
      </c>
      <c r="DO20">
        <v>55.478523365853647</v>
      </c>
      <c r="DP20">
        <v>6.0888352121322491</v>
      </c>
      <c r="DQ20">
        <v>0</v>
      </c>
      <c r="DR20">
        <v>3.6821075609756102</v>
      </c>
      <c r="DS20">
        <v>-0.51739986062717913</v>
      </c>
      <c r="DT20">
        <v>6.6900224425613858E-2</v>
      </c>
      <c r="DU20">
        <v>0</v>
      </c>
      <c r="DV20">
        <v>0</v>
      </c>
      <c r="DW20">
        <v>2</v>
      </c>
      <c r="DX20" t="s">
        <v>356</v>
      </c>
      <c r="DY20">
        <v>3.1225900000000002</v>
      </c>
      <c r="DZ20">
        <v>2.7566299999999999</v>
      </c>
      <c r="EA20">
        <v>8.9294999999999999E-2</v>
      </c>
      <c r="EB20">
        <v>8.9633599999999994E-2</v>
      </c>
      <c r="EC20">
        <v>9.4958699999999993E-2</v>
      </c>
      <c r="ED20">
        <v>8.0570100000000006E-2</v>
      </c>
      <c r="EE20">
        <v>26752.3</v>
      </c>
      <c r="EF20">
        <v>26543.7</v>
      </c>
      <c r="EG20">
        <v>29934.9</v>
      </c>
      <c r="EH20">
        <v>29442</v>
      </c>
      <c r="EI20">
        <v>37452.699999999997</v>
      </c>
      <c r="EJ20">
        <v>35654</v>
      </c>
      <c r="EK20">
        <v>45854.2</v>
      </c>
      <c r="EL20">
        <v>43779.7</v>
      </c>
      <c r="EM20">
        <v>1.76268</v>
      </c>
      <c r="EN20">
        <v>1.7766299999999999</v>
      </c>
      <c r="EO20">
        <v>9.6857499999999999E-3</v>
      </c>
      <c r="EP20">
        <v>0</v>
      </c>
      <c r="EQ20">
        <v>27.888400000000001</v>
      </c>
      <c r="ER20">
        <v>999.9</v>
      </c>
      <c r="ES20">
        <v>62.3</v>
      </c>
      <c r="ET20">
        <v>37.5</v>
      </c>
      <c r="EU20">
        <v>39.639899999999997</v>
      </c>
      <c r="EV20">
        <v>65.451999999999998</v>
      </c>
      <c r="EW20">
        <v>20.056100000000001</v>
      </c>
      <c r="EX20">
        <v>1</v>
      </c>
      <c r="EY20">
        <v>0.67860500000000001</v>
      </c>
      <c r="EZ20">
        <v>6.9635899999999999</v>
      </c>
      <c r="FA20">
        <v>20.097999999999999</v>
      </c>
      <c r="FB20">
        <v>5.2286700000000002</v>
      </c>
      <c r="FC20">
        <v>11.98</v>
      </c>
      <c r="FD20">
        <v>4.9698000000000002</v>
      </c>
      <c r="FE20">
        <v>3.28965</v>
      </c>
      <c r="FF20">
        <v>9999</v>
      </c>
      <c r="FG20">
        <v>9999</v>
      </c>
      <c r="FH20">
        <v>9999</v>
      </c>
      <c r="FI20">
        <v>999.9</v>
      </c>
      <c r="FJ20">
        <v>4.9726800000000004</v>
      </c>
      <c r="FK20">
        <v>1.8775900000000001</v>
      </c>
      <c r="FL20">
        <v>1.8757600000000001</v>
      </c>
      <c r="FM20">
        <v>1.87853</v>
      </c>
      <c r="FN20">
        <v>1.8751500000000001</v>
      </c>
      <c r="FO20">
        <v>1.8786499999999999</v>
      </c>
      <c r="FP20">
        <v>1.87584</v>
      </c>
      <c r="FQ20">
        <v>1.8770100000000001</v>
      </c>
      <c r="FR20">
        <v>0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2.9319999999999999</v>
      </c>
      <c r="GF20">
        <v>0.1176</v>
      </c>
      <c r="GG20">
        <v>1.8022362637429039</v>
      </c>
      <c r="GH20">
        <v>3.4596175144301941E-3</v>
      </c>
      <c r="GI20">
        <v>-1.60062044249347E-6</v>
      </c>
      <c r="GJ20">
        <v>4.4551892631570479E-10</v>
      </c>
      <c r="GK20">
        <v>-5.9104910203437312E-2</v>
      </c>
      <c r="GL20">
        <v>-1.1044296988583829E-3</v>
      </c>
      <c r="GM20">
        <v>8.6344859614355754E-4</v>
      </c>
      <c r="GN20">
        <v>-1.2442756315904091E-5</v>
      </c>
      <c r="GO20">
        <v>0</v>
      </c>
      <c r="GP20">
        <v>2120</v>
      </c>
      <c r="GQ20">
        <v>2</v>
      </c>
      <c r="GR20">
        <v>32</v>
      </c>
      <c r="GS20">
        <v>11.4</v>
      </c>
      <c r="GT20">
        <v>11.4</v>
      </c>
      <c r="GU20">
        <v>0.96557599999999999</v>
      </c>
      <c r="GV20">
        <v>2.5683600000000002</v>
      </c>
      <c r="GW20">
        <v>1.39893</v>
      </c>
      <c r="GX20">
        <v>2.2802699999999998</v>
      </c>
      <c r="GY20">
        <v>1.4489700000000001</v>
      </c>
      <c r="GZ20">
        <v>2.47437</v>
      </c>
      <c r="HA20">
        <v>42.966000000000001</v>
      </c>
      <c r="HB20">
        <v>14.709899999999999</v>
      </c>
      <c r="HC20">
        <v>18</v>
      </c>
      <c r="HD20">
        <v>507.60500000000002</v>
      </c>
      <c r="HE20">
        <v>430.99400000000003</v>
      </c>
      <c r="HF20">
        <v>20.982299999999999</v>
      </c>
      <c r="HG20">
        <v>35.145600000000002</v>
      </c>
      <c r="HH20">
        <v>30.000599999999999</v>
      </c>
      <c r="HI20">
        <v>34.634</v>
      </c>
      <c r="HJ20">
        <v>34.657899999999998</v>
      </c>
      <c r="HK20">
        <v>19.299900000000001</v>
      </c>
      <c r="HL20">
        <v>62.8108</v>
      </c>
      <c r="HM20">
        <v>0</v>
      </c>
      <c r="HN20">
        <v>20.9636</v>
      </c>
      <c r="HO20">
        <v>366.53899999999999</v>
      </c>
      <c r="HP20">
        <v>13.805</v>
      </c>
      <c r="HQ20">
        <v>99.042500000000004</v>
      </c>
      <c r="HR20">
        <v>100.673</v>
      </c>
    </row>
    <row r="21" spans="1:226" x14ac:dyDescent="0.25">
      <c r="A21">
        <v>5</v>
      </c>
      <c r="B21">
        <v>1687528723.5</v>
      </c>
      <c r="C21">
        <v>20</v>
      </c>
      <c r="D21" t="s">
        <v>366</v>
      </c>
      <c r="E21" t="s">
        <v>367</v>
      </c>
      <c r="F21">
        <v>5</v>
      </c>
      <c r="G21" t="s">
        <v>353</v>
      </c>
      <c r="H21">
        <v>68</v>
      </c>
      <c r="I21">
        <v>1687528715.7142861</v>
      </c>
      <c r="J21">
        <f t="shared" si="0"/>
        <v>3.1443301064375674E-3</v>
      </c>
      <c r="K21">
        <f t="shared" si="1"/>
        <v>3.1443301064375673</v>
      </c>
      <c r="L21">
        <f t="shared" si="2"/>
        <v>10.14484979240626</v>
      </c>
      <c r="M21">
        <f t="shared" si="3"/>
        <v>395.30714285714288</v>
      </c>
      <c r="N21">
        <f t="shared" si="4"/>
        <v>279.53916336592033</v>
      </c>
      <c r="O21">
        <f t="shared" si="5"/>
        <v>28.493149885598754</v>
      </c>
      <c r="P21">
        <f t="shared" si="6"/>
        <v>40.293265303696451</v>
      </c>
      <c r="Q21">
        <f t="shared" si="7"/>
        <v>0.15881482227160279</v>
      </c>
      <c r="R21">
        <f>IF(LEFT(BD21,1)&lt;&gt;"0",IF(LEFT(BD21,1)="1",3,BE21),$D$5+$E$5*(BV21*BO21/($K$5*1000))+$F$5*(BV21*BO21/($K$5*1000))*MAX(MIN(BB21,$J$5),$I$5)*MAX(MIN(BB21,$J$5),$I$5)+$G$5*MAX(MIN(BB21,$J$5),$I$5)*(BV21*BO21/($K$5*1000))+$H$5*(BV21*BO21/($K$5*1000))*(BV21*BO21/($K$5*1000)))</f>
        <v>2.9621435686890809</v>
      </c>
      <c r="S21">
        <f t="shared" si="8"/>
        <v>0.15423157024088041</v>
      </c>
      <c r="T21">
        <f t="shared" si="9"/>
        <v>9.6795500971782578E-2</v>
      </c>
      <c r="U21">
        <f t="shared" si="10"/>
        <v>452.239976639188</v>
      </c>
      <c r="V21">
        <f t="shared" si="11"/>
        <v>28.863167687463378</v>
      </c>
      <c r="W21">
        <f t="shared" si="12"/>
        <v>28.043028571428572</v>
      </c>
      <c r="X21">
        <f t="shared" si="13"/>
        <v>3.8043691459426916</v>
      </c>
      <c r="Y21">
        <f t="shared" si="14"/>
        <v>49.727983867948971</v>
      </c>
      <c r="Z21">
        <f t="shared" si="15"/>
        <v>1.7832931516324115</v>
      </c>
      <c r="AA21">
        <f t="shared" si="16"/>
        <v>3.5860958215557019</v>
      </c>
      <c r="AB21">
        <f t="shared" si="17"/>
        <v>2.0210759943102801</v>
      </c>
      <c r="AC21">
        <f t="shared" si="18"/>
        <v>-138.66495769389672</v>
      </c>
      <c r="AD21">
        <f t="shared" si="19"/>
        <v>-161.30173068887854</v>
      </c>
      <c r="AE21">
        <f t="shared" si="20"/>
        <v>-11.815266600075748</v>
      </c>
      <c r="AF21">
        <f t="shared" si="21"/>
        <v>140.458021656337</v>
      </c>
      <c r="AG21">
        <f t="shared" si="22"/>
        <v>-9.6815221027993698E-2</v>
      </c>
      <c r="AH21">
        <f t="shared" si="23"/>
        <v>3.0960107217261554</v>
      </c>
      <c r="AI21">
        <f t="shared" si="24"/>
        <v>10.14484979240626</v>
      </c>
      <c r="AJ21">
        <v>386.17111482704661</v>
      </c>
      <c r="AK21">
        <v>387.42266060606067</v>
      </c>
      <c r="AL21">
        <v>-2.5604520939526099</v>
      </c>
      <c r="AM21">
        <v>65.071948279943499</v>
      </c>
      <c r="AN21">
        <f t="shared" si="25"/>
        <v>3.1443301064375673</v>
      </c>
      <c r="AO21">
        <v>13.850226344377511</v>
      </c>
      <c r="AP21">
        <v>17.5371103030303</v>
      </c>
      <c r="AQ21">
        <v>2.3842987480503408E-3</v>
      </c>
      <c r="AR21">
        <v>104.912705410152</v>
      </c>
      <c r="AS21">
        <v>0</v>
      </c>
      <c r="AT21">
        <v>0</v>
      </c>
      <c r="AU21">
        <f t="shared" si="26"/>
        <v>1</v>
      </c>
      <c r="AV21">
        <f t="shared" si="27"/>
        <v>0</v>
      </c>
      <c r="AW21">
        <f t="shared" si="28"/>
        <v>53859.133686595</v>
      </c>
      <c r="AX21">
        <f t="shared" si="29"/>
        <v>2570.5844285714279</v>
      </c>
      <c r="AY21">
        <f t="shared" si="30"/>
        <v>2108.6502143763369</v>
      </c>
      <c r="AZ21">
        <f>($B$11*$D$9+$C$11*$D$9+$F$11*((CV21+CN21)/MAX(CV21+CN21+CW21, 0.1)*$I$9+CW21/MAX(CV21+CN21+CW21, 0.1)*$J$9))/($B$11+$C$11+$F$11)</f>
        <v>0.82029992516067418</v>
      </c>
      <c r="BA21">
        <f>($B$11*$K$9+$C$11*$K$9+$F$11*((CV21+CN21)/MAX(CV21+CN21+CW21, 0.1)*$P$9+CW21/MAX(CV21+CN21+CW21, 0.1)*$Q$9))/($B$11+$C$11+$F$11)</f>
        <v>0.17592885556010118</v>
      </c>
      <c r="BB21" s="1">
        <v>6</v>
      </c>
      <c r="BC21">
        <v>0.5</v>
      </c>
      <c r="BD21" t="s">
        <v>354</v>
      </c>
      <c r="BE21">
        <v>2</v>
      </c>
      <c r="BF21" t="b">
        <v>1</v>
      </c>
      <c r="BG21">
        <v>1687528715.7142861</v>
      </c>
      <c r="BH21">
        <v>395.30714285714288</v>
      </c>
      <c r="BI21">
        <v>396.6597142857143</v>
      </c>
      <c r="BJ21">
        <v>17.495442857142859</v>
      </c>
      <c r="BK21">
        <v>13.844960714285721</v>
      </c>
      <c r="BL21">
        <v>392.36714285714282</v>
      </c>
      <c r="BM21">
        <v>17.378271428571431</v>
      </c>
      <c r="BN21">
        <v>499.96321428571429</v>
      </c>
      <c r="BO21">
        <v>101.8292857142857</v>
      </c>
      <c r="BP21">
        <v>9.9723239285714291E-2</v>
      </c>
      <c r="BQ21">
        <v>27.032967857142861</v>
      </c>
      <c r="BR21">
        <v>28.043028571428572</v>
      </c>
      <c r="BS21">
        <v>999.9000000000002</v>
      </c>
      <c r="BT21">
        <v>0</v>
      </c>
      <c r="BU21">
        <v>0</v>
      </c>
      <c r="BV21">
        <v>10003.99035714286</v>
      </c>
      <c r="BW21">
        <v>0</v>
      </c>
      <c r="BX21">
        <v>570.58550000000002</v>
      </c>
      <c r="BY21">
        <v>-1.3525391428571429</v>
      </c>
      <c r="BZ21">
        <v>402.34614285714281</v>
      </c>
      <c r="CA21">
        <v>402.22849999999988</v>
      </c>
      <c r="CB21">
        <v>3.6504914285714278</v>
      </c>
      <c r="CC21">
        <v>396.6597142857143</v>
      </c>
      <c r="CD21">
        <v>13.844960714285721</v>
      </c>
      <c r="CE21">
        <v>1.7815507142857141</v>
      </c>
      <c r="CF21">
        <v>1.4098232142857141</v>
      </c>
      <c r="CG21">
        <v>15.625821428571429</v>
      </c>
      <c r="CH21">
        <v>12.02369642857143</v>
      </c>
      <c r="CI21">
        <v>1999.998928571428</v>
      </c>
      <c r="CJ21">
        <v>0.98000471428571412</v>
      </c>
      <c r="CK21">
        <v>1.999571428571428E-2</v>
      </c>
      <c r="CL21">
        <v>0</v>
      </c>
      <c r="CM21">
        <v>1.9519964285714291</v>
      </c>
      <c r="CN21">
        <v>0</v>
      </c>
      <c r="CO21">
        <v>12252.007142857139</v>
      </c>
      <c r="CP21">
        <v>17338.239285714291</v>
      </c>
      <c r="CQ21">
        <v>44.125</v>
      </c>
      <c r="CR21">
        <v>45.375</v>
      </c>
      <c r="CS21">
        <v>44.160428571428561</v>
      </c>
      <c r="CT21">
        <v>43.686999999999983</v>
      </c>
      <c r="CU21">
        <v>43</v>
      </c>
      <c r="CV21">
        <v>1960.0089285714289</v>
      </c>
      <c r="CW21">
        <v>39.99</v>
      </c>
      <c r="CX21">
        <v>0</v>
      </c>
      <c r="CY21">
        <v>1687528723.4000001</v>
      </c>
      <c r="CZ21">
        <v>0</v>
      </c>
      <c r="DA21">
        <v>1687528033.0999999</v>
      </c>
      <c r="DB21" t="s">
        <v>355</v>
      </c>
      <c r="DC21">
        <v>1687528033.0999999</v>
      </c>
      <c r="DD21">
        <v>1687528032.5999999</v>
      </c>
      <c r="DE21">
        <v>1</v>
      </c>
      <c r="DF21">
        <v>0.39600000000000002</v>
      </c>
      <c r="DG21">
        <v>-1.2999999999999999E-2</v>
      </c>
      <c r="DH21">
        <v>2.9990000000000001</v>
      </c>
      <c r="DI21">
        <v>0.06</v>
      </c>
      <c r="DJ21">
        <v>420</v>
      </c>
      <c r="DK21">
        <v>14</v>
      </c>
      <c r="DL21">
        <v>0.21</v>
      </c>
      <c r="DM21">
        <v>0.03</v>
      </c>
      <c r="DN21">
        <v>-5.1154057560975614</v>
      </c>
      <c r="DO21">
        <v>84.394289331010441</v>
      </c>
      <c r="DP21">
        <v>8.4208914102815129</v>
      </c>
      <c r="DQ21">
        <v>0</v>
      </c>
      <c r="DR21">
        <v>3.654403414634146</v>
      </c>
      <c r="DS21">
        <v>5.2556864111492629E-2</v>
      </c>
      <c r="DT21">
        <v>3.7437409724456881E-2</v>
      </c>
      <c r="DU21">
        <v>1</v>
      </c>
      <c r="DV21">
        <v>1</v>
      </c>
      <c r="DW21">
        <v>2</v>
      </c>
      <c r="DX21" t="s">
        <v>368</v>
      </c>
      <c r="DY21">
        <v>3.1224799999999999</v>
      </c>
      <c r="DZ21">
        <v>2.7568000000000001</v>
      </c>
      <c r="EA21">
        <v>8.7089E-2</v>
      </c>
      <c r="EB21">
        <v>8.6654099999999998E-2</v>
      </c>
      <c r="EC21">
        <v>9.5035099999999997E-2</v>
      </c>
      <c r="ED21">
        <v>8.0580600000000002E-2</v>
      </c>
      <c r="EE21">
        <v>26816.400000000001</v>
      </c>
      <c r="EF21">
        <v>26630</v>
      </c>
      <c r="EG21">
        <v>29934.2</v>
      </c>
      <c r="EH21">
        <v>29441.4</v>
      </c>
      <c r="EI21">
        <v>37448.6</v>
      </c>
      <c r="EJ21">
        <v>35652.699999999997</v>
      </c>
      <c r="EK21">
        <v>45853.1</v>
      </c>
      <c r="EL21">
        <v>43778.8</v>
      </c>
      <c r="EM21">
        <v>1.7625</v>
      </c>
      <c r="EN21">
        <v>1.77657</v>
      </c>
      <c r="EO21">
        <v>8.8848199999999999E-3</v>
      </c>
      <c r="EP21">
        <v>0</v>
      </c>
      <c r="EQ21">
        <v>27.891200000000001</v>
      </c>
      <c r="ER21">
        <v>999.9</v>
      </c>
      <c r="ES21">
        <v>62.3</v>
      </c>
      <c r="ET21">
        <v>37.5</v>
      </c>
      <c r="EU21">
        <v>39.636600000000001</v>
      </c>
      <c r="EV21">
        <v>65.581999999999994</v>
      </c>
      <c r="EW21">
        <v>20.100200000000001</v>
      </c>
      <c r="EX21">
        <v>1</v>
      </c>
      <c r="EY21">
        <v>0.67934399999999995</v>
      </c>
      <c r="EZ21">
        <v>6.9855</v>
      </c>
      <c r="FA21">
        <v>20.097300000000001</v>
      </c>
      <c r="FB21">
        <v>5.2289700000000003</v>
      </c>
      <c r="FC21">
        <v>11.98</v>
      </c>
      <c r="FD21">
        <v>4.9698500000000001</v>
      </c>
      <c r="FE21">
        <v>3.28965</v>
      </c>
      <c r="FF21">
        <v>9999</v>
      </c>
      <c r="FG21">
        <v>9999</v>
      </c>
      <c r="FH21">
        <v>9999</v>
      </c>
      <c r="FI21">
        <v>999.9</v>
      </c>
      <c r="FJ21">
        <v>4.9726900000000001</v>
      </c>
      <c r="FK21">
        <v>1.8775900000000001</v>
      </c>
      <c r="FL21">
        <v>1.87575</v>
      </c>
      <c r="FM21">
        <v>1.8785400000000001</v>
      </c>
      <c r="FN21">
        <v>1.8751500000000001</v>
      </c>
      <c r="FO21">
        <v>1.8786400000000001</v>
      </c>
      <c r="FP21">
        <v>1.8758300000000001</v>
      </c>
      <c r="FQ21">
        <v>1.877</v>
      </c>
      <c r="FR21">
        <v>0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2.9009999999999998</v>
      </c>
      <c r="GF21">
        <v>0.1179</v>
      </c>
      <c r="GG21">
        <v>1.8022362637429039</v>
      </c>
      <c r="GH21">
        <v>3.4596175144301941E-3</v>
      </c>
      <c r="GI21">
        <v>-1.60062044249347E-6</v>
      </c>
      <c r="GJ21">
        <v>4.4551892631570479E-10</v>
      </c>
      <c r="GK21">
        <v>-5.9104910203437312E-2</v>
      </c>
      <c r="GL21">
        <v>-1.1044296988583829E-3</v>
      </c>
      <c r="GM21">
        <v>8.6344859614355754E-4</v>
      </c>
      <c r="GN21">
        <v>-1.2442756315904091E-5</v>
      </c>
      <c r="GO21">
        <v>0</v>
      </c>
      <c r="GP21">
        <v>2120</v>
      </c>
      <c r="GQ21">
        <v>2</v>
      </c>
      <c r="GR21">
        <v>32</v>
      </c>
      <c r="GS21">
        <v>11.5</v>
      </c>
      <c r="GT21">
        <v>11.5</v>
      </c>
      <c r="GU21">
        <v>0.93383799999999995</v>
      </c>
      <c r="GV21">
        <v>2.5732400000000002</v>
      </c>
      <c r="GW21">
        <v>1.39893</v>
      </c>
      <c r="GX21">
        <v>2.2802699999999998</v>
      </c>
      <c r="GY21">
        <v>1.4489700000000001</v>
      </c>
      <c r="GZ21">
        <v>2.32666</v>
      </c>
      <c r="HA21">
        <v>42.966000000000001</v>
      </c>
      <c r="HB21">
        <v>14.6837</v>
      </c>
      <c r="HC21">
        <v>18</v>
      </c>
      <c r="HD21">
        <v>507.56</v>
      </c>
      <c r="HE21">
        <v>431.02300000000002</v>
      </c>
      <c r="HF21">
        <v>20.947900000000001</v>
      </c>
      <c r="HG21">
        <v>35.155799999999999</v>
      </c>
      <c r="HH21">
        <v>30.000800000000002</v>
      </c>
      <c r="HI21">
        <v>34.6432</v>
      </c>
      <c r="HJ21">
        <v>34.667099999999998</v>
      </c>
      <c r="HK21">
        <v>18.689299999999999</v>
      </c>
      <c r="HL21">
        <v>62.8108</v>
      </c>
      <c r="HM21">
        <v>0</v>
      </c>
      <c r="HN21">
        <v>20.9161</v>
      </c>
      <c r="HO21">
        <v>346.495</v>
      </c>
      <c r="HP21">
        <v>13.8047</v>
      </c>
      <c r="HQ21">
        <v>99.040099999999995</v>
      </c>
      <c r="HR21">
        <v>100.67</v>
      </c>
    </row>
    <row r="22" spans="1:226" x14ac:dyDescent="0.25">
      <c r="A22">
        <v>6</v>
      </c>
      <c r="B22">
        <v>1687528728.5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>
        <v>68</v>
      </c>
      <c r="I22">
        <v>1687528721</v>
      </c>
      <c r="J22">
        <f t="shared" si="0"/>
        <v>3.1438694352245791E-3</v>
      </c>
      <c r="K22">
        <f t="shared" si="1"/>
        <v>3.1438694352245791</v>
      </c>
      <c r="L22">
        <f t="shared" si="2"/>
        <v>9.6966171281842275</v>
      </c>
      <c r="M22">
        <f t="shared" si="3"/>
        <v>384.85411111111119</v>
      </c>
      <c r="N22">
        <f t="shared" si="4"/>
        <v>274.17044377192826</v>
      </c>
      <c r="O22">
        <f t="shared" si="5"/>
        <v>27.946124720995929</v>
      </c>
      <c r="P22">
        <f t="shared" si="6"/>
        <v>39.228083233676188</v>
      </c>
      <c r="Q22">
        <f t="shared" si="7"/>
        <v>0.15910194246263293</v>
      </c>
      <c r="R22">
        <f>IF(LEFT(BD22,1)&lt;&gt;"0",IF(LEFT(BD22,1)="1",3,BE22),$D$5+$E$5*(BV22*BO22/($K$5*1000))+$F$5*(BV22*BO22/($K$5*1000))*MAX(MIN(BB22,$J$5),$I$5)*MAX(MIN(BB22,$J$5),$I$5)+$G$5*MAX(MIN(BB22,$J$5),$I$5)*(BV22*BO22/($K$5*1000))+$H$5*(BV22*BO22/($K$5*1000))*(BV22*BO22/($K$5*1000)))</f>
        <v>2.9620452652328648</v>
      </c>
      <c r="S22">
        <f t="shared" si="8"/>
        <v>0.15450221387519103</v>
      </c>
      <c r="T22">
        <f t="shared" si="9"/>
        <v>9.6966074252623269E-2</v>
      </c>
      <c r="U22">
        <f t="shared" si="10"/>
        <v>451.84482994453816</v>
      </c>
      <c r="V22">
        <f t="shared" si="11"/>
        <v>28.859570474537431</v>
      </c>
      <c r="W22">
        <f t="shared" si="12"/>
        <v>28.039844444444441</v>
      </c>
      <c r="X22">
        <f t="shared" si="13"/>
        <v>3.8036632480174895</v>
      </c>
      <c r="Y22">
        <f t="shared" si="14"/>
        <v>49.819830340062445</v>
      </c>
      <c r="Z22">
        <f t="shared" si="15"/>
        <v>1.7864328745840665</v>
      </c>
      <c r="AA22">
        <f t="shared" si="16"/>
        <v>3.5857867487507531</v>
      </c>
      <c r="AB22">
        <f t="shared" si="17"/>
        <v>2.0172303734334229</v>
      </c>
      <c r="AC22">
        <f t="shared" si="18"/>
        <v>-138.64464209340395</v>
      </c>
      <c r="AD22">
        <f t="shared" si="19"/>
        <v>-161.02230687299749</v>
      </c>
      <c r="AE22">
        <f t="shared" si="20"/>
        <v>-11.794916420781433</v>
      </c>
      <c r="AF22">
        <f t="shared" si="21"/>
        <v>140.38296455735531</v>
      </c>
      <c r="AG22">
        <f t="shared" si="22"/>
        <v>-5.2608853971334835</v>
      </c>
      <c r="AH22">
        <f t="shared" si="23"/>
        <v>3.118943417192138</v>
      </c>
      <c r="AI22">
        <f t="shared" si="24"/>
        <v>9.6966171281842275</v>
      </c>
      <c r="AJ22">
        <v>369.52214236284499</v>
      </c>
      <c r="AK22">
        <v>373.13682424242421</v>
      </c>
      <c r="AL22">
        <v>-2.9027479613229521</v>
      </c>
      <c r="AM22">
        <v>65.071948279943499</v>
      </c>
      <c r="AN22">
        <f t="shared" si="25"/>
        <v>3.1438694352245791</v>
      </c>
      <c r="AO22">
        <v>13.85029800816884</v>
      </c>
      <c r="AP22">
        <v>17.550945454545449</v>
      </c>
      <c r="AQ22">
        <v>6.8287448094013514E-4</v>
      </c>
      <c r="AR22">
        <v>104.912705410152</v>
      </c>
      <c r="AS22">
        <v>0</v>
      </c>
      <c r="AT22">
        <v>0</v>
      </c>
      <c r="AU22">
        <f t="shared" si="26"/>
        <v>1</v>
      </c>
      <c r="AV22">
        <f t="shared" si="27"/>
        <v>0</v>
      </c>
      <c r="AW22">
        <f t="shared" si="28"/>
        <v>53856.532246818519</v>
      </c>
      <c r="AX22">
        <f t="shared" si="29"/>
        <v>2568.3383703703703</v>
      </c>
      <c r="AY22">
        <f t="shared" si="30"/>
        <v>2106.8077728747367</v>
      </c>
      <c r="AZ22">
        <f>($B$11*$D$9+$C$11*$D$9+$F$11*((CV22+CN22)/MAX(CV22+CN22+CW22, 0.1)*$I$9+CW22/MAX(CV22+CN22+CW22, 0.1)*$J$9))/($B$11+$C$11+$F$11)</f>
        <v>0.82029992511108341</v>
      </c>
      <c r="BA22">
        <f>($B$11*$K$9+$C$11*$K$9+$F$11*((CV22+CN22)/MAX(CV22+CN22+CW22, 0.1)*$P$9+CW22/MAX(CV22+CN22+CW22, 0.1)*$Q$9))/($B$11+$C$11+$F$11)</f>
        <v>0.17592885546439091</v>
      </c>
      <c r="BB22" s="1">
        <v>6</v>
      </c>
      <c r="BC22">
        <v>0.5</v>
      </c>
      <c r="BD22" t="s">
        <v>354</v>
      </c>
      <c r="BE22">
        <v>2</v>
      </c>
      <c r="BF22" t="b">
        <v>1</v>
      </c>
      <c r="BG22">
        <v>1687528721</v>
      </c>
      <c r="BH22">
        <v>384.85411111111119</v>
      </c>
      <c r="BI22">
        <v>379.98137037037043</v>
      </c>
      <c r="BJ22">
        <v>17.526118518518519</v>
      </c>
      <c r="BK22">
        <v>13.84891851851852</v>
      </c>
      <c r="BL22">
        <v>381.93933333333342</v>
      </c>
      <c r="BM22">
        <v>17.408411111111111</v>
      </c>
      <c r="BN22">
        <v>499.99137037037042</v>
      </c>
      <c r="BO22">
        <v>101.8298888888889</v>
      </c>
      <c r="BP22">
        <v>9.9860855555555558E-2</v>
      </c>
      <c r="BQ22">
        <v>27.031500000000001</v>
      </c>
      <c r="BR22">
        <v>28.039844444444441</v>
      </c>
      <c r="BS22">
        <v>999.90000000000009</v>
      </c>
      <c r="BT22">
        <v>0</v>
      </c>
      <c r="BU22">
        <v>0</v>
      </c>
      <c r="BV22">
        <v>10003.373703703701</v>
      </c>
      <c r="BW22">
        <v>0</v>
      </c>
      <c r="BX22">
        <v>568.33911111111115</v>
      </c>
      <c r="BY22">
        <v>4.8727434814814821</v>
      </c>
      <c r="BZ22">
        <v>391.71914814814818</v>
      </c>
      <c r="CA22">
        <v>385.31751851851863</v>
      </c>
      <c r="CB22">
        <v>3.6772051851851848</v>
      </c>
      <c r="CC22">
        <v>379.98137037037043</v>
      </c>
      <c r="CD22">
        <v>13.84891851851852</v>
      </c>
      <c r="CE22">
        <v>1.7846840740740739</v>
      </c>
      <c r="CF22">
        <v>1.4102344444444439</v>
      </c>
      <c r="CG22">
        <v>15.65327037037037</v>
      </c>
      <c r="CH22">
        <v>12.02812962962963</v>
      </c>
      <c r="CI22">
        <v>1999.9992592592589</v>
      </c>
      <c r="CJ22">
        <v>0.98000485185185171</v>
      </c>
      <c r="CK22">
        <v>1.999561111111111E-2</v>
      </c>
      <c r="CL22">
        <v>0</v>
      </c>
      <c r="CM22">
        <v>1.9244000000000001</v>
      </c>
      <c r="CN22">
        <v>0</v>
      </c>
      <c r="CO22">
        <v>12258.159259259261</v>
      </c>
      <c r="CP22">
        <v>17338.240740740741</v>
      </c>
      <c r="CQ22">
        <v>44.125</v>
      </c>
      <c r="CR22">
        <v>45.384185185185167</v>
      </c>
      <c r="CS22">
        <v>44.182407407407389</v>
      </c>
      <c r="CT22">
        <v>43.696333333333321</v>
      </c>
      <c r="CU22">
        <v>43</v>
      </c>
      <c r="CV22">
        <v>1960.0092592592589</v>
      </c>
      <c r="CW22">
        <v>39.99</v>
      </c>
      <c r="CX22">
        <v>0</v>
      </c>
      <c r="CY22">
        <v>1687528728.2</v>
      </c>
      <c r="CZ22">
        <v>0</v>
      </c>
      <c r="DA22">
        <v>1687528033.0999999</v>
      </c>
      <c r="DB22" t="s">
        <v>355</v>
      </c>
      <c r="DC22">
        <v>1687528033.0999999</v>
      </c>
      <c r="DD22">
        <v>1687528032.5999999</v>
      </c>
      <c r="DE22">
        <v>1</v>
      </c>
      <c r="DF22">
        <v>0.39600000000000002</v>
      </c>
      <c r="DG22">
        <v>-1.2999999999999999E-2</v>
      </c>
      <c r="DH22">
        <v>2.9990000000000001</v>
      </c>
      <c r="DI22">
        <v>0.06</v>
      </c>
      <c r="DJ22">
        <v>420</v>
      </c>
      <c r="DK22">
        <v>14</v>
      </c>
      <c r="DL22">
        <v>0.21</v>
      </c>
      <c r="DM22">
        <v>0.03</v>
      </c>
      <c r="DN22">
        <v>-0.35259258536585381</v>
      </c>
      <c r="DO22">
        <v>77.291746641114955</v>
      </c>
      <c r="DP22">
        <v>7.8041040335847693</v>
      </c>
      <c r="DQ22">
        <v>0</v>
      </c>
      <c r="DR22">
        <v>3.65570268292683</v>
      </c>
      <c r="DS22">
        <v>0.31790508710800502</v>
      </c>
      <c r="DT22">
        <v>3.1793915894772283E-2</v>
      </c>
      <c r="DU22">
        <v>0</v>
      </c>
      <c r="DV22">
        <v>0</v>
      </c>
      <c r="DW22">
        <v>2</v>
      </c>
      <c r="DX22" t="s">
        <v>356</v>
      </c>
      <c r="DY22">
        <v>3.1225800000000001</v>
      </c>
      <c r="DZ22">
        <v>2.7567900000000001</v>
      </c>
      <c r="EA22">
        <v>8.4526299999999999E-2</v>
      </c>
      <c r="EB22">
        <v>8.3765099999999995E-2</v>
      </c>
      <c r="EC22">
        <v>9.5086299999999999E-2</v>
      </c>
      <c r="ED22">
        <v>8.05892E-2</v>
      </c>
      <c r="EE22">
        <v>26890.9</v>
      </c>
      <c r="EF22">
        <v>26713.599999999999</v>
      </c>
      <c r="EG22">
        <v>29933.4</v>
      </c>
      <c r="EH22">
        <v>29440.799999999999</v>
      </c>
      <c r="EI22">
        <v>37445.300000000003</v>
      </c>
      <c r="EJ22">
        <v>35651.599999999999</v>
      </c>
      <c r="EK22">
        <v>45851.9</v>
      </c>
      <c r="EL22">
        <v>43778.1</v>
      </c>
      <c r="EM22">
        <v>1.7624500000000001</v>
      </c>
      <c r="EN22">
        <v>1.77617</v>
      </c>
      <c r="EO22">
        <v>8.1658400000000006E-3</v>
      </c>
      <c r="EP22">
        <v>0</v>
      </c>
      <c r="EQ22">
        <v>27.895099999999999</v>
      </c>
      <c r="ER22">
        <v>999.9</v>
      </c>
      <c r="ES22">
        <v>62.3</v>
      </c>
      <c r="ET22">
        <v>37.5</v>
      </c>
      <c r="EU22">
        <v>39.635800000000003</v>
      </c>
      <c r="EV22">
        <v>65.322000000000003</v>
      </c>
      <c r="EW22">
        <v>19.8157</v>
      </c>
      <c r="EX22">
        <v>1</v>
      </c>
      <c r="EY22">
        <v>0.68050100000000002</v>
      </c>
      <c r="EZ22">
        <v>7.03545</v>
      </c>
      <c r="FA22">
        <v>20.095600000000001</v>
      </c>
      <c r="FB22">
        <v>5.2279200000000001</v>
      </c>
      <c r="FC22">
        <v>11.98</v>
      </c>
      <c r="FD22">
        <v>4.9694500000000001</v>
      </c>
      <c r="FE22">
        <v>3.2894800000000002</v>
      </c>
      <c r="FF22">
        <v>9999</v>
      </c>
      <c r="FG22">
        <v>9999</v>
      </c>
      <c r="FH22">
        <v>9999</v>
      </c>
      <c r="FI22">
        <v>999.9</v>
      </c>
      <c r="FJ22">
        <v>4.9726999999999997</v>
      </c>
      <c r="FK22">
        <v>1.8775900000000001</v>
      </c>
      <c r="FL22">
        <v>1.87574</v>
      </c>
      <c r="FM22">
        <v>1.87852</v>
      </c>
      <c r="FN22">
        <v>1.8751500000000001</v>
      </c>
      <c r="FO22">
        <v>1.8786499999999999</v>
      </c>
      <c r="FP22">
        <v>1.8758300000000001</v>
      </c>
      <c r="FQ22">
        <v>1.8769800000000001</v>
      </c>
      <c r="FR22">
        <v>0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2.867</v>
      </c>
      <c r="GF22">
        <v>0.1182</v>
      </c>
      <c r="GG22">
        <v>1.8022362637429039</v>
      </c>
      <c r="GH22">
        <v>3.4596175144301941E-3</v>
      </c>
      <c r="GI22">
        <v>-1.60062044249347E-6</v>
      </c>
      <c r="GJ22">
        <v>4.4551892631570479E-10</v>
      </c>
      <c r="GK22">
        <v>-5.9104910203437312E-2</v>
      </c>
      <c r="GL22">
        <v>-1.1044296988583829E-3</v>
      </c>
      <c r="GM22">
        <v>8.6344859614355754E-4</v>
      </c>
      <c r="GN22">
        <v>-1.2442756315904091E-5</v>
      </c>
      <c r="GO22">
        <v>0</v>
      </c>
      <c r="GP22">
        <v>2120</v>
      </c>
      <c r="GQ22">
        <v>2</v>
      </c>
      <c r="GR22">
        <v>32</v>
      </c>
      <c r="GS22">
        <v>11.6</v>
      </c>
      <c r="GT22">
        <v>11.6</v>
      </c>
      <c r="GU22">
        <v>0.89965799999999996</v>
      </c>
      <c r="GV22">
        <v>2.5647000000000002</v>
      </c>
      <c r="GW22">
        <v>1.39893</v>
      </c>
      <c r="GX22">
        <v>2.2802699999999998</v>
      </c>
      <c r="GY22">
        <v>1.4489700000000001</v>
      </c>
      <c r="GZ22">
        <v>2.49512</v>
      </c>
      <c r="HA22">
        <v>42.966000000000001</v>
      </c>
      <c r="HB22">
        <v>14.709899999999999</v>
      </c>
      <c r="HC22">
        <v>18</v>
      </c>
      <c r="HD22">
        <v>507.59100000000001</v>
      </c>
      <c r="HE22">
        <v>430.82299999999998</v>
      </c>
      <c r="HF22">
        <v>20.907900000000001</v>
      </c>
      <c r="HG22">
        <v>35.166800000000002</v>
      </c>
      <c r="HH22">
        <v>30.001000000000001</v>
      </c>
      <c r="HI22">
        <v>34.652999999999999</v>
      </c>
      <c r="HJ22">
        <v>34.675199999999997</v>
      </c>
      <c r="HK22">
        <v>17.988299999999999</v>
      </c>
      <c r="HL22">
        <v>62.8108</v>
      </c>
      <c r="HM22">
        <v>0</v>
      </c>
      <c r="HN22">
        <v>20.881399999999999</v>
      </c>
      <c r="HO22">
        <v>333.11799999999999</v>
      </c>
      <c r="HP22">
        <v>13.8047</v>
      </c>
      <c r="HQ22">
        <v>99.037499999999994</v>
      </c>
      <c r="HR22">
        <v>100.669</v>
      </c>
    </row>
    <row r="23" spans="1:226" x14ac:dyDescent="0.25">
      <c r="A23">
        <v>7</v>
      </c>
      <c r="B23">
        <v>1687528733.5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>
        <v>68</v>
      </c>
      <c r="I23">
        <v>1687528725.7142861</v>
      </c>
      <c r="J23">
        <f t="shared" si="0"/>
        <v>3.1478039224771539E-3</v>
      </c>
      <c r="K23">
        <f t="shared" si="1"/>
        <v>3.1478039224771539</v>
      </c>
      <c r="L23">
        <f t="shared" si="2"/>
        <v>9.2070132313044706</v>
      </c>
      <c r="M23">
        <f t="shared" si="3"/>
        <v>372.71271428571418</v>
      </c>
      <c r="N23">
        <f t="shared" si="4"/>
        <v>267.63295568098494</v>
      </c>
      <c r="O23">
        <f t="shared" si="5"/>
        <v>27.279869597165423</v>
      </c>
      <c r="P23">
        <f t="shared" si="6"/>
        <v>37.990666048763643</v>
      </c>
      <c r="Q23">
        <f t="shared" si="7"/>
        <v>0.15951400678110944</v>
      </c>
      <c r="R23">
        <f>IF(LEFT(BD23,1)&lt;&gt;"0",IF(LEFT(BD23,1)="1",3,BE23),$D$5+$E$5*(BV23*BO23/($K$5*1000))+$F$5*(BV23*BO23/($K$5*1000))*MAX(MIN(BB23,$J$5),$I$5)*MAX(MIN(BB23,$J$5),$I$5)+$G$5*MAX(MIN(BB23,$J$5),$I$5)*(BV23*BO23/($K$5*1000))+$H$5*(BV23*BO23/($K$5*1000))*(BV23*BO23/($K$5*1000)))</f>
        <v>2.9614636170696005</v>
      </c>
      <c r="S23">
        <f t="shared" si="8"/>
        <v>0.15488991433245389</v>
      </c>
      <c r="T23">
        <f t="shared" si="9"/>
        <v>9.7210487279097701E-2</v>
      </c>
      <c r="U23">
        <f t="shared" si="10"/>
        <v>454.73625362282434</v>
      </c>
      <c r="V23">
        <f t="shared" si="11"/>
        <v>28.875739695917879</v>
      </c>
      <c r="W23">
        <f t="shared" si="12"/>
        <v>28.036232142857148</v>
      </c>
      <c r="X23">
        <f t="shared" si="13"/>
        <v>3.8028625652338452</v>
      </c>
      <c r="Y23">
        <f t="shared" si="14"/>
        <v>49.868213351624313</v>
      </c>
      <c r="Z23">
        <f t="shared" si="15"/>
        <v>1.7881644112415713</v>
      </c>
      <c r="AA23">
        <f t="shared" si="16"/>
        <v>3.5857799809932973</v>
      </c>
      <c r="AB23">
        <f t="shared" si="17"/>
        <v>2.0146981539922741</v>
      </c>
      <c r="AC23">
        <f t="shared" si="18"/>
        <v>-138.81815298124249</v>
      </c>
      <c r="AD23">
        <f t="shared" si="19"/>
        <v>-160.41908488410934</v>
      </c>
      <c r="AE23">
        <f t="shared" si="20"/>
        <v>-11.752824180782227</v>
      </c>
      <c r="AF23">
        <f t="shared" si="21"/>
        <v>143.74619157669031</v>
      </c>
      <c r="AG23">
        <f t="shared" si="22"/>
        <v>-7.7495094611360944</v>
      </c>
      <c r="AH23">
        <f t="shared" si="23"/>
        <v>3.1319887290591883</v>
      </c>
      <c r="AI23">
        <f t="shared" si="24"/>
        <v>9.2070132313044706</v>
      </c>
      <c r="AJ23">
        <v>353.77962806563971</v>
      </c>
      <c r="AK23">
        <v>358.33720606060609</v>
      </c>
      <c r="AL23">
        <v>-2.9681567831080491</v>
      </c>
      <c r="AM23">
        <v>65.071948279943499</v>
      </c>
      <c r="AN23">
        <f t="shared" si="25"/>
        <v>3.1478039224771539</v>
      </c>
      <c r="AO23">
        <v>13.852136707229191</v>
      </c>
      <c r="AP23">
        <v>17.56042484848485</v>
      </c>
      <c r="AQ23">
        <v>3.0261748026669982E-4</v>
      </c>
      <c r="AR23">
        <v>104.912705410152</v>
      </c>
      <c r="AS23">
        <v>0</v>
      </c>
      <c r="AT23">
        <v>0</v>
      </c>
      <c r="AU23">
        <f t="shared" si="26"/>
        <v>1</v>
      </c>
      <c r="AV23">
        <f t="shared" si="27"/>
        <v>0</v>
      </c>
      <c r="AW23">
        <f t="shared" si="28"/>
        <v>53839.519161143515</v>
      </c>
      <c r="AX23">
        <f t="shared" si="29"/>
        <v>2584.7734999999998</v>
      </c>
      <c r="AY23">
        <f t="shared" si="30"/>
        <v>2120.2895137294427</v>
      </c>
      <c r="AZ23">
        <f>($B$11*$D$9+$C$11*$D$9+$F$11*((CV23+CN23)/MAX(CV23+CN23+CW23, 0.1)*$I$9+CW23/MAX(CV23+CN23+CW23, 0.1)*$J$9))/($B$11+$C$11+$F$11)</f>
        <v>0.82029992714233679</v>
      </c>
      <c r="BA23">
        <f>($B$11*$K$9+$C$11*$K$9+$F$11*((CV23+CN23)/MAX(CV23+CN23+CW23, 0.1)*$P$9+CW23/MAX(CV23+CN23+CW23, 0.1)*$Q$9))/($B$11+$C$11+$F$11)</f>
        <v>0.17592885938470987</v>
      </c>
      <c r="BB23" s="1">
        <v>6</v>
      </c>
      <c r="BC23">
        <v>0.5</v>
      </c>
      <c r="BD23" t="s">
        <v>354</v>
      </c>
      <c r="BE23">
        <v>2</v>
      </c>
      <c r="BF23" t="b">
        <v>1</v>
      </c>
      <c r="BG23">
        <v>1687528725.7142861</v>
      </c>
      <c r="BH23">
        <v>372.71271428571418</v>
      </c>
      <c r="BI23">
        <v>364.81442857142861</v>
      </c>
      <c r="BJ23">
        <v>17.543035714285711</v>
      </c>
      <c r="BK23">
        <v>13.850735714285721</v>
      </c>
      <c r="BL23">
        <v>369.82757142857139</v>
      </c>
      <c r="BM23">
        <v>17.425039285714291</v>
      </c>
      <c r="BN23">
        <v>500.02071428571418</v>
      </c>
      <c r="BO23">
        <v>101.83028571428569</v>
      </c>
      <c r="BP23">
        <v>9.9872803571428567E-2</v>
      </c>
      <c r="BQ23">
        <v>27.03146785714285</v>
      </c>
      <c r="BR23">
        <v>28.036232142857148</v>
      </c>
      <c r="BS23">
        <v>999.9000000000002</v>
      </c>
      <c r="BT23">
        <v>0</v>
      </c>
      <c r="BU23">
        <v>0</v>
      </c>
      <c r="BV23">
        <v>10000.03714285714</v>
      </c>
      <c r="BW23">
        <v>0</v>
      </c>
      <c r="BX23">
        <v>584.78778571428575</v>
      </c>
      <c r="BY23">
        <v>7.8982649999999994</v>
      </c>
      <c r="BZ23">
        <v>379.36771428571438</v>
      </c>
      <c r="CA23">
        <v>369.93824999999998</v>
      </c>
      <c r="CB23">
        <v>3.6923050000000002</v>
      </c>
      <c r="CC23">
        <v>364.81442857142861</v>
      </c>
      <c r="CD23">
        <v>13.850735714285721</v>
      </c>
      <c r="CE23">
        <v>1.7864125</v>
      </c>
      <c r="CF23">
        <v>1.4104239285714291</v>
      </c>
      <c r="CG23">
        <v>15.668392857142861</v>
      </c>
      <c r="CH23">
        <v>12.03017142857143</v>
      </c>
      <c r="CI23">
        <v>1999.985714285714</v>
      </c>
      <c r="CJ23">
        <v>0.9800048571428569</v>
      </c>
      <c r="CK23">
        <v>1.9995607142857141E-2</v>
      </c>
      <c r="CL23">
        <v>0</v>
      </c>
      <c r="CM23">
        <v>1.9141785714285711</v>
      </c>
      <c r="CN23">
        <v>0</v>
      </c>
      <c r="CO23">
        <v>12262.007142857139</v>
      </c>
      <c r="CP23">
        <v>17338.132142857139</v>
      </c>
      <c r="CQ23">
        <v>44.138285714285701</v>
      </c>
      <c r="CR23">
        <v>45.401571428571422</v>
      </c>
      <c r="CS23">
        <v>44.186999999999983</v>
      </c>
      <c r="CT23">
        <v>43.711749999999988</v>
      </c>
      <c r="CU23">
        <v>43.006642857142857</v>
      </c>
      <c r="CV23">
        <v>1959.995714285714</v>
      </c>
      <c r="CW23">
        <v>39.99</v>
      </c>
      <c r="CX23">
        <v>0</v>
      </c>
      <c r="CY23">
        <v>1687528733.5999999</v>
      </c>
      <c r="CZ23">
        <v>0</v>
      </c>
      <c r="DA23">
        <v>1687528033.0999999</v>
      </c>
      <c r="DB23" t="s">
        <v>355</v>
      </c>
      <c r="DC23">
        <v>1687528033.0999999</v>
      </c>
      <c r="DD23">
        <v>1687528032.5999999</v>
      </c>
      <c r="DE23">
        <v>1</v>
      </c>
      <c r="DF23">
        <v>0.39600000000000002</v>
      </c>
      <c r="DG23">
        <v>-1.2999999999999999E-2</v>
      </c>
      <c r="DH23">
        <v>2.9990000000000001</v>
      </c>
      <c r="DI23">
        <v>0.06</v>
      </c>
      <c r="DJ23">
        <v>420</v>
      </c>
      <c r="DK23">
        <v>14</v>
      </c>
      <c r="DL23">
        <v>0.21</v>
      </c>
      <c r="DM23">
        <v>0.03</v>
      </c>
      <c r="DN23">
        <v>4.8693308292682929</v>
      </c>
      <c r="DO23">
        <v>46.521120229965163</v>
      </c>
      <c r="DP23">
        <v>4.8403133955567776</v>
      </c>
      <c r="DQ23">
        <v>0</v>
      </c>
      <c r="DR23">
        <v>3.6782843902439022</v>
      </c>
      <c r="DS23">
        <v>0.22064759581881399</v>
      </c>
      <c r="DT23">
        <v>2.2334933050812911E-2</v>
      </c>
      <c r="DU23">
        <v>0</v>
      </c>
      <c r="DV23">
        <v>0</v>
      </c>
      <c r="DW23">
        <v>2</v>
      </c>
      <c r="DX23" t="s">
        <v>356</v>
      </c>
      <c r="DY23">
        <v>3.1225399999999999</v>
      </c>
      <c r="DZ23">
        <v>2.7568700000000002</v>
      </c>
      <c r="EA23">
        <v>8.1845000000000001E-2</v>
      </c>
      <c r="EB23">
        <v>8.0777000000000002E-2</v>
      </c>
      <c r="EC23">
        <v>9.5121200000000003E-2</v>
      </c>
      <c r="ED23">
        <v>8.0587900000000004E-2</v>
      </c>
      <c r="EE23">
        <v>26969.5</v>
      </c>
      <c r="EF23">
        <v>26800.7</v>
      </c>
      <c r="EG23">
        <v>29933.3</v>
      </c>
      <c r="EH23">
        <v>29440.799999999999</v>
      </c>
      <c r="EI23">
        <v>37443.800000000003</v>
      </c>
      <c r="EJ23">
        <v>35651.599999999999</v>
      </c>
      <c r="EK23">
        <v>45852</v>
      </c>
      <c r="EL23">
        <v>43778.3</v>
      </c>
      <c r="EM23">
        <v>1.7620800000000001</v>
      </c>
      <c r="EN23">
        <v>1.7762</v>
      </c>
      <c r="EO23">
        <v>8.3967999999999994E-3</v>
      </c>
      <c r="EP23">
        <v>0</v>
      </c>
      <c r="EQ23">
        <v>27.8979</v>
      </c>
      <c r="ER23">
        <v>999.9</v>
      </c>
      <c r="ES23">
        <v>62.3</v>
      </c>
      <c r="ET23">
        <v>37.5</v>
      </c>
      <c r="EU23">
        <v>39.637500000000003</v>
      </c>
      <c r="EV23">
        <v>65.512</v>
      </c>
      <c r="EW23">
        <v>19.6554</v>
      </c>
      <c r="EX23">
        <v>1</v>
      </c>
      <c r="EY23">
        <v>0.68130599999999997</v>
      </c>
      <c r="EZ23">
        <v>7.0496800000000004</v>
      </c>
      <c r="FA23">
        <v>20.095300000000002</v>
      </c>
      <c r="FB23">
        <v>5.2279200000000001</v>
      </c>
      <c r="FC23">
        <v>11.98</v>
      </c>
      <c r="FD23">
        <v>4.9695</v>
      </c>
      <c r="FE23">
        <v>3.2894999999999999</v>
      </c>
      <c r="FF23">
        <v>9999</v>
      </c>
      <c r="FG23">
        <v>9999</v>
      </c>
      <c r="FH23">
        <v>9999</v>
      </c>
      <c r="FI23">
        <v>999.9</v>
      </c>
      <c r="FJ23">
        <v>4.9726900000000001</v>
      </c>
      <c r="FK23">
        <v>1.8775900000000001</v>
      </c>
      <c r="FL23">
        <v>1.8757299999999999</v>
      </c>
      <c r="FM23">
        <v>1.8785400000000001</v>
      </c>
      <c r="FN23">
        <v>1.8751500000000001</v>
      </c>
      <c r="FO23">
        <v>1.8786400000000001</v>
      </c>
      <c r="FP23">
        <v>1.87581</v>
      </c>
      <c r="FQ23">
        <v>1.8769899999999999</v>
      </c>
      <c r="FR23">
        <v>0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2.83</v>
      </c>
      <c r="GF23">
        <v>0.1183</v>
      </c>
      <c r="GG23">
        <v>1.8022362637429039</v>
      </c>
      <c r="GH23">
        <v>3.4596175144301941E-3</v>
      </c>
      <c r="GI23">
        <v>-1.60062044249347E-6</v>
      </c>
      <c r="GJ23">
        <v>4.4551892631570479E-10</v>
      </c>
      <c r="GK23">
        <v>-5.9104910203437312E-2</v>
      </c>
      <c r="GL23">
        <v>-1.1044296988583829E-3</v>
      </c>
      <c r="GM23">
        <v>8.6344859614355754E-4</v>
      </c>
      <c r="GN23">
        <v>-1.2442756315904091E-5</v>
      </c>
      <c r="GO23">
        <v>0</v>
      </c>
      <c r="GP23">
        <v>2120</v>
      </c>
      <c r="GQ23">
        <v>2</v>
      </c>
      <c r="GR23">
        <v>32</v>
      </c>
      <c r="GS23">
        <v>11.7</v>
      </c>
      <c r="GT23">
        <v>11.7</v>
      </c>
      <c r="GU23">
        <v>0.86425799999999997</v>
      </c>
      <c r="GV23">
        <v>2.5756800000000002</v>
      </c>
      <c r="GW23">
        <v>1.39893</v>
      </c>
      <c r="GX23">
        <v>2.2814899999999998</v>
      </c>
      <c r="GY23">
        <v>1.4489700000000001</v>
      </c>
      <c r="GZ23">
        <v>2.4352999999999998</v>
      </c>
      <c r="HA23">
        <v>42.992899999999999</v>
      </c>
      <c r="HB23">
        <v>14.692399999999999</v>
      </c>
      <c r="HC23">
        <v>18</v>
      </c>
      <c r="HD23">
        <v>507.42500000000001</v>
      </c>
      <c r="HE23">
        <v>430.9</v>
      </c>
      <c r="HF23">
        <v>20.873999999999999</v>
      </c>
      <c r="HG23">
        <v>35.176499999999997</v>
      </c>
      <c r="HH23">
        <v>30.000900000000001</v>
      </c>
      <c r="HI23">
        <v>34.661900000000003</v>
      </c>
      <c r="HJ23">
        <v>34.684600000000003</v>
      </c>
      <c r="HK23">
        <v>17.3368</v>
      </c>
      <c r="HL23">
        <v>62.8108</v>
      </c>
      <c r="HM23">
        <v>0</v>
      </c>
      <c r="HN23">
        <v>20.853100000000001</v>
      </c>
      <c r="HO23">
        <v>313.08199999999999</v>
      </c>
      <c r="HP23">
        <v>13.8047</v>
      </c>
      <c r="HQ23">
        <v>99.037499999999994</v>
      </c>
      <c r="HR23">
        <v>100.669</v>
      </c>
    </row>
    <row r="24" spans="1:226" x14ac:dyDescent="0.25">
      <c r="A24">
        <v>8</v>
      </c>
      <c r="B24">
        <v>1687528738.5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>
        <v>68</v>
      </c>
      <c r="I24">
        <v>1687528731</v>
      </c>
      <c r="J24">
        <f t="shared" si="0"/>
        <v>3.1482037283379438E-3</v>
      </c>
      <c r="K24">
        <f t="shared" si="1"/>
        <v>3.1482037283379438</v>
      </c>
      <c r="L24">
        <f t="shared" si="2"/>
        <v>8.718653809317372</v>
      </c>
      <c r="M24">
        <f t="shared" si="3"/>
        <v>357.76040740740751</v>
      </c>
      <c r="N24">
        <f t="shared" si="4"/>
        <v>258.19202972372125</v>
      </c>
      <c r="O24">
        <f t="shared" si="5"/>
        <v>26.317736453448831</v>
      </c>
      <c r="P24">
        <f t="shared" si="6"/>
        <v>36.46682713522042</v>
      </c>
      <c r="Q24">
        <f t="shared" si="7"/>
        <v>0.15966897196396479</v>
      </c>
      <c r="R24">
        <f>IF(LEFT(BD24,1)&lt;&gt;"0",IF(LEFT(BD24,1)="1",3,BE24),$D$5+$E$5*(BV24*BO24/($K$5*1000))+$F$5*(BV24*BO24/($K$5*1000))*MAX(MIN(BB24,$J$5),$I$5)*MAX(MIN(BB24,$J$5),$I$5)+$G$5*MAX(MIN(BB24,$J$5),$I$5)*(BV24*BO24/($K$5*1000))+$H$5*(BV24*BO24/($K$5*1000))*(BV24*BO24/($K$5*1000)))</f>
        <v>2.9610502425662579</v>
      </c>
      <c r="S24">
        <f t="shared" si="8"/>
        <v>0.15503540460037443</v>
      </c>
      <c r="T24">
        <f t="shared" si="9"/>
        <v>9.7302235049193442E-2</v>
      </c>
      <c r="U24">
        <f t="shared" si="10"/>
        <v>459.9605148559819</v>
      </c>
      <c r="V24">
        <f t="shared" si="11"/>
        <v>28.906958523193474</v>
      </c>
      <c r="W24">
        <f t="shared" si="12"/>
        <v>28.034733333333339</v>
      </c>
      <c r="X24">
        <f t="shared" si="13"/>
        <v>3.8025303905731596</v>
      </c>
      <c r="Y24">
        <f t="shared" si="14"/>
        <v>49.902720842209376</v>
      </c>
      <c r="Z24">
        <f t="shared" si="15"/>
        <v>1.78946274677777</v>
      </c>
      <c r="AA24">
        <f t="shared" si="16"/>
        <v>3.585902164404998</v>
      </c>
      <c r="AB24">
        <f t="shared" si="17"/>
        <v>2.0130676437953898</v>
      </c>
      <c r="AC24">
        <f t="shared" si="18"/>
        <v>-138.83578441970332</v>
      </c>
      <c r="AD24">
        <f t="shared" si="19"/>
        <v>-160.06479327719944</v>
      </c>
      <c r="AE24">
        <f t="shared" si="20"/>
        <v>-11.728450838688852</v>
      </c>
      <c r="AF24">
        <f t="shared" si="21"/>
        <v>149.3314863203903</v>
      </c>
      <c r="AG24">
        <f t="shared" si="22"/>
        <v>-9.4035840135796054</v>
      </c>
      <c r="AH24">
        <f t="shared" si="23"/>
        <v>3.1413792896461588</v>
      </c>
      <c r="AI24">
        <f t="shared" si="24"/>
        <v>8.718653809317372</v>
      </c>
      <c r="AJ24">
        <v>337.33391172377122</v>
      </c>
      <c r="AK24">
        <v>343.05558181818179</v>
      </c>
      <c r="AL24">
        <v>-3.0754578922462228</v>
      </c>
      <c r="AM24">
        <v>65.071948279943499</v>
      </c>
      <c r="AN24">
        <f t="shared" si="25"/>
        <v>3.1482037283379438</v>
      </c>
      <c r="AO24">
        <v>13.85430925177771</v>
      </c>
      <c r="AP24">
        <v>17.564967878787879</v>
      </c>
      <c r="AQ24">
        <v>8.2153055961345066E-5</v>
      </c>
      <c r="AR24">
        <v>104.912705410152</v>
      </c>
      <c r="AS24">
        <v>0</v>
      </c>
      <c r="AT24">
        <v>0</v>
      </c>
      <c r="AU24">
        <f t="shared" si="26"/>
        <v>1</v>
      </c>
      <c r="AV24">
        <f t="shared" si="27"/>
        <v>0</v>
      </c>
      <c r="AW24">
        <f t="shared" si="28"/>
        <v>53827.328142047263</v>
      </c>
      <c r="AX24">
        <f t="shared" si="29"/>
        <v>2614.4687777777785</v>
      </c>
      <c r="AY24">
        <f t="shared" si="30"/>
        <v>2144.6485504579073</v>
      </c>
      <c r="AZ24">
        <f>($B$11*$D$9+$C$11*$D$9+$F$11*((CV24+CN24)/MAX(CV24+CN24+CW24, 0.1)*$I$9+CW24/MAX(CV24+CN24+CW24, 0.1)*$J$9))/($B$11+$C$11+$F$11)</f>
        <v>0.82029992811036556</v>
      </c>
      <c r="BA24">
        <f>($B$11*$K$9+$C$11*$K$9+$F$11*((CV24+CN24)/MAX(CV24+CN24+CW24, 0.1)*$P$9+CW24/MAX(CV24+CN24+CW24, 0.1)*$Q$9))/($B$11+$C$11+$F$11)</f>
        <v>0.17592886125300558</v>
      </c>
      <c r="BB24" s="1">
        <v>6</v>
      </c>
      <c r="BC24">
        <v>0.5</v>
      </c>
      <c r="BD24" t="s">
        <v>354</v>
      </c>
      <c r="BE24">
        <v>2</v>
      </c>
      <c r="BF24" t="b">
        <v>1</v>
      </c>
      <c r="BG24">
        <v>1687528731</v>
      </c>
      <c r="BH24">
        <v>357.76040740740751</v>
      </c>
      <c r="BI24">
        <v>347.82507407407422</v>
      </c>
      <c r="BJ24">
        <v>17.555651851851849</v>
      </c>
      <c r="BK24">
        <v>13.8523</v>
      </c>
      <c r="BL24">
        <v>354.91222222222228</v>
      </c>
      <c r="BM24">
        <v>17.43744814814815</v>
      </c>
      <c r="BN24">
        <v>500.01681481481489</v>
      </c>
      <c r="BO24">
        <v>101.83088888888889</v>
      </c>
      <c r="BP24">
        <v>9.9974281481481478E-2</v>
      </c>
      <c r="BQ24">
        <v>27.032048148148149</v>
      </c>
      <c r="BR24">
        <v>28.034733333333339</v>
      </c>
      <c r="BS24">
        <v>999.90000000000009</v>
      </c>
      <c r="BT24">
        <v>0</v>
      </c>
      <c r="BU24">
        <v>0</v>
      </c>
      <c r="BV24">
        <v>9997.6348148148154</v>
      </c>
      <c r="BW24">
        <v>0</v>
      </c>
      <c r="BX24">
        <v>614.48951851851859</v>
      </c>
      <c r="BY24">
        <v>9.93527037037037</v>
      </c>
      <c r="BZ24">
        <v>364.15318518518518</v>
      </c>
      <c r="CA24">
        <v>352.71088888888892</v>
      </c>
      <c r="CB24">
        <v>3.7033596296296301</v>
      </c>
      <c r="CC24">
        <v>347.82507407407422</v>
      </c>
      <c r="CD24">
        <v>13.8523</v>
      </c>
      <c r="CE24">
        <v>1.7877085185185191</v>
      </c>
      <c r="CF24">
        <v>1.410592222222222</v>
      </c>
      <c r="CG24">
        <v>15.679722222222219</v>
      </c>
      <c r="CH24">
        <v>12.031977777777779</v>
      </c>
      <c r="CI24">
        <v>1999.9792592592601</v>
      </c>
      <c r="CJ24">
        <v>0.98000499999999979</v>
      </c>
      <c r="CK24">
        <v>1.9995499999999999E-2</v>
      </c>
      <c r="CL24">
        <v>0</v>
      </c>
      <c r="CM24">
        <v>1.9321592592592589</v>
      </c>
      <c r="CN24">
        <v>0</v>
      </c>
      <c r="CO24">
        <v>12265.322222222219</v>
      </c>
      <c r="CP24">
        <v>17338.074074074069</v>
      </c>
      <c r="CQ24">
        <v>44.159444444444439</v>
      </c>
      <c r="CR24">
        <v>45.423222222222208</v>
      </c>
      <c r="CS24">
        <v>44.186999999999983</v>
      </c>
      <c r="CT24">
        <v>43.733666666666657</v>
      </c>
      <c r="CU24">
        <v>43.025259259259251</v>
      </c>
      <c r="CV24">
        <v>1959.9892592592601</v>
      </c>
      <c r="CW24">
        <v>39.99</v>
      </c>
      <c r="CX24">
        <v>0</v>
      </c>
      <c r="CY24">
        <v>1687528738.4000001</v>
      </c>
      <c r="CZ24">
        <v>0</v>
      </c>
      <c r="DA24">
        <v>1687528033.0999999</v>
      </c>
      <c r="DB24" t="s">
        <v>355</v>
      </c>
      <c r="DC24">
        <v>1687528033.0999999</v>
      </c>
      <c r="DD24">
        <v>1687528032.5999999</v>
      </c>
      <c r="DE24">
        <v>1</v>
      </c>
      <c r="DF24">
        <v>0.39600000000000002</v>
      </c>
      <c r="DG24">
        <v>-1.2999999999999999E-2</v>
      </c>
      <c r="DH24">
        <v>2.9990000000000001</v>
      </c>
      <c r="DI24">
        <v>0.06</v>
      </c>
      <c r="DJ24">
        <v>420</v>
      </c>
      <c r="DK24">
        <v>14</v>
      </c>
      <c r="DL24">
        <v>0.21</v>
      </c>
      <c r="DM24">
        <v>0.03</v>
      </c>
      <c r="DN24">
        <v>8.5439777499999998</v>
      </c>
      <c r="DO24">
        <v>23.42058630393996</v>
      </c>
      <c r="DP24">
        <v>2.3446000884793632</v>
      </c>
      <c r="DQ24">
        <v>0</v>
      </c>
      <c r="DR24">
        <v>3.6956885000000002</v>
      </c>
      <c r="DS24">
        <v>0.12941583489681399</v>
      </c>
      <c r="DT24">
        <v>1.28983874088973E-2</v>
      </c>
      <c r="DU24">
        <v>0</v>
      </c>
      <c r="DV24">
        <v>0</v>
      </c>
      <c r="DW24">
        <v>2</v>
      </c>
      <c r="DX24" t="s">
        <v>356</v>
      </c>
      <c r="DY24">
        <v>3.1225800000000001</v>
      </c>
      <c r="DZ24">
        <v>2.7567900000000001</v>
      </c>
      <c r="EA24">
        <v>7.9020400000000005E-2</v>
      </c>
      <c r="EB24">
        <v>7.7613000000000001E-2</v>
      </c>
      <c r="EC24">
        <v>9.51351E-2</v>
      </c>
      <c r="ED24">
        <v>8.0596000000000001E-2</v>
      </c>
      <c r="EE24">
        <v>27051.8</v>
      </c>
      <c r="EF24">
        <v>26892.3</v>
      </c>
      <c r="EG24">
        <v>29932.6</v>
      </c>
      <c r="EH24">
        <v>29440.3</v>
      </c>
      <c r="EI24">
        <v>37442.400000000001</v>
      </c>
      <c r="EJ24">
        <v>35650.400000000001</v>
      </c>
      <c r="EK24">
        <v>45851.3</v>
      </c>
      <c r="EL24">
        <v>43777.4</v>
      </c>
      <c r="EM24">
        <v>1.7622</v>
      </c>
      <c r="EN24">
        <v>1.776</v>
      </c>
      <c r="EO24">
        <v>9.1567599999999999E-3</v>
      </c>
      <c r="EP24">
        <v>0</v>
      </c>
      <c r="EQ24">
        <v>27.9</v>
      </c>
      <c r="ER24">
        <v>999.9</v>
      </c>
      <c r="ES24">
        <v>62.3</v>
      </c>
      <c r="ET24">
        <v>37.5</v>
      </c>
      <c r="EU24">
        <v>39.633299999999998</v>
      </c>
      <c r="EV24">
        <v>65.492000000000004</v>
      </c>
      <c r="EW24">
        <v>19.727599999999999</v>
      </c>
      <c r="EX24">
        <v>1</v>
      </c>
      <c r="EY24">
        <v>0.68215999999999999</v>
      </c>
      <c r="EZ24">
        <v>7.0873999999999997</v>
      </c>
      <c r="FA24">
        <v>20.093699999999998</v>
      </c>
      <c r="FB24">
        <v>5.2280699999999998</v>
      </c>
      <c r="FC24">
        <v>11.98</v>
      </c>
      <c r="FD24">
        <v>4.9693500000000004</v>
      </c>
      <c r="FE24">
        <v>3.2894999999999999</v>
      </c>
      <c r="FF24">
        <v>9999</v>
      </c>
      <c r="FG24">
        <v>9999</v>
      </c>
      <c r="FH24">
        <v>9999</v>
      </c>
      <c r="FI24">
        <v>999.9</v>
      </c>
      <c r="FJ24">
        <v>4.9726699999999999</v>
      </c>
      <c r="FK24">
        <v>1.8775200000000001</v>
      </c>
      <c r="FL24">
        <v>1.87564</v>
      </c>
      <c r="FM24">
        <v>1.8785099999999999</v>
      </c>
      <c r="FN24">
        <v>1.8750599999999999</v>
      </c>
      <c r="FO24">
        <v>1.8785400000000001</v>
      </c>
      <c r="FP24">
        <v>1.8757600000000001</v>
      </c>
      <c r="FQ24">
        <v>1.8769800000000001</v>
      </c>
      <c r="FR24">
        <v>0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2.7919999999999998</v>
      </c>
      <c r="GF24">
        <v>0.11840000000000001</v>
      </c>
      <c r="GG24">
        <v>1.8022362637429039</v>
      </c>
      <c r="GH24">
        <v>3.4596175144301941E-3</v>
      </c>
      <c r="GI24">
        <v>-1.60062044249347E-6</v>
      </c>
      <c r="GJ24">
        <v>4.4551892631570479E-10</v>
      </c>
      <c r="GK24">
        <v>-5.9104910203437312E-2</v>
      </c>
      <c r="GL24">
        <v>-1.1044296988583829E-3</v>
      </c>
      <c r="GM24">
        <v>8.6344859614355754E-4</v>
      </c>
      <c r="GN24">
        <v>-1.2442756315904091E-5</v>
      </c>
      <c r="GO24">
        <v>0</v>
      </c>
      <c r="GP24">
        <v>2120</v>
      </c>
      <c r="GQ24">
        <v>2</v>
      </c>
      <c r="GR24">
        <v>32</v>
      </c>
      <c r="GS24">
        <v>11.8</v>
      </c>
      <c r="GT24">
        <v>11.8</v>
      </c>
      <c r="GU24">
        <v>0.83007799999999998</v>
      </c>
      <c r="GV24">
        <v>2.5830099999999998</v>
      </c>
      <c r="GW24">
        <v>1.39893</v>
      </c>
      <c r="GX24">
        <v>2.2802699999999998</v>
      </c>
      <c r="GY24">
        <v>1.4489700000000001</v>
      </c>
      <c r="GZ24">
        <v>2.3584000000000001</v>
      </c>
      <c r="HA24">
        <v>42.992899999999999</v>
      </c>
      <c r="HB24">
        <v>14.692399999999999</v>
      </c>
      <c r="HC24">
        <v>18</v>
      </c>
      <c r="HD24">
        <v>507.56</v>
      </c>
      <c r="HE24">
        <v>430.83600000000001</v>
      </c>
      <c r="HF24">
        <v>20.845300000000002</v>
      </c>
      <c r="HG24">
        <v>35.1875</v>
      </c>
      <c r="HH24">
        <v>30.000900000000001</v>
      </c>
      <c r="HI24">
        <v>34.671399999999998</v>
      </c>
      <c r="HJ24">
        <v>34.694099999999999</v>
      </c>
      <c r="HK24">
        <v>16.602</v>
      </c>
      <c r="HL24">
        <v>62.8108</v>
      </c>
      <c r="HM24">
        <v>0</v>
      </c>
      <c r="HN24">
        <v>20.814399999999999</v>
      </c>
      <c r="HO24">
        <v>299.72199999999998</v>
      </c>
      <c r="HP24">
        <v>13.8047</v>
      </c>
      <c r="HQ24">
        <v>99.035600000000002</v>
      </c>
      <c r="HR24">
        <v>100.667</v>
      </c>
    </row>
    <row r="25" spans="1:226" x14ac:dyDescent="0.25">
      <c r="A25">
        <v>9</v>
      </c>
      <c r="B25">
        <v>1687528743.5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>
        <v>68</v>
      </c>
      <c r="I25">
        <v>1687528735.7142861</v>
      </c>
      <c r="J25">
        <f t="shared" si="0"/>
        <v>3.1513282995445533E-3</v>
      </c>
      <c r="K25">
        <f t="shared" si="1"/>
        <v>3.1513282995445535</v>
      </c>
      <c r="L25">
        <f t="shared" si="2"/>
        <v>8.0724410904607264</v>
      </c>
      <c r="M25">
        <f t="shared" si="3"/>
        <v>343.76303571428571</v>
      </c>
      <c r="N25">
        <f t="shared" si="4"/>
        <v>251.27055988206371</v>
      </c>
      <c r="O25">
        <f t="shared" si="5"/>
        <v>25.612358063930792</v>
      </c>
      <c r="P25">
        <f t="shared" si="6"/>
        <v>35.040244921612107</v>
      </c>
      <c r="Q25">
        <f t="shared" si="7"/>
        <v>0.1598553991833298</v>
      </c>
      <c r="R25">
        <f>IF(LEFT(BD25,1)&lt;&gt;"0",IF(LEFT(BD25,1)="1",3,BE25),$D$5+$E$5*(BV25*BO25/($K$5*1000))+$F$5*(BV25*BO25/($K$5*1000))*MAX(MIN(BB25,$J$5),$I$5)*MAX(MIN(BB25,$J$5),$I$5)+$G$5*MAX(MIN(BB25,$J$5),$I$5)*(BV25*BO25/($K$5*1000))+$H$5*(BV25*BO25/($K$5*1000))*(BV25*BO25/($K$5*1000)))</f>
        <v>2.9616259864738108</v>
      </c>
      <c r="S25">
        <f t="shared" si="8"/>
        <v>0.15521204935980834</v>
      </c>
      <c r="T25">
        <f t="shared" si="9"/>
        <v>9.7413482706375301E-2</v>
      </c>
      <c r="U25">
        <f t="shared" si="10"/>
        <v>455.59199445970671</v>
      </c>
      <c r="V25">
        <f t="shared" si="11"/>
        <v>28.878499397662317</v>
      </c>
      <c r="W25">
        <f t="shared" si="12"/>
        <v>28.036492857142861</v>
      </c>
      <c r="X25">
        <f t="shared" si="13"/>
        <v>3.8029203487960959</v>
      </c>
      <c r="Y25">
        <f t="shared" si="14"/>
        <v>49.927160770993659</v>
      </c>
      <c r="Z25">
        <f t="shared" si="15"/>
        <v>1.7901482384027239</v>
      </c>
      <c r="AA25">
        <f t="shared" si="16"/>
        <v>3.5855198067716922</v>
      </c>
      <c r="AB25">
        <f t="shared" si="17"/>
        <v>2.0127721103933718</v>
      </c>
      <c r="AC25">
        <f t="shared" si="18"/>
        <v>-138.9735780099148</v>
      </c>
      <c r="AD25">
        <f t="shared" si="19"/>
        <v>-160.66681077870697</v>
      </c>
      <c r="AE25">
        <f t="shared" si="20"/>
        <v>-11.770270869070536</v>
      </c>
      <c r="AF25">
        <f t="shared" si="21"/>
        <v>144.18133480201442</v>
      </c>
      <c r="AG25">
        <f t="shared" si="22"/>
        <v>-10.413330095094125</v>
      </c>
      <c r="AH25">
        <f t="shared" si="23"/>
        <v>3.1457345136133683</v>
      </c>
      <c r="AI25">
        <f t="shared" si="24"/>
        <v>8.0724410904607264</v>
      </c>
      <c r="AJ25">
        <v>320.40073301496022</v>
      </c>
      <c r="AK25">
        <v>327.33121212121199</v>
      </c>
      <c r="AL25">
        <v>-3.1549884270783641</v>
      </c>
      <c r="AM25">
        <v>65.071948279943499</v>
      </c>
      <c r="AN25">
        <f t="shared" si="25"/>
        <v>3.1513282995445535</v>
      </c>
      <c r="AO25">
        <v>13.855247753184409</v>
      </c>
      <c r="AP25">
        <v>17.569495151515159</v>
      </c>
      <c r="AQ25">
        <v>9.158369882259954E-5</v>
      </c>
      <c r="AR25">
        <v>104.912705410152</v>
      </c>
      <c r="AS25">
        <v>0</v>
      </c>
      <c r="AT25">
        <v>0</v>
      </c>
      <c r="AU25">
        <f t="shared" si="26"/>
        <v>1</v>
      </c>
      <c r="AV25">
        <f t="shared" si="27"/>
        <v>0</v>
      </c>
      <c r="AW25">
        <f t="shared" si="28"/>
        <v>53844.518687376767</v>
      </c>
      <c r="AX25">
        <f t="shared" si="29"/>
        <v>2589.6376071428567</v>
      </c>
      <c r="AY25">
        <f t="shared" si="30"/>
        <v>2124.2795425448144</v>
      </c>
      <c r="AZ25">
        <f>($B$11*$D$9+$C$11*$D$9+$F$11*((CV25+CN25)/MAX(CV25+CN25+CW25, 0.1)*$I$9+CW25/MAX(CV25+CN25+CW25, 0.1)*$J$9))/($B$11+$C$11+$F$11)</f>
        <v>0.82029992794572082</v>
      </c>
      <c r="BA25">
        <f>($B$11*$K$9+$C$11*$K$9+$F$11*((CV25+CN25)/MAX(CV25+CN25+CW25, 0.1)*$P$9+CW25/MAX(CV25+CN25+CW25, 0.1)*$Q$9))/($B$11+$C$11+$F$11)</f>
        <v>0.17592886093524132</v>
      </c>
      <c r="BB25" s="1">
        <v>6</v>
      </c>
      <c r="BC25">
        <v>0.5</v>
      </c>
      <c r="BD25" t="s">
        <v>354</v>
      </c>
      <c r="BE25">
        <v>2</v>
      </c>
      <c r="BF25" t="b">
        <v>1</v>
      </c>
      <c r="BG25">
        <v>1687528735.7142861</v>
      </c>
      <c r="BH25">
        <v>343.76303571428571</v>
      </c>
      <c r="BI25">
        <v>332.56507142857151</v>
      </c>
      <c r="BJ25">
        <v>17.562285714285721</v>
      </c>
      <c r="BK25">
        <v>13.853821428571431</v>
      </c>
      <c r="BL25">
        <v>340.94989285714291</v>
      </c>
      <c r="BM25">
        <v>17.443967857142859</v>
      </c>
      <c r="BN25">
        <v>500.01639285714288</v>
      </c>
      <c r="BO25">
        <v>101.8314285714286</v>
      </c>
      <c r="BP25">
        <v>9.9963932142857148E-2</v>
      </c>
      <c r="BQ25">
        <v>27.030232142857141</v>
      </c>
      <c r="BR25">
        <v>28.036492857142861</v>
      </c>
      <c r="BS25">
        <v>999.9000000000002</v>
      </c>
      <c r="BT25">
        <v>0</v>
      </c>
      <c r="BU25">
        <v>0</v>
      </c>
      <c r="BV25">
        <v>10000.84535714286</v>
      </c>
      <c r="BW25">
        <v>0</v>
      </c>
      <c r="BX25">
        <v>589.65724999999998</v>
      </c>
      <c r="BY25">
        <v>11.19790535714286</v>
      </c>
      <c r="BZ25">
        <v>349.90817857142861</v>
      </c>
      <c r="CA25">
        <v>337.23707142857148</v>
      </c>
      <c r="CB25">
        <v>3.708472142857143</v>
      </c>
      <c r="CC25">
        <v>332.56507142857151</v>
      </c>
      <c r="CD25">
        <v>13.853821428571431</v>
      </c>
      <c r="CE25">
        <v>1.788391428571428</v>
      </c>
      <c r="CF25">
        <v>1.4107535714285711</v>
      </c>
      <c r="CG25">
        <v>15.685689285714281</v>
      </c>
      <c r="CH25">
        <v>12.033707142857139</v>
      </c>
      <c r="CI25">
        <v>1999.980357142857</v>
      </c>
      <c r="CJ25">
        <v>0.98000510714285682</v>
      </c>
      <c r="CK25">
        <v>1.9995389285714281E-2</v>
      </c>
      <c r="CL25">
        <v>0</v>
      </c>
      <c r="CM25">
        <v>1.919775</v>
      </c>
      <c r="CN25">
        <v>0</v>
      </c>
      <c r="CO25">
        <v>12266.68571428571</v>
      </c>
      <c r="CP25">
        <v>17338.08928571429</v>
      </c>
      <c r="CQ25">
        <v>44.178142857142838</v>
      </c>
      <c r="CR25">
        <v>45.434785714285702</v>
      </c>
      <c r="CS25">
        <v>44.186999999999983</v>
      </c>
      <c r="CT25">
        <v>43.743250000000003</v>
      </c>
      <c r="CU25">
        <v>43.044285714285699</v>
      </c>
      <c r="CV25">
        <v>1959.990357142857</v>
      </c>
      <c r="CW25">
        <v>39.99</v>
      </c>
      <c r="CX25">
        <v>0</v>
      </c>
      <c r="CY25">
        <v>1687528743.2</v>
      </c>
      <c r="CZ25">
        <v>0</v>
      </c>
      <c r="DA25">
        <v>1687528033.0999999</v>
      </c>
      <c r="DB25" t="s">
        <v>355</v>
      </c>
      <c r="DC25">
        <v>1687528033.0999999</v>
      </c>
      <c r="DD25">
        <v>1687528032.5999999</v>
      </c>
      <c r="DE25">
        <v>1</v>
      </c>
      <c r="DF25">
        <v>0.39600000000000002</v>
      </c>
      <c r="DG25">
        <v>-1.2999999999999999E-2</v>
      </c>
      <c r="DH25">
        <v>2.9990000000000001</v>
      </c>
      <c r="DI25">
        <v>0.06</v>
      </c>
      <c r="DJ25">
        <v>420</v>
      </c>
      <c r="DK25">
        <v>14</v>
      </c>
      <c r="DL25">
        <v>0.21</v>
      </c>
      <c r="DM25">
        <v>0.03</v>
      </c>
      <c r="DN25">
        <v>10.46257926829268</v>
      </c>
      <c r="DO25">
        <v>16.602401393728218</v>
      </c>
      <c r="DP25">
        <v>1.6411367065296469</v>
      </c>
      <c r="DQ25">
        <v>0</v>
      </c>
      <c r="DR25">
        <v>3.704742195121951</v>
      </c>
      <c r="DS25">
        <v>7.1476515679441605E-2</v>
      </c>
      <c r="DT25">
        <v>7.4202213865451477E-3</v>
      </c>
      <c r="DU25">
        <v>1</v>
      </c>
      <c r="DV25">
        <v>1</v>
      </c>
      <c r="DW25">
        <v>2</v>
      </c>
      <c r="DX25" t="s">
        <v>368</v>
      </c>
      <c r="DY25">
        <v>3.1227200000000002</v>
      </c>
      <c r="DZ25">
        <v>2.7568800000000002</v>
      </c>
      <c r="EA25">
        <v>7.6062599999999994E-2</v>
      </c>
      <c r="EB25">
        <v>7.4367799999999998E-2</v>
      </c>
      <c r="EC25">
        <v>9.51539E-2</v>
      </c>
      <c r="ED25">
        <v>8.0599799999999999E-2</v>
      </c>
      <c r="EE25">
        <v>27137.7</v>
      </c>
      <c r="EF25">
        <v>26986</v>
      </c>
      <c r="EG25">
        <v>29931.599999999999</v>
      </c>
      <c r="EH25">
        <v>29439.4</v>
      </c>
      <c r="EI25">
        <v>37439.9</v>
      </c>
      <c r="EJ25">
        <v>35649.1</v>
      </c>
      <c r="EK25">
        <v>45849.4</v>
      </c>
      <c r="EL25">
        <v>43776.3</v>
      </c>
      <c r="EM25">
        <v>1.7619199999999999</v>
      </c>
      <c r="EN25">
        <v>1.7754700000000001</v>
      </c>
      <c r="EO25">
        <v>8.3669999999999994E-3</v>
      </c>
      <c r="EP25">
        <v>0</v>
      </c>
      <c r="EQ25">
        <v>27.9008</v>
      </c>
      <c r="ER25">
        <v>999.9</v>
      </c>
      <c r="ES25">
        <v>62.3</v>
      </c>
      <c r="ET25">
        <v>37.5</v>
      </c>
      <c r="EU25">
        <v>39.635399999999997</v>
      </c>
      <c r="EV25">
        <v>65.682000000000002</v>
      </c>
      <c r="EW25">
        <v>19.6234</v>
      </c>
      <c r="EX25">
        <v>1</v>
      </c>
      <c r="EY25">
        <v>0.68353200000000003</v>
      </c>
      <c r="EZ25">
        <v>7.1538300000000001</v>
      </c>
      <c r="FA25">
        <v>20.090900000000001</v>
      </c>
      <c r="FB25">
        <v>5.2274700000000003</v>
      </c>
      <c r="FC25">
        <v>11.98</v>
      </c>
      <c r="FD25">
        <v>4.9692499999999997</v>
      </c>
      <c r="FE25">
        <v>3.2894800000000002</v>
      </c>
      <c r="FF25">
        <v>9999</v>
      </c>
      <c r="FG25">
        <v>9999</v>
      </c>
      <c r="FH25">
        <v>9999</v>
      </c>
      <c r="FI25">
        <v>999.9</v>
      </c>
      <c r="FJ25">
        <v>4.9726900000000001</v>
      </c>
      <c r="FK25">
        <v>1.87758</v>
      </c>
      <c r="FL25">
        <v>1.8757200000000001</v>
      </c>
      <c r="FM25">
        <v>1.8785099999999999</v>
      </c>
      <c r="FN25">
        <v>1.8751500000000001</v>
      </c>
      <c r="FO25">
        <v>1.87859</v>
      </c>
      <c r="FP25">
        <v>1.87578</v>
      </c>
      <c r="FQ25">
        <v>1.8769800000000001</v>
      </c>
      <c r="FR25">
        <v>0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2.7530000000000001</v>
      </c>
      <c r="GF25">
        <v>0.11840000000000001</v>
      </c>
      <c r="GG25">
        <v>1.8022362637429039</v>
      </c>
      <c r="GH25">
        <v>3.4596175144301941E-3</v>
      </c>
      <c r="GI25">
        <v>-1.60062044249347E-6</v>
      </c>
      <c r="GJ25">
        <v>4.4551892631570479E-10</v>
      </c>
      <c r="GK25">
        <v>-5.9104910203437312E-2</v>
      </c>
      <c r="GL25">
        <v>-1.1044296988583829E-3</v>
      </c>
      <c r="GM25">
        <v>8.6344859614355754E-4</v>
      </c>
      <c r="GN25">
        <v>-1.2442756315904091E-5</v>
      </c>
      <c r="GO25">
        <v>0</v>
      </c>
      <c r="GP25">
        <v>2120</v>
      </c>
      <c r="GQ25">
        <v>2</v>
      </c>
      <c r="GR25">
        <v>32</v>
      </c>
      <c r="GS25">
        <v>11.8</v>
      </c>
      <c r="GT25">
        <v>11.8</v>
      </c>
      <c r="GU25">
        <v>0.794678</v>
      </c>
      <c r="GV25">
        <v>2.5671400000000002</v>
      </c>
      <c r="GW25">
        <v>1.39893</v>
      </c>
      <c r="GX25">
        <v>2.2802699999999998</v>
      </c>
      <c r="GY25">
        <v>1.4489700000000001</v>
      </c>
      <c r="GZ25">
        <v>2.5146500000000001</v>
      </c>
      <c r="HA25">
        <v>42.992899999999999</v>
      </c>
      <c r="HB25">
        <v>14.692399999999999</v>
      </c>
      <c r="HC25">
        <v>18</v>
      </c>
      <c r="HD25">
        <v>507.452</v>
      </c>
      <c r="HE25">
        <v>430.56299999999999</v>
      </c>
      <c r="HF25">
        <v>20.810099999999998</v>
      </c>
      <c r="HG25">
        <v>35.197899999999997</v>
      </c>
      <c r="HH25">
        <v>30.001200000000001</v>
      </c>
      <c r="HI25">
        <v>34.680100000000003</v>
      </c>
      <c r="HJ25">
        <v>34.703099999999999</v>
      </c>
      <c r="HK25">
        <v>15.9437</v>
      </c>
      <c r="HL25">
        <v>62.8108</v>
      </c>
      <c r="HM25">
        <v>0</v>
      </c>
      <c r="HN25">
        <v>20.771699999999999</v>
      </c>
      <c r="HO25">
        <v>279.68700000000001</v>
      </c>
      <c r="HP25">
        <v>13.8047</v>
      </c>
      <c r="HQ25">
        <v>99.031899999999993</v>
      </c>
      <c r="HR25">
        <v>100.664</v>
      </c>
    </row>
    <row r="26" spans="1:226" x14ac:dyDescent="0.25">
      <c r="A26">
        <v>10</v>
      </c>
      <c r="B26">
        <v>1687528748.5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>
        <v>68</v>
      </c>
      <c r="I26">
        <v>1687528741</v>
      </c>
      <c r="J26">
        <f t="shared" si="0"/>
        <v>3.207231688139666E-3</v>
      </c>
      <c r="K26">
        <f t="shared" si="1"/>
        <v>3.2072316881396659</v>
      </c>
      <c r="L26">
        <f t="shared" si="2"/>
        <v>7.663457714393429</v>
      </c>
      <c r="M26">
        <f t="shared" si="3"/>
        <v>327.65859259259258</v>
      </c>
      <c r="N26">
        <f t="shared" si="4"/>
        <v>241.0900012774436</v>
      </c>
      <c r="O26">
        <f t="shared" si="5"/>
        <v>24.574878118200907</v>
      </c>
      <c r="P26">
        <f t="shared" si="6"/>
        <v>33.399020841506676</v>
      </c>
      <c r="Q26">
        <f t="shared" si="7"/>
        <v>0.16262862601952874</v>
      </c>
      <c r="R26">
        <f>IF(LEFT(BD26,1)&lt;&gt;"0",IF(LEFT(BD26,1)="1",3,BE26),$D$5+$E$5*(BV26*BO26/($K$5*1000))+$F$5*(BV26*BO26/($K$5*1000))*MAX(MIN(BB26,$J$5),$I$5)*MAX(MIN(BB26,$J$5),$I$5)+$G$5*MAX(MIN(BB26,$J$5),$I$5)*(BV26*BO26/($K$5*1000))+$H$5*(BV26*BO26/($K$5*1000))*(BV26*BO26/($K$5*1000)))</f>
        <v>2.9612954208614073</v>
      </c>
      <c r="S26">
        <f t="shared" si="8"/>
        <v>0.15782485662533918</v>
      </c>
      <c r="T26">
        <f t="shared" si="9"/>
        <v>9.9060315531727852E-2</v>
      </c>
      <c r="U26">
        <f t="shared" si="10"/>
        <v>452.46373582981073</v>
      </c>
      <c r="V26">
        <f t="shared" si="11"/>
        <v>28.831920835167374</v>
      </c>
      <c r="W26">
        <f t="shared" si="12"/>
        <v>28.048666666666669</v>
      </c>
      <c r="X26">
        <f t="shared" si="13"/>
        <v>3.8056193512432115</v>
      </c>
      <c r="Y26">
        <f t="shared" si="14"/>
        <v>49.994364756439488</v>
      </c>
      <c r="Z26">
        <f t="shared" si="15"/>
        <v>1.7910708736983529</v>
      </c>
      <c r="AA26">
        <f t="shared" si="16"/>
        <v>3.582545517727886</v>
      </c>
      <c r="AB26">
        <f t="shared" si="17"/>
        <v>2.0145484775448583</v>
      </c>
      <c r="AC26">
        <f t="shared" si="18"/>
        <v>-141.43891744695927</v>
      </c>
      <c r="AD26">
        <f t="shared" si="19"/>
        <v>-164.84860617877047</v>
      </c>
      <c r="AE26">
        <f t="shared" si="20"/>
        <v>-12.077856361315968</v>
      </c>
      <c r="AF26">
        <f t="shared" si="21"/>
        <v>134.09835584276499</v>
      </c>
      <c r="AG26">
        <f t="shared" si="22"/>
        <v>-11.460462089167111</v>
      </c>
      <c r="AH26">
        <f t="shared" si="23"/>
        <v>3.1523198680347946</v>
      </c>
      <c r="AI26">
        <f t="shared" si="24"/>
        <v>7.663457714393429</v>
      </c>
      <c r="AJ26">
        <v>303.60698624075229</v>
      </c>
      <c r="AK26">
        <v>311.29405454545451</v>
      </c>
      <c r="AL26">
        <v>-3.203559309254274</v>
      </c>
      <c r="AM26">
        <v>65.071948279943499</v>
      </c>
      <c r="AN26">
        <f t="shared" si="25"/>
        <v>3.2072316881396659</v>
      </c>
      <c r="AO26">
        <v>13.855362739515231</v>
      </c>
      <c r="AP26">
        <v>17.591629696969701</v>
      </c>
      <c r="AQ26">
        <v>5.2118497068856474E-3</v>
      </c>
      <c r="AR26">
        <v>104.912705410152</v>
      </c>
      <c r="AS26">
        <v>0</v>
      </c>
      <c r="AT26">
        <v>0</v>
      </c>
      <c r="AU26">
        <f t="shared" si="26"/>
        <v>1</v>
      </c>
      <c r="AV26">
        <f t="shared" si="27"/>
        <v>0</v>
      </c>
      <c r="AW26">
        <f t="shared" si="28"/>
        <v>53837.396747270148</v>
      </c>
      <c r="AX26">
        <f t="shared" si="29"/>
        <v>2571.8562592592593</v>
      </c>
      <c r="AY26">
        <f t="shared" si="30"/>
        <v>2109.6935008665305</v>
      </c>
      <c r="AZ26">
        <f>($B$11*$D$9+$C$11*$D$9+$F$11*((CV26+CN26)/MAX(CV26+CN26+CW26, 0.1)*$I$9+CW26/MAX(CV26+CN26+CW26, 0.1)*$J$9))/($B$11+$C$11+$F$11)</f>
        <v>0.82029992666625928</v>
      </c>
      <c r="BA26">
        <f>($B$11*$K$9+$C$11*$K$9+$F$11*((CV26+CN26)/MAX(CV26+CN26+CW26, 0.1)*$P$9+CW26/MAX(CV26+CN26+CW26, 0.1)*$Q$9))/($B$11+$C$11+$F$11)</f>
        <v>0.17592885846588036</v>
      </c>
      <c r="BB26" s="1">
        <v>6</v>
      </c>
      <c r="BC26">
        <v>0.5</v>
      </c>
      <c r="BD26" t="s">
        <v>354</v>
      </c>
      <c r="BE26">
        <v>2</v>
      </c>
      <c r="BF26" t="b">
        <v>1</v>
      </c>
      <c r="BG26">
        <v>1687528741</v>
      </c>
      <c r="BH26">
        <v>327.65859259259258</v>
      </c>
      <c r="BI26">
        <v>315.14577777777782</v>
      </c>
      <c r="BJ26">
        <v>17.57116666666667</v>
      </c>
      <c r="BK26">
        <v>13.85493333333334</v>
      </c>
      <c r="BL26">
        <v>324.88618518518518</v>
      </c>
      <c r="BM26">
        <v>17.452696296296299</v>
      </c>
      <c r="BN26">
        <v>500.01111111111118</v>
      </c>
      <c r="BO26">
        <v>101.83229629629631</v>
      </c>
      <c r="BP26">
        <v>0.1000857518518519</v>
      </c>
      <c r="BQ26">
        <v>27.016100000000002</v>
      </c>
      <c r="BR26">
        <v>28.048666666666669</v>
      </c>
      <c r="BS26">
        <v>999.90000000000009</v>
      </c>
      <c r="BT26">
        <v>0</v>
      </c>
      <c r="BU26">
        <v>0</v>
      </c>
      <c r="BV26">
        <v>9998.8862962962958</v>
      </c>
      <c r="BW26">
        <v>0</v>
      </c>
      <c r="BX26">
        <v>571.86737037037028</v>
      </c>
      <c r="BY26">
        <v>12.512751851851849</v>
      </c>
      <c r="BZ26">
        <v>333.5188148148149</v>
      </c>
      <c r="CA26">
        <v>319.57348148148162</v>
      </c>
      <c r="CB26">
        <v>3.716240370370369</v>
      </c>
      <c r="CC26">
        <v>315.14577777777782</v>
      </c>
      <c r="CD26">
        <v>13.85493333333334</v>
      </c>
      <c r="CE26">
        <v>1.7893111111111111</v>
      </c>
      <c r="CF26">
        <v>1.4108785185185191</v>
      </c>
      <c r="CG26">
        <v>15.693718518518519</v>
      </c>
      <c r="CH26">
        <v>12.03505925925926</v>
      </c>
      <c r="CI26">
        <v>1999.9888888888891</v>
      </c>
      <c r="CJ26">
        <v>0.98000533333333306</v>
      </c>
      <c r="CK26">
        <v>1.999516296296296E-2</v>
      </c>
      <c r="CL26">
        <v>0</v>
      </c>
      <c r="CM26">
        <v>1.9859</v>
      </c>
      <c r="CN26">
        <v>0</v>
      </c>
      <c r="CO26">
        <v>12265.096296296289</v>
      </c>
      <c r="CP26">
        <v>17338.159259259261</v>
      </c>
      <c r="CQ26">
        <v>44.186999999999983</v>
      </c>
      <c r="CR26">
        <v>45.436999999999983</v>
      </c>
      <c r="CS26">
        <v>44.191666666666663</v>
      </c>
      <c r="CT26">
        <v>43.75</v>
      </c>
      <c r="CU26">
        <v>43.05970370370369</v>
      </c>
      <c r="CV26">
        <v>1959.998888888889</v>
      </c>
      <c r="CW26">
        <v>39.99</v>
      </c>
      <c r="CX26">
        <v>0</v>
      </c>
      <c r="CY26">
        <v>1687528748</v>
      </c>
      <c r="CZ26">
        <v>0</v>
      </c>
      <c r="DA26">
        <v>1687528033.0999999</v>
      </c>
      <c r="DB26" t="s">
        <v>355</v>
      </c>
      <c r="DC26">
        <v>1687528033.0999999</v>
      </c>
      <c r="DD26">
        <v>1687528032.5999999</v>
      </c>
      <c r="DE26">
        <v>1</v>
      </c>
      <c r="DF26">
        <v>0.39600000000000002</v>
      </c>
      <c r="DG26">
        <v>-1.2999999999999999E-2</v>
      </c>
      <c r="DH26">
        <v>2.9990000000000001</v>
      </c>
      <c r="DI26">
        <v>0.06</v>
      </c>
      <c r="DJ26">
        <v>420</v>
      </c>
      <c r="DK26">
        <v>14</v>
      </c>
      <c r="DL26">
        <v>0.21</v>
      </c>
      <c r="DM26">
        <v>0.03</v>
      </c>
      <c r="DN26">
        <v>11.722247317073171</v>
      </c>
      <c r="DO26">
        <v>15.14626662020909</v>
      </c>
      <c r="DP26">
        <v>1.5020306097478939</v>
      </c>
      <c r="DQ26">
        <v>0</v>
      </c>
      <c r="DR26">
        <v>3.7124934146341459</v>
      </c>
      <c r="DS26">
        <v>8.2971637630664299E-2</v>
      </c>
      <c r="DT26">
        <v>9.0317838795882389E-3</v>
      </c>
      <c r="DU26">
        <v>1</v>
      </c>
      <c r="DV26">
        <v>1</v>
      </c>
      <c r="DW26">
        <v>2</v>
      </c>
      <c r="DX26" t="s">
        <v>368</v>
      </c>
      <c r="DY26">
        <v>3.1224699999999999</v>
      </c>
      <c r="DZ26">
        <v>2.7569499999999998</v>
      </c>
      <c r="EA26">
        <v>7.2996599999999995E-2</v>
      </c>
      <c r="EB26">
        <v>7.1073700000000004E-2</v>
      </c>
      <c r="EC26">
        <v>9.5238799999999998E-2</v>
      </c>
      <c r="ED26">
        <v>8.0597600000000005E-2</v>
      </c>
      <c r="EE26">
        <v>27227.5</v>
      </c>
      <c r="EF26">
        <v>27081.5</v>
      </c>
      <c r="EG26">
        <v>29931.4</v>
      </c>
      <c r="EH26">
        <v>29439</v>
      </c>
      <c r="EI26">
        <v>37436.199999999997</v>
      </c>
      <c r="EJ26">
        <v>35648.199999999997</v>
      </c>
      <c r="EK26">
        <v>45849.3</v>
      </c>
      <c r="EL26">
        <v>43775.4</v>
      </c>
      <c r="EM26">
        <v>1.76217</v>
      </c>
      <c r="EN26">
        <v>1.77562</v>
      </c>
      <c r="EO26">
        <v>1.18017E-2</v>
      </c>
      <c r="EP26">
        <v>0</v>
      </c>
      <c r="EQ26">
        <v>27.901499999999999</v>
      </c>
      <c r="ER26">
        <v>999.9</v>
      </c>
      <c r="ES26">
        <v>62.3</v>
      </c>
      <c r="ET26">
        <v>37.5</v>
      </c>
      <c r="EU26">
        <v>39.6389</v>
      </c>
      <c r="EV26">
        <v>65.542000000000002</v>
      </c>
      <c r="EW26">
        <v>20.144200000000001</v>
      </c>
      <c r="EX26">
        <v>1</v>
      </c>
      <c r="EY26">
        <v>0.68469800000000003</v>
      </c>
      <c r="EZ26">
        <v>7.2398600000000002</v>
      </c>
      <c r="FA26">
        <v>20.087499999999999</v>
      </c>
      <c r="FB26">
        <v>5.2285199999999996</v>
      </c>
      <c r="FC26">
        <v>11.98</v>
      </c>
      <c r="FD26">
        <v>4.9694500000000001</v>
      </c>
      <c r="FE26">
        <v>3.2894800000000002</v>
      </c>
      <c r="FF26">
        <v>9999</v>
      </c>
      <c r="FG26">
        <v>9999</v>
      </c>
      <c r="FH26">
        <v>9999</v>
      </c>
      <c r="FI26">
        <v>999.9</v>
      </c>
      <c r="FJ26">
        <v>4.9726699999999999</v>
      </c>
      <c r="FK26">
        <v>1.8775900000000001</v>
      </c>
      <c r="FL26">
        <v>1.8757299999999999</v>
      </c>
      <c r="FM26">
        <v>1.8785099999999999</v>
      </c>
      <c r="FN26">
        <v>1.8751500000000001</v>
      </c>
      <c r="FO26">
        <v>1.8786499999999999</v>
      </c>
      <c r="FP26">
        <v>1.87582</v>
      </c>
      <c r="FQ26">
        <v>1.8769800000000001</v>
      </c>
      <c r="FR26">
        <v>0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2.7120000000000002</v>
      </c>
      <c r="GF26">
        <v>0.1188</v>
      </c>
      <c r="GG26">
        <v>1.8022362637429039</v>
      </c>
      <c r="GH26">
        <v>3.4596175144301941E-3</v>
      </c>
      <c r="GI26">
        <v>-1.60062044249347E-6</v>
      </c>
      <c r="GJ26">
        <v>4.4551892631570479E-10</v>
      </c>
      <c r="GK26">
        <v>-5.9104910203437312E-2</v>
      </c>
      <c r="GL26">
        <v>-1.1044296988583829E-3</v>
      </c>
      <c r="GM26">
        <v>8.6344859614355754E-4</v>
      </c>
      <c r="GN26">
        <v>-1.2442756315904091E-5</v>
      </c>
      <c r="GO26">
        <v>0</v>
      </c>
      <c r="GP26">
        <v>2120</v>
      </c>
      <c r="GQ26">
        <v>2</v>
      </c>
      <c r="GR26">
        <v>32</v>
      </c>
      <c r="GS26">
        <v>11.9</v>
      </c>
      <c r="GT26">
        <v>11.9</v>
      </c>
      <c r="GU26">
        <v>0.76049800000000001</v>
      </c>
      <c r="GV26">
        <v>2.5769000000000002</v>
      </c>
      <c r="GW26">
        <v>1.39893</v>
      </c>
      <c r="GX26">
        <v>2.2802699999999998</v>
      </c>
      <c r="GY26">
        <v>1.4489700000000001</v>
      </c>
      <c r="GZ26">
        <v>2.5122100000000001</v>
      </c>
      <c r="HA26">
        <v>42.992899999999999</v>
      </c>
      <c r="HB26">
        <v>14.692399999999999</v>
      </c>
      <c r="HC26">
        <v>18</v>
      </c>
      <c r="HD26">
        <v>507.661</v>
      </c>
      <c r="HE26">
        <v>430.71199999999999</v>
      </c>
      <c r="HF26">
        <v>20.767700000000001</v>
      </c>
      <c r="HG26">
        <v>35.2087</v>
      </c>
      <c r="HH26">
        <v>30.001200000000001</v>
      </c>
      <c r="HI26">
        <v>34.689700000000002</v>
      </c>
      <c r="HJ26">
        <v>34.711399999999998</v>
      </c>
      <c r="HK26">
        <v>15.2006</v>
      </c>
      <c r="HL26">
        <v>62.8108</v>
      </c>
      <c r="HM26">
        <v>0</v>
      </c>
      <c r="HN26">
        <v>20.720400000000001</v>
      </c>
      <c r="HO26">
        <v>266.32799999999997</v>
      </c>
      <c r="HP26">
        <v>13.7967</v>
      </c>
      <c r="HQ26">
        <v>99.031599999999997</v>
      </c>
      <c r="HR26">
        <v>100.66200000000001</v>
      </c>
    </row>
    <row r="27" spans="1:226" x14ac:dyDescent="0.25">
      <c r="A27">
        <v>11</v>
      </c>
      <c r="B27">
        <v>1687528753.5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>
        <v>68</v>
      </c>
      <c r="I27">
        <v>1687528745.7142861</v>
      </c>
      <c r="J27">
        <f t="shared" si="0"/>
        <v>3.1846480802818814E-3</v>
      </c>
      <c r="K27">
        <f t="shared" si="1"/>
        <v>3.1846480802818813</v>
      </c>
      <c r="L27">
        <f t="shared" si="2"/>
        <v>6.9923642026293473</v>
      </c>
      <c r="M27">
        <f t="shared" si="3"/>
        <v>312.99528571428573</v>
      </c>
      <c r="N27">
        <f t="shared" si="4"/>
        <v>232.92972120774849</v>
      </c>
      <c r="O27">
        <f t="shared" si="5"/>
        <v>23.743378641948681</v>
      </c>
      <c r="P27">
        <f t="shared" si="6"/>
        <v>31.904754547106648</v>
      </c>
      <c r="Q27">
        <f t="shared" si="7"/>
        <v>0.16116296023669019</v>
      </c>
      <c r="R27">
        <f>IF(LEFT(BD27,1)&lt;&gt;"0",IF(LEFT(BD27,1)="1",3,BE27),$D$5+$E$5*(BV27*BO27/($K$5*1000))+$F$5*(BV27*BO27/($K$5*1000))*MAX(MIN(BB27,$J$5),$I$5)*MAX(MIN(BB27,$J$5),$I$5)+$G$5*MAX(MIN(BB27,$J$5),$I$5)*(BV27*BO27/($K$5*1000))+$H$5*(BV27*BO27/($K$5*1000))*(BV27*BO27/($K$5*1000)))</f>
        <v>2.9615473359117339</v>
      </c>
      <c r="S27">
        <f t="shared" si="8"/>
        <v>0.15644442343670414</v>
      </c>
      <c r="T27">
        <f t="shared" si="9"/>
        <v>9.8190199041480797E-2</v>
      </c>
      <c r="U27">
        <f t="shared" si="10"/>
        <v>450.31423994076886</v>
      </c>
      <c r="V27">
        <f t="shared" si="11"/>
        <v>28.805498899581966</v>
      </c>
      <c r="W27">
        <f t="shared" si="12"/>
        <v>28.069239285714279</v>
      </c>
      <c r="X27">
        <f t="shared" si="13"/>
        <v>3.8101842156850707</v>
      </c>
      <c r="Y27">
        <f t="shared" si="14"/>
        <v>50.083470406019018</v>
      </c>
      <c r="Z27">
        <f t="shared" si="15"/>
        <v>1.7922023153136635</v>
      </c>
      <c r="AA27">
        <f t="shared" si="16"/>
        <v>3.5784307692429338</v>
      </c>
      <c r="AB27">
        <f t="shared" si="17"/>
        <v>2.0179819003714075</v>
      </c>
      <c r="AC27">
        <f t="shared" si="18"/>
        <v>-140.44298034043098</v>
      </c>
      <c r="AD27">
        <f t="shared" si="19"/>
        <v>-171.27157615932978</v>
      </c>
      <c r="AE27">
        <f t="shared" si="20"/>
        <v>-12.547442418137303</v>
      </c>
      <c r="AF27">
        <f t="shared" si="21"/>
        <v>126.05224102287085</v>
      </c>
      <c r="AG27">
        <f t="shared" si="22"/>
        <v>-12.236361197722786</v>
      </c>
      <c r="AH27">
        <f t="shared" si="23"/>
        <v>3.160897587854381</v>
      </c>
      <c r="AI27">
        <f t="shared" si="24"/>
        <v>6.9923642026293473</v>
      </c>
      <c r="AJ27">
        <v>286.83067468092833</v>
      </c>
      <c r="AK27">
        <v>295.32566666666662</v>
      </c>
      <c r="AL27">
        <v>-3.2017097019943028</v>
      </c>
      <c r="AM27">
        <v>65.071948279943499</v>
      </c>
      <c r="AN27">
        <f t="shared" si="25"/>
        <v>3.1846480802818813</v>
      </c>
      <c r="AO27">
        <v>13.85731963604289</v>
      </c>
      <c r="AP27">
        <v>17.604553939393931</v>
      </c>
      <c r="AQ27">
        <v>8.0705024816703566E-4</v>
      </c>
      <c r="AR27">
        <v>104.912705410152</v>
      </c>
      <c r="AS27">
        <v>0</v>
      </c>
      <c r="AT27">
        <v>0</v>
      </c>
      <c r="AU27">
        <f t="shared" si="26"/>
        <v>1</v>
      </c>
      <c r="AV27">
        <f t="shared" si="27"/>
        <v>0</v>
      </c>
      <c r="AW27">
        <f t="shared" si="28"/>
        <v>53848.309429128014</v>
      </c>
      <c r="AX27">
        <f t="shared" si="29"/>
        <v>2559.6383571428578</v>
      </c>
      <c r="AY27">
        <f t="shared" si="30"/>
        <v>2099.6711492383711</v>
      </c>
      <c r="AZ27">
        <f>($B$11*$D$9+$C$11*$D$9+$F$11*((CV27+CN27)/MAX(CV27+CN27+CW27, 0.1)*$I$9+CW27/MAX(CV27+CN27+CW27, 0.1)*$J$9))/($B$11+$C$11+$F$11)</f>
        <v>0.82029992376817029</v>
      </c>
      <c r="BA27">
        <f>($B$11*$K$9+$C$11*$K$9+$F$11*((CV27+CN27)/MAX(CV27+CN27+CW27, 0.1)*$P$9+CW27/MAX(CV27+CN27+CW27, 0.1)*$Q$9))/($B$11+$C$11+$F$11)</f>
        <v>0.17592885287256854</v>
      </c>
      <c r="BB27" s="1">
        <v>6</v>
      </c>
      <c r="BC27">
        <v>0.5</v>
      </c>
      <c r="BD27" t="s">
        <v>354</v>
      </c>
      <c r="BE27">
        <v>2</v>
      </c>
      <c r="BF27" t="b">
        <v>1</v>
      </c>
      <c r="BG27">
        <v>1687528745.7142861</v>
      </c>
      <c r="BH27">
        <v>312.99528571428573</v>
      </c>
      <c r="BI27">
        <v>299.4994285714285</v>
      </c>
      <c r="BJ27">
        <v>17.582046428571431</v>
      </c>
      <c r="BK27">
        <v>13.855814285714279</v>
      </c>
      <c r="BL27">
        <v>310.26053571428582</v>
      </c>
      <c r="BM27">
        <v>17.463378571428571</v>
      </c>
      <c r="BN27">
        <v>500.02078571428581</v>
      </c>
      <c r="BO27">
        <v>101.8335</v>
      </c>
      <c r="BP27">
        <v>0.1001584392857143</v>
      </c>
      <c r="BQ27">
        <v>26.996532142857141</v>
      </c>
      <c r="BR27">
        <v>28.069239285714279</v>
      </c>
      <c r="BS27">
        <v>999.9000000000002</v>
      </c>
      <c r="BT27">
        <v>0</v>
      </c>
      <c r="BU27">
        <v>0</v>
      </c>
      <c r="BV27">
        <v>10000.196071428571</v>
      </c>
      <c r="BW27">
        <v>0</v>
      </c>
      <c r="BX27">
        <v>559.63014285714291</v>
      </c>
      <c r="BY27">
        <v>13.495749999999999</v>
      </c>
      <c r="BZ27">
        <v>318.59671428571431</v>
      </c>
      <c r="CA27">
        <v>303.7075714285715</v>
      </c>
      <c r="CB27">
        <v>3.726231785714285</v>
      </c>
      <c r="CC27">
        <v>299.4994285714285</v>
      </c>
      <c r="CD27">
        <v>13.855814285714279</v>
      </c>
      <c r="CE27">
        <v>1.790439642857143</v>
      </c>
      <c r="CF27">
        <v>1.410985357142857</v>
      </c>
      <c r="CG27">
        <v>15.703567857142859</v>
      </c>
      <c r="CH27">
        <v>12.036203571428571</v>
      </c>
      <c r="CI27">
        <v>2000.008214285715</v>
      </c>
      <c r="CJ27">
        <v>0.98000557142857136</v>
      </c>
      <c r="CK27">
        <v>1.9994850000000002E-2</v>
      </c>
      <c r="CL27">
        <v>0</v>
      </c>
      <c r="CM27">
        <v>1.974903571428571</v>
      </c>
      <c r="CN27">
        <v>0</v>
      </c>
      <c r="CO27">
        <v>12262.017857142861</v>
      </c>
      <c r="CP27">
        <v>17338.321428571431</v>
      </c>
      <c r="CQ27">
        <v>44.186999999999983</v>
      </c>
      <c r="CR27">
        <v>45.436999999999983</v>
      </c>
      <c r="CS27">
        <v>44.211750000000002</v>
      </c>
      <c r="CT27">
        <v>43.75</v>
      </c>
      <c r="CU27">
        <v>43.061999999999983</v>
      </c>
      <c r="CV27">
        <v>1960.0182142857141</v>
      </c>
      <c r="CW27">
        <v>39.99</v>
      </c>
      <c r="CX27">
        <v>0</v>
      </c>
      <c r="CY27">
        <v>1687528753.4000001</v>
      </c>
      <c r="CZ27">
        <v>0</v>
      </c>
      <c r="DA27">
        <v>1687528033.0999999</v>
      </c>
      <c r="DB27" t="s">
        <v>355</v>
      </c>
      <c r="DC27">
        <v>1687528033.0999999</v>
      </c>
      <c r="DD27">
        <v>1687528032.5999999</v>
      </c>
      <c r="DE27">
        <v>1</v>
      </c>
      <c r="DF27">
        <v>0.39600000000000002</v>
      </c>
      <c r="DG27">
        <v>-1.2999999999999999E-2</v>
      </c>
      <c r="DH27">
        <v>2.9990000000000001</v>
      </c>
      <c r="DI27">
        <v>0.06</v>
      </c>
      <c r="DJ27">
        <v>420</v>
      </c>
      <c r="DK27">
        <v>14</v>
      </c>
      <c r="DL27">
        <v>0.21</v>
      </c>
      <c r="DM27">
        <v>0.03</v>
      </c>
      <c r="DN27">
        <v>12.8294975</v>
      </c>
      <c r="DO27">
        <v>12.754172983114429</v>
      </c>
      <c r="DP27">
        <v>1.2385267365881729</v>
      </c>
      <c r="DQ27">
        <v>0</v>
      </c>
      <c r="DR27">
        <v>3.7210562500000002</v>
      </c>
      <c r="DS27">
        <v>0.12336191369604441</v>
      </c>
      <c r="DT27">
        <v>1.26773549464192E-2</v>
      </c>
      <c r="DU27">
        <v>0</v>
      </c>
      <c r="DV27">
        <v>0</v>
      </c>
      <c r="DW27">
        <v>2</v>
      </c>
      <c r="DX27" t="s">
        <v>356</v>
      </c>
      <c r="DY27">
        <v>3.1225200000000002</v>
      </c>
      <c r="DZ27">
        <v>2.7569300000000001</v>
      </c>
      <c r="EA27">
        <v>6.9872600000000007E-2</v>
      </c>
      <c r="EB27">
        <v>6.7712300000000003E-2</v>
      </c>
      <c r="EC27">
        <v>9.5289700000000005E-2</v>
      </c>
      <c r="ED27">
        <v>8.0602400000000005E-2</v>
      </c>
      <c r="EE27">
        <v>27318.6</v>
      </c>
      <c r="EF27">
        <v>27178.5</v>
      </c>
      <c r="EG27">
        <v>29930.799999999999</v>
      </c>
      <c r="EH27">
        <v>29438</v>
      </c>
      <c r="EI27">
        <v>37433.199999999997</v>
      </c>
      <c r="EJ27">
        <v>35646.800000000003</v>
      </c>
      <c r="EK27">
        <v>45848.5</v>
      </c>
      <c r="EL27">
        <v>43774.2</v>
      </c>
      <c r="EM27">
        <v>1.76187</v>
      </c>
      <c r="EN27">
        <v>1.77535</v>
      </c>
      <c r="EO27">
        <v>1.31801E-2</v>
      </c>
      <c r="EP27">
        <v>0</v>
      </c>
      <c r="EQ27">
        <v>27.9</v>
      </c>
      <c r="ER27">
        <v>999.9</v>
      </c>
      <c r="ES27">
        <v>62.3</v>
      </c>
      <c r="ET27">
        <v>37.5</v>
      </c>
      <c r="EU27">
        <v>39.636000000000003</v>
      </c>
      <c r="EV27">
        <v>65.552000000000007</v>
      </c>
      <c r="EW27">
        <v>19.631399999999999</v>
      </c>
      <c r="EX27">
        <v>1</v>
      </c>
      <c r="EY27">
        <v>0.68603700000000001</v>
      </c>
      <c r="EZ27">
        <v>7.4272299999999998</v>
      </c>
      <c r="FA27">
        <v>20.0794</v>
      </c>
      <c r="FB27">
        <v>5.2288199999999998</v>
      </c>
      <c r="FC27">
        <v>11.9801</v>
      </c>
      <c r="FD27">
        <v>4.9694000000000003</v>
      </c>
      <c r="FE27">
        <v>3.28945</v>
      </c>
      <c r="FF27">
        <v>9999</v>
      </c>
      <c r="FG27">
        <v>9999</v>
      </c>
      <c r="FH27">
        <v>9999</v>
      </c>
      <c r="FI27">
        <v>999.9</v>
      </c>
      <c r="FJ27">
        <v>4.9726600000000003</v>
      </c>
      <c r="FK27">
        <v>1.87758</v>
      </c>
      <c r="FL27">
        <v>1.8756999999999999</v>
      </c>
      <c r="FM27">
        <v>1.8785099999999999</v>
      </c>
      <c r="FN27">
        <v>1.87514</v>
      </c>
      <c r="FO27">
        <v>1.8786099999999999</v>
      </c>
      <c r="FP27">
        <v>1.8757999999999999</v>
      </c>
      <c r="FQ27">
        <v>1.8769800000000001</v>
      </c>
      <c r="FR27">
        <v>0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2.6709999999999998</v>
      </c>
      <c r="GF27">
        <v>0.1191</v>
      </c>
      <c r="GG27">
        <v>1.8022362637429039</v>
      </c>
      <c r="GH27">
        <v>3.4596175144301941E-3</v>
      </c>
      <c r="GI27">
        <v>-1.60062044249347E-6</v>
      </c>
      <c r="GJ27">
        <v>4.4551892631570479E-10</v>
      </c>
      <c r="GK27">
        <v>-5.9104910203437312E-2</v>
      </c>
      <c r="GL27">
        <v>-1.1044296988583829E-3</v>
      </c>
      <c r="GM27">
        <v>8.6344859614355754E-4</v>
      </c>
      <c r="GN27">
        <v>-1.2442756315904091E-5</v>
      </c>
      <c r="GO27">
        <v>0</v>
      </c>
      <c r="GP27">
        <v>2120</v>
      </c>
      <c r="GQ27">
        <v>2</v>
      </c>
      <c r="GR27">
        <v>32</v>
      </c>
      <c r="GS27">
        <v>12</v>
      </c>
      <c r="GT27">
        <v>12</v>
      </c>
      <c r="GU27">
        <v>0.72631800000000002</v>
      </c>
      <c r="GV27">
        <v>2.5805699999999998</v>
      </c>
      <c r="GW27">
        <v>1.39893</v>
      </c>
      <c r="GX27">
        <v>2.2802699999999998</v>
      </c>
      <c r="GY27">
        <v>1.4489700000000001</v>
      </c>
      <c r="GZ27">
        <v>2.4072300000000002</v>
      </c>
      <c r="HA27">
        <v>43.0199</v>
      </c>
      <c r="HB27">
        <v>14.6661</v>
      </c>
      <c r="HC27">
        <v>18</v>
      </c>
      <c r="HD27">
        <v>507.53699999999998</v>
      </c>
      <c r="HE27">
        <v>430.6</v>
      </c>
      <c r="HF27">
        <v>20.7181</v>
      </c>
      <c r="HG27">
        <v>35.218400000000003</v>
      </c>
      <c r="HH27">
        <v>30.001300000000001</v>
      </c>
      <c r="HI27">
        <v>34.698399999999999</v>
      </c>
      <c r="HJ27">
        <v>34.7209</v>
      </c>
      <c r="HK27">
        <v>14.526</v>
      </c>
      <c r="HL27">
        <v>62.8108</v>
      </c>
      <c r="HM27">
        <v>0</v>
      </c>
      <c r="HN27">
        <v>20.62</v>
      </c>
      <c r="HO27">
        <v>246.29300000000001</v>
      </c>
      <c r="HP27">
        <v>13.780200000000001</v>
      </c>
      <c r="HQ27">
        <v>99.029799999999994</v>
      </c>
      <c r="HR27">
        <v>100.65900000000001</v>
      </c>
    </row>
    <row r="28" spans="1:226" x14ac:dyDescent="0.25">
      <c r="A28">
        <v>12</v>
      </c>
      <c r="B28">
        <v>1687528758.5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>
        <v>68</v>
      </c>
      <c r="I28">
        <v>1687528751</v>
      </c>
      <c r="J28">
        <f t="shared" si="0"/>
        <v>3.1926996259435923E-3</v>
      </c>
      <c r="K28">
        <f t="shared" si="1"/>
        <v>3.1926996259435922</v>
      </c>
      <c r="L28">
        <f t="shared" si="2"/>
        <v>6.3676395010806441</v>
      </c>
      <c r="M28">
        <f t="shared" si="3"/>
        <v>296.40499999999997</v>
      </c>
      <c r="N28">
        <f t="shared" si="4"/>
        <v>223.13613160493119</v>
      </c>
      <c r="O28">
        <f t="shared" si="5"/>
        <v>22.745282856418317</v>
      </c>
      <c r="P28">
        <f t="shared" si="6"/>
        <v>30.213912541036812</v>
      </c>
      <c r="Q28">
        <f t="shared" si="7"/>
        <v>0.16122484619769351</v>
      </c>
      <c r="R28">
        <f>IF(LEFT(BD28,1)&lt;&gt;"0",IF(LEFT(BD28,1)="1",3,BE28),$D$5+$E$5*(BV28*BO28/($K$5*1000))+$F$5*(BV28*BO28/($K$5*1000))*MAX(MIN(BB28,$J$5),$I$5)*MAX(MIN(BB28,$J$5),$I$5)+$G$5*MAX(MIN(BB28,$J$5),$I$5)*(BV28*BO28/($K$5*1000))+$H$5*(BV28*BO28/($K$5*1000))*(BV28*BO28/($K$5*1000)))</f>
        <v>2.9620547650361573</v>
      </c>
      <c r="S28">
        <f t="shared" si="8"/>
        <v>0.15650352549732788</v>
      </c>
      <c r="T28">
        <f t="shared" si="9"/>
        <v>9.8227378789894279E-2</v>
      </c>
      <c r="U28">
        <f t="shared" si="10"/>
        <v>446.08055682893092</v>
      </c>
      <c r="V28">
        <f t="shared" si="11"/>
        <v>28.756128359168635</v>
      </c>
      <c r="W28">
        <f t="shared" si="12"/>
        <v>28.095644444444449</v>
      </c>
      <c r="X28">
        <f t="shared" si="13"/>
        <v>3.8160502640265812</v>
      </c>
      <c r="Y28">
        <f t="shared" si="14"/>
        <v>50.193562452956733</v>
      </c>
      <c r="Z28">
        <f t="shared" si="15"/>
        <v>1.793788091609718</v>
      </c>
      <c r="AA28">
        <f t="shared" si="16"/>
        <v>3.5737413404177532</v>
      </c>
      <c r="AB28">
        <f t="shared" si="17"/>
        <v>2.0222621724168635</v>
      </c>
      <c r="AC28">
        <f t="shared" si="18"/>
        <v>-140.79805350411243</v>
      </c>
      <c r="AD28">
        <f t="shared" si="19"/>
        <v>-179.08261294226071</v>
      </c>
      <c r="AE28">
        <f t="shared" si="20"/>
        <v>-13.117706430622141</v>
      </c>
      <c r="AF28">
        <f t="shared" si="21"/>
        <v>113.08218395193563</v>
      </c>
      <c r="AG28">
        <f t="shared" si="22"/>
        <v>-12.942171593649494</v>
      </c>
      <c r="AH28">
        <f t="shared" si="23"/>
        <v>3.1738367602073221</v>
      </c>
      <c r="AI28">
        <f t="shared" si="24"/>
        <v>6.3676395010806441</v>
      </c>
      <c r="AJ28">
        <v>270.09268351356548</v>
      </c>
      <c r="AK28">
        <v>279.32264242424242</v>
      </c>
      <c r="AL28">
        <v>-3.1967569094137072</v>
      </c>
      <c r="AM28">
        <v>65.071948279943499</v>
      </c>
      <c r="AN28">
        <f t="shared" si="25"/>
        <v>3.1926996259435922</v>
      </c>
      <c r="AO28">
        <v>13.855857575445601</v>
      </c>
      <c r="AP28">
        <v>17.615778181818179</v>
      </c>
      <c r="AQ28">
        <v>4.1396084244894182E-4</v>
      </c>
      <c r="AR28">
        <v>104.912705410152</v>
      </c>
      <c r="AS28">
        <v>0</v>
      </c>
      <c r="AT28">
        <v>0</v>
      </c>
      <c r="AU28">
        <f t="shared" si="26"/>
        <v>1</v>
      </c>
      <c r="AV28">
        <f t="shared" si="27"/>
        <v>0</v>
      </c>
      <c r="AW28">
        <f t="shared" si="28"/>
        <v>53867.194451415038</v>
      </c>
      <c r="AX28">
        <f t="shared" si="29"/>
        <v>2535.5735925925919</v>
      </c>
      <c r="AY28">
        <f t="shared" si="30"/>
        <v>2079.9308264273864</v>
      </c>
      <c r="AZ28">
        <f>($B$11*$D$9+$C$11*$D$9+$F$11*((CV28+CN28)/MAX(CV28+CN28+CW28, 0.1)*$I$9+CW28/MAX(CV28+CN28+CW28, 0.1)*$J$9))/($B$11+$C$11+$F$11)</f>
        <v>0.82029992444458433</v>
      </c>
      <c r="BA28">
        <f>($B$11*$K$9+$C$11*$K$9+$F$11*((CV28+CN28)/MAX(CV28+CN28+CW28, 0.1)*$P$9+CW28/MAX(CV28+CN28+CW28, 0.1)*$Q$9))/($B$11+$C$11+$F$11)</f>
        <v>0.17592885417804782</v>
      </c>
      <c r="BB28" s="1">
        <v>6</v>
      </c>
      <c r="BC28">
        <v>0.5</v>
      </c>
      <c r="BD28" t="s">
        <v>354</v>
      </c>
      <c r="BE28">
        <v>2</v>
      </c>
      <c r="BF28" t="b">
        <v>1</v>
      </c>
      <c r="BG28">
        <v>1687528751</v>
      </c>
      <c r="BH28">
        <v>296.40499999999997</v>
      </c>
      <c r="BI28">
        <v>282.0043703703704</v>
      </c>
      <c r="BJ28">
        <v>17.59744814814815</v>
      </c>
      <c r="BK28">
        <v>13.856148148148151</v>
      </c>
      <c r="BL28">
        <v>293.71344444444452</v>
      </c>
      <c r="BM28">
        <v>17.478511111111111</v>
      </c>
      <c r="BN28">
        <v>500.03774074074067</v>
      </c>
      <c r="BO28">
        <v>101.8344074074074</v>
      </c>
      <c r="BP28">
        <v>0.10015017777777779</v>
      </c>
      <c r="BQ28">
        <v>26.974207407407409</v>
      </c>
      <c r="BR28">
        <v>28.095644444444449</v>
      </c>
      <c r="BS28">
        <v>999.90000000000009</v>
      </c>
      <c r="BT28">
        <v>0</v>
      </c>
      <c r="BU28">
        <v>0</v>
      </c>
      <c r="BV28">
        <v>10002.9837037037</v>
      </c>
      <c r="BW28">
        <v>0</v>
      </c>
      <c r="BX28">
        <v>535.56988888888895</v>
      </c>
      <c r="BY28">
        <v>14.40056666666667</v>
      </c>
      <c r="BZ28">
        <v>301.71422222222219</v>
      </c>
      <c r="CA28">
        <v>285.96685185185191</v>
      </c>
      <c r="CB28">
        <v>3.7412985185185179</v>
      </c>
      <c r="CC28">
        <v>282.0043703703704</v>
      </c>
      <c r="CD28">
        <v>13.856148148148151</v>
      </c>
      <c r="CE28">
        <v>1.7920251851851849</v>
      </c>
      <c r="CF28">
        <v>1.411032222222222</v>
      </c>
      <c r="CG28">
        <v>15.71739629629629</v>
      </c>
      <c r="CH28">
        <v>12.036703703703701</v>
      </c>
      <c r="CI28">
        <v>2000.003703703703</v>
      </c>
      <c r="CJ28">
        <v>0.98000559259259246</v>
      </c>
      <c r="CK28">
        <v>1.9994818518518521E-2</v>
      </c>
      <c r="CL28">
        <v>0</v>
      </c>
      <c r="CM28">
        <v>1.9655740740740739</v>
      </c>
      <c r="CN28">
        <v>0</v>
      </c>
      <c r="CO28">
        <v>12258.12962962963</v>
      </c>
      <c r="CP28">
        <v>17338.288888888888</v>
      </c>
      <c r="CQ28">
        <v>44.186999999999983</v>
      </c>
      <c r="CR28">
        <v>45.441666666666649</v>
      </c>
      <c r="CS28">
        <v>44.233666666666672</v>
      </c>
      <c r="CT28">
        <v>43.75</v>
      </c>
      <c r="CU28">
        <v>43.061999999999983</v>
      </c>
      <c r="CV28">
        <v>1960.0137037037041</v>
      </c>
      <c r="CW28">
        <v>39.99</v>
      </c>
      <c r="CX28">
        <v>0</v>
      </c>
      <c r="CY28">
        <v>1687528758.2</v>
      </c>
      <c r="CZ28">
        <v>0</v>
      </c>
      <c r="DA28">
        <v>1687528033.0999999</v>
      </c>
      <c r="DB28" t="s">
        <v>355</v>
      </c>
      <c r="DC28">
        <v>1687528033.0999999</v>
      </c>
      <c r="DD28">
        <v>1687528032.5999999</v>
      </c>
      <c r="DE28">
        <v>1</v>
      </c>
      <c r="DF28">
        <v>0.39600000000000002</v>
      </c>
      <c r="DG28">
        <v>-1.2999999999999999E-2</v>
      </c>
      <c r="DH28">
        <v>2.9990000000000001</v>
      </c>
      <c r="DI28">
        <v>0.06</v>
      </c>
      <c r="DJ28">
        <v>420</v>
      </c>
      <c r="DK28">
        <v>14</v>
      </c>
      <c r="DL28">
        <v>0.21</v>
      </c>
      <c r="DM28">
        <v>0.03</v>
      </c>
      <c r="DN28">
        <v>13.830299999999999</v>
      </c>
      <c r="DO28">
        <v>10.389919699812349</v>
      </c>
      <c r="DP28">
        <v>1.002050317598872</v>
      </c>
      <c r="DQ28">
        <v>0</v>
      </c>
      <c r="DR28">
        <v>3.7322117499999998</v>
      </c>
      <c r="DS28">
        <v>0.17006893058161371</v>
      </c>
      <c r="DT28">
        <v>1.657714328337364E-2</v>
      </c>
      <c r="DU28">
        <v>0</v>
      </c>
      <c r="DV28">
        <v>0</v>
      </c>
      <c r="DW28">
        <v>2</v>
      </c>
      <c r="DX28" t="s">
        <v>356</v>
      </c>
      <c r="DY28">
        <v>3.1226400000000001</v>
      </c>
      <c r="DZ28">
        <v>2.7568199999999998</v>
      </c>
      <c r="EA28">
        <v>6.66794E-2</v>
      </c>
      <c r="EB28">
        <v>6.4248799999999995E-2</v>
      </c>
      <c r="EC28">
        <v>9.5325300000000002E-2</v>
      </c>
      <c r="ED28">
        <v>8.0597600000000005E-2</v>
      </c>
      <c r="EE28">
        <v>27412.2</v>
      </c>
      <c r="EF28">
        <v>27278.6</v>
      </c>
      <c r="EG28">
        <v>29930.7</v>
      </c>
      <c r="EH28">
        <v>29437.3</v>
      </c>
      <c r="EI28">
        <v>37431.5</v>
      </c>
      <c r="EJ28">
        <v>35645.9</v>
      </c>
      <c r="EK28">
        <v>45848.5</v>
      </c>
      <c r="EL28">
        <v>43773.1</v>
      </c>
      <c r="EM28">
        <v>1.76213</v>
      </c>
      <c r="EN28">
        <v>1.77495</v>
      </c>
      <c r="EO28">
        <v>1.2897E-2</v>
      </c>
      <c r="EP28">
        <v>0</v>
      </c>
      <c r="EQ28">
        <v>27.902000000000001</v>
      </c>
      <c r="ER28">
        <v>999.9</v>
      </c>
      <c r="ES28">
        <v>62.3</v>
      </c>
      <c r="ET28">
        <v>37.5</v>
      </c>
      <c r="EU28">
        <v>39.638100000000001</v>
      </c>
      <c r="EV28">
        <v>65.561999999999998</v>
      </c>
      <c r="EW28">
        <v>19.603400000000001</v>
      </c>
      <c r="EX28">
        <v>1</v>
      </c>
      <c r="EY28">
        <v>0.68840699999999999</v>
      </c>
      <c r="EZ28">
        <v>7.7444499999999996</v>
      </c>
      <c r="FA28">
        <v>20.0655</v>
      </c>
      <c r="FB28">
        <v>5.2292699999999996</v>
      </c>
      <c r="FC28">
        <v>11.9801</v>
      </c>
      <c r="FD28">
        <v>4.9697500000000003</v>
      </c>
      <c r="FE28">
        <v>3.28965</v>
      </c>
      <c r="FF28">
        <v>9999</v>
      </c>
      <c r="FG28">
        <v>9999</v>
      </c>
      <c r="FH28">
        <v>9999</v>
      </c>
      <c r="FI28">
        <v>999.9</v>
      </c>
      <c r="FJ28">
        <v>4.9726400000000002</v>
      </c>
      <c r="FK28">
        <v>1.87757</v>
      </c>
      <c r="FL28">
        <v>1.8756999999999999</v>
      </c>
      <c r="FM28">
        <v>1.8785099999999999</v>
      </c>
      <c r="FN28">
        <v>1.87514</v>
      </c>
      <c r="FO28">
        <v>1.8786099999999999</v>
      </c>
      <c r="FP28">
        <v>1.8757999999999999</v>
      </c>
      <c r="FQ28">
        <v>1.8769899999999999</v>
      </c>
      <c r="FR28">
        <v>0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2.629</v>
      </c>
      <c r="GF28">
        <v>0.1193</v>
      </c>
      <c r="GG28">
        <v>1.8022362637429039</v>
      </c>
      <c r="GH28">
        <v>3.4596175144301941E-3</v>
      </c>
      <c r="GI28">
        <v>-1.60062044249347E-6</v>
      </c>
      <c r="GJ28">
        <v>4.4551892631570479E-10</v>
      </c>
      <c r="GK28">
        <v>-5.9104910203437312E-2</v>
      </c>
      <c r="GL28">
        <v>-1.1044296988583829E-3</v>
      </c>
      <c r="GM28">
        <v>8.6344859614355754E-4</v>
      </c>
      <c r="GN28">
        <v>-1.2442756315904091E-5</v>
      </c>
      <c r="GO28">
        <v>0</v>
      </c>
      <c r="GP28">
        <v>2120</v>
      </c>
      <c r="GQ28">
        <v>2</v>
      </c>
      <c r="GR28">
        <v>32</v>
      </c>
      <c r="GS28">
        <v>12.1</v>
      </c>
      <c r="GT28">
        <v>12.1</v>
      </c>
      <c r="GU28">
        <v>0.68847700000000001</v>
      </c>
      <c r="GV28">
        <v>2.5805699999999998</v>
      </c>
      <c r="GW28">
        <v>1.39893</v>
      </c>
      <c r="GX28">
        <v>2.2802699999999998</v>
      </c>
      <c r="GY28">
        <v>1.4489700000000001</v>
      </c>
      <c r="GZ28">
        <v>2.3864700000000001</v>
      </c>
      <c r="HA28">
        <v>43.0199</v>
      </c>
      <c r="HB28">
        <v>14.657400000000001</v>
      </c>
      <c r="HC28">
        <v>18</v>
      </c>
      <c r="HD28">
        <v>507.74599999999998</v>
      </c>
      <c r="HE28">
        <v>430.4</v>
      </c>
      <c r="HF28">
        <v>20.630500000000001</v>
      </c>
      <c r="HG28">
        <v>35.229399999999998</v>
      </c>
      <c r="HH28">
        <v>30.001899999999999</v>
      </c>
      <c r="HI28">
        <v>34.707900000000002</v>
      </c>
      <c r="HJ28">
        <v>34.7288</v>
      </c>
      <c r="HK28">
        <v>13.773999999999999</v>
      </c>
      <c r="HL28">
        <v>62.8108</v>
      </c>
      <c r="HM28">
        <v>0</v>
      </c>
      <c r="HN28">
        <v>20.504999999999999</v>
      </c>
      <c r="HO28">
        <v>232.91</v>
      </c>
      <c r="HP28">
        <v>13.766999999999999</v>
      </c>
      <c r="HQ28">
        <v>99.029600000000002</v>
      </c>
      <c r="HR28">
        <v>100.657</v>
      </c>
    </row>
    <row r="29" spans="1:226" x14ac:dyDescent="0.25">
      <c r="A29">
        <v>13</v>
      </c>
      <c r="B29">
        <v>1687528763.5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>
        <v>68</v>
      </c>
      <c r="I29">
        <v>1687528755.7142861</v>
      </c>
      <c r="J29">
        <f t="shared" si="0"/>
        <v>3.1905954688757811E-3</v>
      </c>
      <c r="K29">
        <f t="shared" si="1"/>
        <v>3.1905954688757809</v>
      </c>
      <c r="L29">
        <f t="shared" si="2"/>
        <v>5.8698097566836829</v>
      </c>
      <c r="M29">
        <f t="shared" si="3"/>
        <v>281.56689285714288</v>
      </c>
      <c r="N29">
        <f t="shared" si="4"/>
        <v>213.65016783047454</v>
      </c>
      <c r="O29">
        <f t="shared" si="5"/>
        <v>21.778486961911057</v>
      </c>
      <c r="P29">
        <f t="shared" si="6"/>
        <v>28.701596480189732</v>
      </c>
      <c r="Q29">
        <f t="shared" si="7"/>
        <v>0.16094054356984269</v>
      </c>
      <c r="R29">
        <f>IF(LEFT(BD29,1)&lt;&gt;"0",IF(LEFT(BD29,1)="1",3,BE29),$D$5+$E$5*(BV29*BO29/($K$5*1000))+$F$5*(BV29*BO29/($K$5*1000))*MAX(MIN(BB29,$J$5),$I$5)*MAX(MIN(BB29,$J$5),$I$5)+$G$5*MAX(MIN(BB29,$J$5),$I$5)*(BV29*BO29/($K$5*1000))+$H$5*(BV29*BO29/($K$5*1000))*(BV29*BO29/($K$5*1000)))</f>
        <v>2.9623276937062997</v>
      </c>
      <c r="S29">
        <f t="shared" si="8"/>
        <v>0.15623601752910221</v>
      </c>
      <c r="T29">
        <f t="shared" si="9"/>
        <v>9.8058738978338111E-2</v>
      </c>
      <c r="U29">
        <f t="shared" si="10"/>
        <v>445.69126820329205</v>
      </c>
      <c r="V29">
        <f t="shared" si="11"/>
        <v>28.743097358248779</v>
      </c>
      <c r="W29">
        <f t="shared" si="12"/>
        <v>28.11015714285714</v>
      </c>
      <c r="X29">
        <f t="shared" si="13"/>
        <v>3.8192776921610623</v>
      </c>
      <c r="Y29">
        <f t="shared" si="14"/>
        <v>50.258122595980318</v>
      </c>
      <c r="Z29">
        <f t="shared" si="15"/>
        <v>1.794918052511574</v>
      </c>
      <c r="AA29">
        <f t="shared" si="16"/>
        <v>3.5713989297625153</v>
      </c>
      <c r="AB29">
        <f t="shared" si="17"/>
        <v>2.0243596396494885</v>
      </c>
      <c r="AC29">
        <f t="shared" si="18"/>
        <v>-140.70526017742196</v>
      </c>
      <c r="AD29">
        <f t="shared" si="19"/>
        <v>-183.19932881086419</v>
      </c>
      <c r="AE29">
        <f t="shared" si="20"/>
        <v>-13.418243957129457</v>
      </c>
      <c r="AF29">
        <f t="shared" si="21"/>
        <v>108.36843525787646</v>
      </c>
      <c r="AG29">
        <f t="shared" si="22"/>
        <v>-13.548945490269055</v>
      </c>
      <c r="AH29">
        <f t="shared" si="23"/>
        <v>3.1827598060786872</v>
      </c>
      <c r="AI29">
        <f t="shared" si="24"/>
        <v>5.8698097566836829</v>
      </c>
      <c r="AJ29">
        <v>253.2099760563963</v>
      </c>
      <c r="AK29">
        <v>263.19904242424241</v>
      </c>
      <c r="AL29">
        <v>-3.22546781922241</v>
      </c>
      <c r="AM29">
        <v>65.071948279943499</v>
      </c>
      <c r="AN29">
        <f t="shared" si="25"/>
        <v>3.1905954688757809</v>
      </c>
      <c r="AO29">
        <v>13.856801740274969</v>
      </c>
      <c r="AP29">
        <v>17.617494545454541</v>
      </c>
      <c r="AQ29">
        <v>3.9012131541761762E-5</v>
      </c>
      <c r="AR29">
        <v>104.912705410152</v>
      </c>
      <c r="AS29">
        <v>0</v>
      </c>
      <c r="AT29">
        <v>0</v>
      </c>
      <c r="AU29">
        <f t="shared" si="26"/>
        <v>1</v>
      </c>
      <c r="AV29">
        <f t="shared" si="27"/>
        <v>0</v>
      </c>
      <c r="AW29">
        <f t="shared" si="28"/>
        <v>53877.206480714434</v>
      </c>
      <c r="AX29">
        <f t="shared" si="29"/>
        <v>2533.3607857142856</v>
      </c>
      <c r="AY29">
        <f t="shared" si="30"/>
        <v>2078.115665233016</v>
      </c>
      <c r="AZ29">
        <f>($B$11*$D$9+$C$11*$D$9+$F$11*((CV29+CN29)/MAX(CV29+CN29+CW29, 0.1)*$I$9+CW29/MAX(CV29+CN29+CW29, 0.1)*$J$9))/($B$11+$C$11+$F$11)</f>
        <v>0.82029992607116453</v>
      </c>
      <c r="BA29">
        <f>($B$11*$K$9+$C$11*$K$9+$F$11*((CV29+CN29)/MAX(CV29+CN29+CW29, 0.1)*$P$9+CW29/MAX(CV29+CN29+CW29, 0.1)*$Q$9))/($B$11+$C$11+$F$11)</f>
        <v>0.17592885731734756</v>
      </c>
      <c r="BB29" s="1">
        <v>6</v>
      </c>
      <c r="BC29">
        <v>0.5</v>
      </c>
      <c r="BD29" t="s">
        <v>354</v>
      </c>
      <c r="BE29">
        <v>2</v>
      </c>
      <c r="BF29" t="b">
        <v>1</v>
      </c>
      <c r="BG29">
        <v>1687528755.7142861</v>
      </c>
      <c r="BH29">
        <v>281.56689285714288</v>
      </c>
      <c r="BI29">
        <v>266.3845</v>
      </c>
      <c r="BJ29">
        <v>17.608410714285711</v>
      </c>
      <c r="BK29">
        <v>13.856585714285711</v>
      </c>
      <c r="BL29">
        <v>278.9147142857143</v>
      </c>
      <c r="BM29">
        <v>17.489285714285721</v>
      </c>
      <c r="BN29">
        <v>500.03128571428567</v>
      </c>
      <c r="BO29">
        <v>101.8351071428571</v>
      </c>
      <c r="BP29">
        <v>0.1001601357142857</v>
      </c>
      <c r="BQ29">
        <v>26.963046428571431</v>
      </c>
      <c r="BR29">
        <v>28.11015714285714</v>
      </c>
      <c r="BS29">
        <v>999.9000000000002</v>
      </c>
      <c r="BT29">
        <v>0</v>
      </c>
      <c r="BU29">
        <v>0</v>
      </c>
      <c r="BV29">
        <v>10004.4625</v>
      </c>
      <c r="BW29">
        <v>0</v>
      </c>
      <c r="BX29">
        <v>533.36792857142859</v>
      </c>
      <c r="BY29">
        <v>15.182371428571431</v>
      </c>
      <c r="BZ29">
        <v>286.61364285714279</v>
      </c>
      <c r="CA29">
        <v>270.12757142857151</v>
      </c>
      <c r="CB29">
        <v>3.751821071428572</v>
      </c>
      <c r="CC29">
        <v>266.3845</v>
      </c>
      <c r="CD29">
        <v>13.856585714285711</v>
      </c>
      <c r="CE29">
        <v>1.7931539285714291</v>
      </c>
      <c r="CF29">
        <v>1.4110860714285709</v>
      </c>
      <c r="CG29">
        <v>15.72723571428571</v>
      </c>
      <c r="CH29">
        <v>12.037285714285719</v>
      </c>
      <c r="CI29">
        <v>1999.992857142857</v>
      </c>
      <c r="CJ29">
        <v>0.980005464285714</v>
      </c>
      <c r="CK29">
        <v>1.9994942857142869E-2</v>
      </c>
      <c r="CL29">
        <v>0</v>
      </c>
      <c r="CM29">
        <v>1.896610714285714</v>
      </c>
      <c r="CN29">
        <v>0</v>
      </c>
      <c r="CO29">
        <v>12257.528571428569</v>
      </c>
      <c r="CP29">
        <v>17338.192857142851</v>
      </c>
      <c r="CQ29">
        <v>44.193749999999973</v>
      </c>
      <c r="CR29">
        <v>45.454999999999991</v>
      </c>
      <c r="CS29">
        <v>44.25</v>
      </c>
      <c r="CT29">
        <v>43.75</v>
      </c>
      <c r="CU29">
        <v>43.066499999999976</v>
      </c>
      <c r="CV29">
        <v>1960.002857142857</v>
      </c>
      <c r="CW29">
        <v>39.99</v>
      </c>
      <c r="CX29">
        <v>0</v>
      </c>
      <c r="CY29">
        <v>1687528763.5999999</v>
      </c>
      <c r="CZ29">
        <v>0</v>
      </c>
      <c r="DA29">
        <v>1687528033.0999999</v>
      </c>
      <c r="DB29" t="s">
        <v>355</v>
      </c>
      <c r="DC29">
        <v>1687528033.0999999</v>
      </c>
      <c r="DD29">
        <v>1687528032.5999999</v>
      </c>
      <c r="DE29">
        <v>1</v>
      </c>
      <c r="DF29">
        <v>0.39600000000000002</v>
      </c>
      <c r="DG29">
        <v>-1.2999999999999999E-2</v>
      </c>
      <c r="DH29">
        <v>2.9990000000000001</v>
      </c>
      <c r="DI29">
        <v>0.06</v>
      </c>
      <c r="DJ29">
        <v>420</v>
      </c>
      <c r="DK29">
        <v>14</v>
      </c>
      <c r="DL29">
        <v>0.21</v>
      </c>
      <c r="DM29">
        <v>0.03</v>
      </c>
      <c r="DN29">
        <v>14.733682926829269</v>
      </c>
      <c r="DO29">
        <v>9.8716871080139228</v>
      </c>
      <c r="DP29">
        <v>0.97397939551062296</v>
      </c>
      <c r="DQ29">
        <v>0</v>
      </c>
      <c r="DR29">
        <v>3.7446624390243901</v>
      </c>
      <c r="DS29">
        <v>0.14459623693381099</v>
      </c>
      <c r="DT29">
        <v>1.480402677264895E-2</v>
      </c>
      <c r="DU29">
        <v>0</v>
      </c>
      <c r="DV29">
        <v>0</v>
      </c>
      <c r="DW29">
        <v>2</v>
      </c>
      <c r="DX29" t="s">
        <v>356</v>
      </c>
      <c r="DY29">
        <v>3.1225999999999998</v>
      </c>
      <c r="DZ29">
        <v>2.7567599999999999</v>
      </c>
      <c r="EA29">
        <v>6.3396400000000006E-2</v>
      </c>
      <c r="EB29">
        <v>6.0727999999999997E-2</v>
      </c>
      <c r="EC29">
        <v>9.5330300000000007E-2</v>
      </c>
      <c r="ED29">
        <v>8.0604599999999998E-2</v>
      </c>
      <c r="EE29">
        <v>27507.599999999999</v>
      </c>
      <c r="EF29">
        <v>27380.6</v>
      </c>
      <c r="EG29">
        <v>29929.7</v>
      </c>
      <c r="EH29">
        <v>29436.7</v>
      </c>
      <c r="EI29">
        <v>37429.699999999997</v>
      </c>
      <c r="EJ29">
        <v>35644.699999999997</v>
      </c>
      <c r="EK29">
        <v>45846.8</v>
      </c>
      <c r="EL29">
        <v>43772.3</v>
      </c>
      <c r="EM29">
        <v>1.7618</v>
      </c>
      <c r="EN29">
        <v>1.77468</v>
      </c>
      <c r="EO29">
        <v>1.2733E-2</v>
      </c>
      <c r="EP29">
        <v>0</v>
      </c>
      <c r="EQ29">
        <v>27.9023</v>
      </c>
      <c r="ER29">
        <v>999.9</v>
      </c>
      <c r="ES29">
        <v>62.3</v>
      </c>
      <c r="ET29">
        <v>37.5</v>
      </c>
      <c r="EU29">
        <v>39.636699999999998</v>
      </c>
      <c r="EV29">
        <v>65.512</v>
      </c>
      <c r="EW29">
        <v>19.571300000000001</v>
      </c>
      <c r="EX29">
        <v>1</v>
      </c>
      <c r="EY29">
        <v>0.69096500000000005</v>
      </c>
      <c r="EZ29">
        <v>8.0065600000000003</v>
      </c>
      <c r="FA29">
        <v>20.053599999999999</v>
      </c>
      <c r="FB29">
        <v>5.2301700000000002</v>
      </c>
      <c r="FC29">
        <v>11.980600000000001</v>
      </c>
      <c r="FD29">
        <v>4.9698500000000001</v>
      </c>
      <c r="FE29">
        <v>3.28965</v>
      </c>
      <c r="FF29">
        <v>9999</v>
      </c>
      <c r="FG29">
        <v>9999</v>
      </c>
      <c r="FH29">
        <v>9999</v>
      </c>
      <c r="FI29">
        <v>999.9</v>
      </c>
      <c r="FJ29">
        <v>4.9726299999999997</v>
      </c>
      <c r="FK29">
        <v>1.8775900000000001</v>
      </c>
      <c r="FL29">
        <v>1.8757200000000001</v>
      </c>
      <c r="FM29">
        <v>1.8785099999999999</v>
      </c>
      <c r="FN29">
        <v>1.8751500000000001</v>
      </c>
      <c r="FO29">
        <v>1.8786499999999999</v>
      </c>
      <c r="FP29">
        <v>1.87582</v>
      </c>
      <c r="FQ29">
        <v>1.8769800000000001</v>
      </c>
      <c r="FR29">
        <v>0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2.5859999999999999</v>
      </c>
      <c r="GF29">
        <v>0.1193</v>
      </c>
      <c r="GG29">
        <v>1.8022362637429039</v>
      </c>
      <c r="GH29">
        <v>3.4596175144301941E-3</v>
      </c>
      <c r="GI29">
        <v>-1.60062044249347E-6</v>
      </c>
      <c r="GJ29">
        <v>4.4551892631570479E-10</v>
      </c>
      <c r="GK29">
        <v>-5.9104910203437312E-2</v>
      </c>
      <c r="GL29">
        <v>-1.1044296988583829E-3</v>
      </c>
      <c r="GM29">
        <v>8.6344859614355754E-4</v>
      </c>
      <c r="GN29">
        <v>-1.2442756315904091E-5</v>
      </c>
      <c r="GO29">
        <v>0</v>
      </c>
      <c r="GP29">
        <v>2120</v>
      </c>
      <c r="GQ29">
        <v>2</v>
      </c>
      <c r="GR29">
        <v>32</v>
      </c>
      <c r="GS29">
        <v>12.2</v>
      </c>
      <c r="GT29">
        <v>12.2</v>
      </c>
      <c r="GU29">
        <v>0.65185499999999996</v>
      </c>
      <c r="GV29">
        <v>2.5830099999999998</v>
      </c>
      <c r="GW29">
        <v>1.39893</v>
      </c>
      <c r="GX29">
        <v>2.2814899999999998</v>
      </c>
      <c r="GY29">
        <v>1.4489700000000001</v>
      </c>
      <c r="GZ29">
        <v>2.49512</v>
      </c>
      <c r="HA29">
        <v>43.0199</v>
      </c>
      <c r="HB29">
        <v>14.639900000000001</v>
      </c>
      <c r="HC29">
        <v>18</v>
      </c>
      <c r="HD29">
        <v>507.61</v>
      </c>
      <c r="HE29">
        <v>430.28800000000001</v>
      </c>
      <c r="HF29">
        <v>20.515599999999999</v>
      </c>
      <c r="HG29">
        <v>35.239899999999999</v>
      </c>
      <c r="HH29">
        <v>30.002199999999998</v>
      </c>
      <c r="HI29">
        <v>34.716999999999999</v>
      </c>
      <c r="HJ29">
        <v>34.738199999999999</v>
      </c>
      <c r="HK29">
        <v>13.091799999999999</v>
      </c>
      <c r="HL29">
        <v>63.082299999999996</v>
      </c>
      <c r="HM29">
        <v>0</v>
      </c>
      <c r="HN29">
        <v>20.394100000000002</v>
      </c>
      <c r="HO29">
        <v>212.876</v>
      </c>
      <c r="HP29">
        <v>13.756500000000001</v>
      </c>
      <c r="HQ29">
        <v>99.0261</v>
      </c>
      <c r="HR29">
        <v>100.655</v>
      </c>
    </row>
    <row r="30" spans="1:226" x14ac:dyDescent="0.25">
      <c r="A30">
        <v>14</v>
      </c>
      <c r="B30">
        <v>1687528768.5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>
        <v>68</v>
      </c>
      <c r="I30">
        <v>1687528761</v>
      </c>
      <c r="J30">
        <f t="shared" si="0"/>
        <v>3.1957950939708389E-3</v>
      </c>
      <c r="K30">
        <f t="shared" si="1"/>
        <v>3.1957950939708391</v>
      </c>
      <c r="L30">
        <f t="shared" si="2"/>
        <v>5.1967428045388653</v>
      </c>
      <c r="M30">
        <f t="shared" si="3"/>
        <v>264.88974074074082</v>
      </c>
      <c r="N30">
        <f t="shared" si="4"/>
        <v>204.37427180280861</v>
      </c>
      <c r="O30">
        <f t="shared" si="5"/>
        <v>20.832984020910104</v>
      </c>
      <c r="P30">
        <f t="shared" si="6"/>
        <v>27.001655773381138</v>
      </c>
      <c r="Q30">
        <f t="shared" si="7"/>
        <v>0.16128877964020158</v>
      </c>
      <c r="R30">
        <f>IF(LEFT(BD30,1)&lt;&gt;"0",IF(LEFT(BD30,1)="1",3,BE30),$D$5+$E$5*(BV30*BO30/($K$5*1000))+$F$5*(BV30*BO30/($K$5*1000))*MAX(MIN(BB30,$J$5),$I$5)*MAX(MIN(BB30,$J$5),$I$5)+$G$5*MAX(MIN(BB30,$J$5),$I$5)*(BV30*BO30/($K$5*1000))+$H$5*(BV30*BO30/($K$5*1000))*(BV30*BO30/($K$5*1000)))</f>
        <v>2.9621501498601908</v>
      </c>
      <c r="S30">
        <f t="shared" si="8"/>
        <v>0.15656392015985196</v>
      </c>
      <c r="T30">
        <f t="shared" si="9"/>
        <v>9.8265430697890677E-2</v>
      </c>
      <c r="U30">
        <f t="shared" si="10"/>
        <v>446.5779927223835</v>
      </c>
      <c r="V30">
        <f t="shared" si="11"/>
        <v>28.735520112081858</v>
      </c>
      <c r="W30">
        <f t="shared" si="12"/>
        <v>28.108477777777779</v>
      </c>
      <c r="X30">
        <f t="shared" si="13"/>
        <v>3.818904102253545</v>
      </c>
      <c r="Y30">
        <f t="shared" si="14"/>
        <v>50.308207293416665</v>
      </c>
      <c r="Z30">
        <f t="shared" si="15"/>
        <v>1.7954903177830803</v>
      </c>
      <c r="AA30">
        <f t="shared" si="16"/>
        <v>3.5689809165949713</v>
      </c>
      <c r="AB30">
        <f t="shared" si="17"/>
        <v>2.0234137844704647</v>
      </c>
      <c r="AC30">
        <f t="shared" si="18"/>
        <v>-140.93456364411401</v>
      </c>
      <c r="AD30">
        <f t="shared" si="19"/>
        <v>-184.76111667283408</v>
      </c>
      <c r="AE30">
        <f t="shared" si="20"/>
        <v>-13.532555361678808</v>
      </c>
      <c r="AF30">
        <f t="shared" si="21"/>
        <v>107.3497570437566</v>
      </c>
      <c r="AG30">
        <f t="shared" si="22"/>
        <v>-14.21144971509613</v>
      </c>
      <c r="AH30">
        <f t="shared" si="23"/>
        <v>3.1943313734583452</v>
      </c>
      <c r="AI30">
        <f t="shared" si="24"/>
        <v>5.1967428045388653</v>
      </c>
      <c r="AJ30">
        <v>236.35343085162191</v>
      </c>
      <c r="AK30">
        <v>247.11699393939401</v>
      </c>
      <c r="AL30">
        <v>-3.2169959542138979</v>
      </c>
      <c r="AM30">
        <v>65.071948279943499</v>
      </c>
      <c r="AN30">
        <f t="shared" si="25"/>
        <v>3.1957950939708391</v>
      </c>
      <c r="AO30">
        <v>13.837782042151771</v>
      </c>
      <c r="AP30">
        <v>17.606476363636361</v>
      </c>
      <c r="AQ30">
        <v>-1.8460860409624569E-4</v>
      </c>
      <c r="AR30">
        <v>104.912705410152</v>
      </c>
      <c r="AS30">
        <v>0</v>
      </c>
      <c r="AT30">
        <v>0</v>
      </c>
      <c r="AU30">
        <f t="shared" si="26"/>
        <v>1</v>
      </c>
      <c r="AV30">
        <f t="shared" si="27"/>
        <v>0</v>
      </c>
      <c r="AW30">
        <f t="shared" si="28"/>
        <v>53874.084078265892</v>
      </c>
      <c r="AX30">
        <f t="shared" si="29"/>
        <v>2538.4009629629631</v>
      </c>
      <c r="AY30">
        <f t="shared" si="30"/>
        <v>2082.2501284207324</v>
      </c>
      <c r="AZ30">
        <f>($B$11*$D$9+$C$11*$D$9+$F$11*((CV30+CN30)/MAX(CV30+CN30+CW30, 0.1)*$I$9+CW30/MAX(CV30+CN30+CW30, 0.1)*$J$9))/($B$11+$C$11+$F$11)</f>
        <v>0.82029992849916589</v>
      </c>
      <c r="BA30">
        <f>($B$11*$K$9+$C$11*$K$9+$F$11*((CV30+CN30)/MAX(CV30+CN30+CW30, 0.1)*$P$9+CW30/MAX(CV30+CN30+CW30, 0.1)*$Q$9))/($B$11+$C$11+$F$11)</f>
        <v>0.17592886200339003</v>
      </c>
      <c r="BB30" s="1">
        <v>6</v>
      </c>
      <c r="BC30">
        <v>0.5</v>
      </c>
      <c r="BD30" t="s">
        <v>354</v>
      </c>
      <c r="BE30">
        <v>2</v>
      </c>
      <c r="BF30" t="b">
        <v>1</v>
      </c>
      <c r="BG30">
        <v>1687528761</v>
      </c>
      <c r="BH30">
        <v>264.88974074074082</v>
      </c>
      <c r="BI30">
        <v>248.85274074074081</v>
      </c>
      <c r="BJ30">
        <v>17.613992592592599</v>
      </c>
      <c r="BK30">
        <v>13.84863333333333</v>
      </c>
      <c r="BL30">
        <v>262.28240740740739</v>
      </c>
      <c r="BM30">
        <v>17.494770370370372</v>
      </c>
      <c r="BN30">
        <v>500.04255555555551</v>
      </c>
      <c r="BO30">
        <v>101.8354074074074</v>
      </c>
      <c r="BP30">
        <v>0.1000458037037037</v>
      </c>
      <c r="BQ30">
        <v>26.951518518518519</v>
      </c>
      <c r="BR30">
        <v>28.108477777777779</v>
      </c>
      <c r="BS30">
        <v>999.90000000000009</v>
      </c>
      <c r="BT30">
        <v>0</v>
      </c>
      <c r="BU30">
        <v>0</v>
      </c>
      <c r="BV30">
        <v>10003.4262962963</v>
      </c>
      <c r="BW30">
        <v>0</v>
      </c>
      <c r="BX30">
        <v>538.42429629629635</v>
      </c>
      <c r="BY30">
        <v>16.037040740740739</v>
      </c>
      <c r="BZ30">
        <v>269.63918518518523</v>
      </c>
      <c r="CA30">
        <v>252.3475555555556</v>
      </c>
      <c r="CB30">
        <v>3.7653562962962961</v>
      </c>
      <c r="CC30">
        <v>248.85274074074081</v>
      </c>
      <c r="CD30">
        <v>13.84863333333333</v>
      </c>
      <c r="CE30">
        <v>1.793728148148148</v>
      </c>
      <c r="CF30">
        <v>1.4102807407407409</v>
      </c>
      <c r="CG30">
        <v>15.73223703703704</v>
      </c>
      <c r="CH30">
        <v>12.028614814814819</v>
      </c>
      <c r="CI30">
        <v>1999.9766666666669</v>
      </c>
      <c r="CJ30">
        <v>0.98000544444444426</v>
      </c>
      <c r="CK30">
        <v>1.9995029629629631E-2</v>
      </c>
      <c r="CL30">
        <v>0</v>
      </c>
      <c r="CM30">
        <v>1.875477777777778</v>
      </c>
      <c r="CN30">
        <v>0</v>
      </c>
      <c r="CO30">
        <v>12258.544444444449</v>
      </c>
      <c r="CP30">
        <v>17338.051851851851</v>
      </c>
      <c r="CQ30">
        <v>44.212666666666657</v>
      </c>
      <c r="CR30">
        <v>45.476666666666659</v>
      </c>
      <c r="CS30">
        <v>44.25</v>
      </c>
      <c r="CT30">
        <v>43.75</v>
      </c>
      <c r="CU30">
        <v>43.075999999999993</v>
      </c>
      <c r="CV30">
        <v>1959.9866666666669</v>
      </c>
      <c r="CW30">
        <v>39.99</v>
      </c>
      <c r="CX30">
        <v>0</v>
      </c>
      <c r="CY30">
        <v>1687528768.4000001</v>
      </c>
      <c r="CZ30">
        <v>0</v>
      </c>
      <c r="DA30">
        <v>1687528033.0999999</v>
      </c>
      <c r="DB30" t="s">
        <v>355</v>
      </c>
      <c r="DC30">
        <v>1687528033.0999999</v>
      </c>
      <c r="DD30">
        <v>1687528032.5999999</v>
      </c>
      <c r="DE30">
        <v>1</v>
      </c>
      <c r="DF30">
        <v>0.39600000000000002</v>
      </c>
      <c r="DG30">
        <v>-1.2999999999999999E-2</v>
      </c>
      <c r="DH30">
        <v>2.9990000000000001</v>
      </c>
      <c r="DI30">
        <v>0.06</v>
      </c>
      <c r="DJ30">
        <v>420</v>
      </c>
      <c r="DK30">
        <v>14</v>
      </c>
      <c r="DL30">
        <v>0.21</v>
      </c>
      <c r="DM30">
        <v>0.03</v>
      </c>
      <c r="DN30">
        <v>15.55110731707317</v>
      </c>
      <c r="DO30">
        <v>9.7394111498258162</v>
      </c>
      <c r="DP30">
        <v>0.96095975789203791</v>
      </c>
      <c r="DQ30">
        <v>0</v>
      </c>
      <c r="DR30">
        <v>3.758040487804879</v>
      </c>
      <c r="DS30">
        <v>0.14516132404182361</v>
      </c>
      <c r="DT30">
        <v>1.613937934419122E-2</v>
      </c>
      <c r="DU30">
        <v>0</v>
      </c>
      <c r="DV30">
        <v>0</v>
      </c>
      <c r="DW30">
        <v>2</v>
      </c>
      <c r="DX30" t="s">
        <v>356</v>
      </c>
      <c r="DY30">
        <v>3.1225000000000001</v>
      </c>
      <c r="DZ30">
        <v>2.7567400000000002</v>
      </c>
      <c r="EA30">
        <v>6.0048400000000002E-2</v>
      </c>
      <c r="EB30">
        <v>5.71102E-2</v>
      </c>
      <c r="EC30">
        <v>9.5276899999999998E-2</v>
      </c>
      <c r="ED30">
        <v>8.0317399999999997E-2</v>
      </c>
      <c r="EE30">
        <v>27604.5</v>
      </c>
      <c r="EF30">
        <v>27485.7</v>
      </c>
      <c r="EG30">
        <v>29928.3</v>
      </c>
      <c r="EH30">
        <v>29436.5</v>
      </c>
      <c r="EI30">
        <v>37430.199999999997</v>
      </c>
      <c r="EJ30">
        <v>35655.4</v>
      </c>
      <c r="EK30">
        <v>45845.1</v>
      </c>
      <c r="EL30">
        <v>43772.1</v>
      </c>
      <c r="EM30">
        <v>1.76122</v>
      </c>
      <c r="EN30">
        <v>1.7746500000000001</v>
      </c>
      <c r="EO30">
        <v>1.15931E-2</v>
      </c>
      <c r="EP30">
        <v>0</v>
      </c>
      <c r="EQ30">
        <v>27.903300000000002</v>
      </c>
      <c r="ER30">
        <v>999.9</v>
      </c>
      <c r="ES30">
        <v>62.3</v>
      </c>
      <c r="ET30">
        <v>37.5</v>
      </c>
      <c r="EU30">
        <v>39.636099999999999</v>
      </c>
      <c r="EV30">
        <v>65.701999999999998</v>
      </c>
      <c r="EW30">
        <v>19.887799999999999</v>
      </c>
      <c r="EX30">
        <v>1</v>
      </c>
      <c r="EY30">
        <v>0.693102</v>
      </c>
      <c r="EZ30">
        <v>8.1913999999999998</v>
      </c>
      <c r="FA30">
        <v>20.045000000000002</v>
      </c>
      <c r="FB30">
        <v>5.2292699999999996</v>
      </c>
      <c r="FC30">
        <v>11.980700000000001</v>
      </c>
      <c r="FD30">
        <v>4.9693500000000004</v>
      </c>
      <c r="FE30">
        <v>3.2895300000000001</v>
      </c>
      <c r="FF30">
        <v>9999</v>
      </c>
      <c r="FG30">
        <v>9999</v>
      </c>
      <c r="FH30">
        <v>9999</v>
      </c>
      <c r="FI30">
        <v>999.9</v>
      </c>
      <c r="FJ30">
        <v>4.9726100000000004</v>
      </c>
      <c r="FK30">
        <v>1.8775900000000001</v>
      </c>
      <c r="FL30">
        <v>1.8757299999999999</v>
      </c>
      <c r="FM30">
        <v>1.87852</v>
      </c>
      <c r="FN30">
        <v>1.8751500000000001</v>
      </c>
      <c r="FO30">
        <v>1.8786400000000001</v>
      </c>
      <c r="FP30">
        <v>1.87582</v>
      </c>
      <c r="FQ30">
        <v>1.8769899999999999</v>
      </c>
      <c r="FR30">
        <v>0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2.5430000000000001</v>
      </c>
      <c r="GF30">
        <v>0.1191</v>
      </c>
      <c r="GG30">
        <v>1.8022362637429039</v>
      </c>
      <c r="GH30">
        <v>3.4596175144301941E-3</v>
      </c>
      <c r="GI30">
        <v>-1.60062044249347E-6</v>
      </c>
      <c r="GJ30">
        <v>4.4551892631570479E-10</v>
      </c>
      <c r="GK30">
        <v>-5.9104910203437312E-2</v>
      </c>
      <c r="GL30">
        <v>-1.1044296988583829E-3</v>
      </c>
      <c r="GM30">
        <v>8.6344859614355754E-4</v>
      </c>
      <c r="GN30">
        <v>-1.2442756315904091E-5</v>
      </c>
      <c r="GO30">
        <v>0</v>
      </c>
      <c r="GP30">
        <v>2120</v>
      </c>
      <c r="GQ30">
        <v>2</v>
      </c>
      <c r="GR30">
        <v>32</v>
      </c>
      <c r="GS30">
        <v>12.3</v>
      </c>
      <c r="GT30">
        <v>12.3</v>
      </c>
      <c r="GU30">
        <v>0.617676</v>
      </c>
      <c r="GV30">
        <v>2.5903299999999998</v>
      </c>
      <c r="GW30">
        <v>1.39893</v>
      </c>
      <c r="GX30">
        <v>2.2814899999999998</v>
      </c>
      <c r="GY30">
        <v>1.4489700000000001</v>
      </c>
      <c r="GZ30">
        <v>2.4108900000000002</v>
      </c>
      <c r="HA30">
        <v>43.0199</v>
      </c>
      <c r="HB30">
        <v>14.6311</v>
      </c>
      <c r="HC30">
        <v>18</v>
      </c>
      <c r="HD30">
        <v>507.32299999999998</v>
      </c>
      <c r="HE30">
        <v>430.33</v>
      </c>
      <c r="HF30">
        <v>20.395499999999998</v>
      </c>
      <c r="HG30">
        <v>35.250700000000002</v>
      </c>
      <c r="HH30">
        <v>30.002099999999999</v>
      </c>
      <c r="HI30">
        <v>34.7258</v>
      </c>
      <c r="HJ30">
        <v>34.747199999999999</v>
      </c>
      <c r="HK30">
        <v>12.327199999999999</v>
      </c>
      <c r="HL30">
        <v>63.082299999999996</v>
      </c>
      <c r="HM30">
        <v>0</v>
      </c>
      <c r="HN30">
        <v>20.2896</v>
      </c>
      <c r="HO30">
        <v>199.50299999999999</v>
      </c>
      <c r="HP30">
        <v>13.7638</v>
      </c>
      <c r="HQ30">
        <v>99.021900000000002</v>
      </c>
      <c r="HR30">
        <v>100.654</v>
      </c>
    </row>
    <row r="31" spans="1:226" x14ac:dyDescent="0.25">
      <c r="A31">
        <v>15</v>
      </c>
      <c r="B31">
        <v>1687528773.5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>
        <v>68</v>
      </c>
      <c r="I31">
        <v>1687528765.7142861</v>
      </c>
      <c r="J31">
        <f t="shared" si="0"/>
        <v>3.1825390528296693E-3</v>
      </c>
      <c r="K31">
        <f t="shared" si="1"/>
        <v>3.1825390528296693</v>
      </c>
      <c r="L31">
        <f t="shared" si="2"/>
        <v>4.7148039410344804</v>
      </c>
      <c r="M31">
        <f t="shared" si="3"/>
        <v>249.98467857142859</v>
      </c>
      <c r="N31">
        <f t="shared" si="4"/>
        <v>194.60694271343394</v>
      </c>
      <c r="O31">
        <f t="shared" si="5"/>
        <v>19.837460738776542</v>
      </c>
      <c r="P31">
        <f t="shared" si="6"/>
        <v>25.482447734451046</v>
      </c>
      <c r="Q31">
        <f t="shared" si="7"/>
        <v>0.16069859788617347</v>
      </c>
      <c r="R31">
        <f>IF(LEFT(BD31,1)&lt;&gt;"0",IF(LEFT(BD31,1)="1",3,BE31),$D$5+$E$5*(BV31*BO31/($K$5*1000))+$F$5*(BV31*BO31/($K$5*1000))*MAX(MIN(BB31,$J$5),$I$5)*MAX(MIN(BB31,$J$5),$I$5)+$G$5*MAX(MIN(BB31,$J$5),$I$5)*(BV31*BO31/($K$5*1000))+$H$5*(BV31*BO31/($K$5*1000))*(BV31*BO31/($K$5*1000)))</f>
        <v>2.961390424504295</v>
      </c>
      <c r="S31">
        <f t="shared" si="8"/>
        <v>0.15600654624482796</v>
      </c>
      <c r="T31">
        <f t="shared" si="9"/>
        <v>9.7914242171055765E-2</v>
      </c>
      <c r="U31">
        <f t="shared" si="10"/>
        <v>458.86085673158669</v>
      </c>
      <c r="V31">
        <f t="shared" si="11"/>
        <v>28.796966105209716</v>
      </c>
      <c r="W31">
        <f t="shared" si="12"/>
        <v>28.10005</v>
      </c>
      <c r="X31">
        <f t="shared" si="13"/>
        <v>3.8170297484822169</v>
      </c>
      <c r="Y31">
        <f t="shared" si="14"/>
        <v>50.329809754227725</v>
      </c>
      <c r="Z31">
        <f t="shared" si="15"/>
        <v>1.7947714413181346</v>
      </c>
      <c r="AA31">
        <f t="shared" si="16"/>
        <v>3.5660207143289924</v>
      </c>
      <c r="AB31">
        <f t="shared" si="17"/>
        <v>2.0222583071640825</v>
      </c>
      <c r="AC31">
        <f t="shared" si="18"/>
        <v>-140.34997222978842</v>
      </c>
      <c r="AD31">
        <f t="shared" si="19"/>
        <v>-185.62285202448859</v>
      </c>
      <c r="AE31">
        <f t="shared" si="20"/>
        <v>-13.597629742860237</v>
      </c>
      <c r="AF31">
        <f t="shared" si="21"/>
        <v>119.29040273444943</v>
      </c>
      <c r="AG31">
        <f t="shared" si="22"/>
        <v>-14.780917380857639</v>
      </c>
      <c r="AH31">
        <f t="shared" si="23"/>
        <v>3.2093889576658734</v>
      </c>
      <c r="AI31">
        <f t="shared" si="24"/>
        <v>4.7148039410344804</v>
      </c>
      <c r="AJ31">
        <v>219.59205818804321</v>
      </c>
      <c r="AK31">
        <v>230.98400000000009</v>
      </c>
      <c r="AL31">
        <v>-3.2246465719357591</v>
      </c>
      <c r="AM31">
        <v>65.071948279943499</v>
      </c>
      <c r="AN31">
        <f t="shared" si="25"/>
        <v>3.1825390528296693</v>
      </c>
      <c r="AO31">
        <v>13.77632476567797</v>
      </c>
      <c r="AP31">
        <v>17.57820242424242</v>
      </c>
      <c r="AQ31">
        <v>-5.8598086316104499E-3</v>
      </c>
      <c r="AR31">
        <v>104.912705410152</v>
      </c>
      <c r="AS31">
        <v>0</v>
      </c>
      <c r="AT31">
        <v>0</v>
      </c>
      <c r="AU31">
        <f t="shared" si="26"/>
        <v>1</v>
      </c>
      <c r="AV31">
        <f t="shared" si="27"/>
        <v>0</v>
      </c>
      <c r="AW31">
        <f t="shared" si="28"/>
        <v>53854.384734013678</v>
      </c>
      <c r="AX31">
        <f t="shared" si="29"/>
        <v>2608.2181785714292</v>
      </c>
      <c r="AY31">
        <f t="shared" si="30"/>
        <v>2139.5211857648865</v>
      </c>
      <c r="AZ31">
        <f>($B$11*$D$9+$C$11*$D$9+$F$11*((CV31+CN31)/MAX(CV31+CN31+CW31, 0.1)*$I$9+CW31/MAX(CV31+CN31+CW31, 0.1)*$J$9))/($B$11+$C$11+$F$11)</f>
        <v>0.82029992864199075</v>
      </c>
      <c r="BA31">
        <f>($B$11*$K$9+$C$11*$K$9+$F$11*((CV31+CN31)/MAX(CV31+CN31+CW31, 0.1)*$P$9+CW31/MAX(CV31+CN31+CW31, 0.1)*$Q$9))/($B$11+$C$11+$F$11)</f>
        <v>0.17592886227904198</v>
      </c>
      <c r="BB31" s="1">
        <v>6</v>
      </c>
      <c r="BC31">
        <v>0.5</v>
      </c>
      <c r="BD31" t="s">
        <v>354</v>
      </c>
      <c r="BE31">
        <v>2</v>
      </c>
      <c r="BF31" t="b">
        <v>1</v>
      </c>
      <c r="BG31">
        <v>1687528765.7142861</v>
      </c>
      <c r="BH31">
        <v>249.98467857142859</v>
      </c>
      <c r="BI31">
        <v>233.21132142857141</v>
      </c>
      <c r="BJ31">
        <v>17.60683928571428</v>
      </c>
      <c r="BK31">
        <v>13.823603571428571</v>
      </c>
      <c r="BL31">
        <v>247.4181071428572</v>
      </c>
      <c r="BM31">
        <v>17.487739285714291</v>
      </c>
      <c r="BN31">
        <v>500.02939285714291</v>
      </c>
      <c r="BO31">
        <v>101.8359642857143</v>
      </c>
      <c r="BP31">
        <v>0.10007387500000001</v>
      </c>
      <c r="BQ31">
        <v>26.937396428571429</v>
      </c>
      <c r="BR31">
        <v>28.10005</v>
      </c>
      <c r="BS31">
        <v>999.9000000000002</v>
      </c>
      <c r="BT31">
        <v>0</v>
      </c>
      <c r="BU31">
        <v>0</v>
      </c>
      <c r="BV31">
        <v>9999.0646428571436</v>
      </c>
      <c r="BW31">
        <v>0</v>
      </c>
      <c r="BX31">
        <v>608.24246428571416</v>
      </c>
      <c r="BY31">
        <v>16.773417857142849</v>
      </c>
      <c r="BZ31">
        <v>254.4652857142857</v>
      </c>
      <c r="CA31">
        <v>236.48082142857149</v>
      </c>
      <c r="CB31">
        <v>3.7832282142857139</v>
      </c>
      <c r="CC31">
        <v>233.21132142857141</v>
      </c>
      <c r="CD31">
        <v>13.823603571428571</v>
      </c>
      <c r="CE31">
        <v>1.79301</v>
      </c>
      <c r="CF31">
        <v>1.4077403571428571</v>
      </c>
      <c r="CG31">
        <v>15.72598214285714</v>
      </c>
      <c r="CH31">
        <v>12.00122857142857</v>
      </c>
      <c r="CI31">
        <v>1999.975714285715</v>
      </c>
      <c r="CJ31">
        <v>0.98000553571428561</v>
      </c>
      <c r="CK31">
        <v>1.9994939285714278E-2</v>
      </c>
      <c r="CL31">
        <v>0</v>
      </c>
      <c r="CM31">
        <v>1.8761464285714291</v>
      </c>
      <c r="CN31">
        <v>0</v>
      </c>
      <c r="CO31">
        <v>12261.35</v>
      </c>
      <c r="CP31">
        <v>17338.03571428571</v>
      </c>
      <c r="CQ31">
        <v>44.232000000000014</v>
      </c>
      <c r="CR31">
        <v>45.491</v>
      </c>
      <c r="CS31">
        <v>44.254428571428562</v>
      </c>
      <c r="CT31">
        <v>43.754428571428562</v>
      </c>
      <c r="CU31">
        <v>43.084499999999991</v>
      </c>
      <c r="CV31">
        <v>1959.9857142857149</v>
      </c>
      <c r="CW31">
        <v>39.99</v>
      </c>
      <c r="CX31">
        <v>0</v>
      </c>
      <c r="CY31">
        <v>1687528773.2</v>
      </c>
      <c r="CZ31">
        <v>0</v>
      </c>
      <c r="DA31">
        <v>1687528033.0999999</v>
      </c>
      <c r="DB31" t="s">
        <v>355</v>
      </c>
      <c r="DC31">
        <v>1687528033.0999999</v>
      </c>
      <c r="DD31">
        <v>1687528032.5999999</v>
      </c>
      <c r="DE31">
        <v>1</v>
      </c>
      <c r="DF31">
        <v>0.39600000000000002</v>
      </c>
      <c r="DG31">
        <v>-1.2999999999999999E-2</v>
      </c>
      <c r="DH31">
        <v>2.9990000000000001</v>
      </c>
      <c r="DI31">
        <v>0.06</v>
      </c>
      <c r="DJ31">
        <v>420</v>
      </c>
      <c r="DK31">
        <v>14</v>
      </c>
      <c r="DL31">
        <v>0.21</v>
      </c>
      <c r="DM31">
        <v>0.03</v>
      </c>
      <c r="DN31">
        <v>16.297977499999998</v>
      </c>
      <c r="DO31">
        <v>9.4320033771106342</v>
      </c>
      <c r="DP31">
        <v>0.90851120094567361</v>
      </c>
      <c r="DQ31">
        <v>0</v>
      </c>
      <c r="DR31">
        <v>3.77495775</v>
      </c>
      <c r="DS31">
        <v>0.22286532833019279</v>
      </c>
      <c r="DT31">
        <v>2.40269708335758E-2</v>
      </c>
      <c r="DU31">
        <v>0</v>
      </c>
      <c r="DV31">
        <v>0</v>
      </c>
      <c r="DW31">
        <v>2</v>
      </c>
      <c r="DX31" t="s">
        <v>356</v>
      </c>
      <c r="DY31">
        <v>3.1225000000000001</v>
      </c>
      <c r="DZ31">
        <v>2.7562899999999999</v>
      </c>
      <c r="EA31">
        <v>5.6618500000000002E-2</v>
      </c>
      <c r="EB31">
        <v>5.34204E-2</v>
      </c>
      <c r="EC31">
        <v>9.5165799999999995E-2</v>
      </c>
      <c r="ED31">
        <v>8.0242800000000003E-2</v>
      </c>
      <c r="EE31">
        <v>27704</v>
      </c>
      <c r="EF31">
        <v>27592.400000000001</v>
      </c>
      <c r="EG31">
        <v>29927.200000000001</v>
      </c>
      <c r="EH31">
        <v>29435.8</v>
      </c>
      <c r="EI31">
        <v>37433.300000000003</v>
      </c>
      <c r="EJ31">
        <v>35657.199999999997</v>
      </c>
      <c r="EK31">
        <v>45843.4</v>
      </c>
      <c r="EL31">
        <v>43770.9</v>
      </c>
      <c r="EM31">
        <v>1.7615499999999999</v>
      </c>
      <c r="EN31">
        <v>1.77433</v>
      </c>
      <c r="EO31">
        <v>1.0855500000000001E-2</v>
      </c>
      <c r="EP31">
        <v>0</v>
      </c>
      <c r="EQ31">
        <v>27.9023</v>
      </c>
      <c r="ER31">
        <v>999.9</v>
      </c>
      <c r="ES31">
        <v>62.3</v>
      </c>
      <c r="ET31">
        <v>37.5</v>
      </c>
      <c r="EU31">
        <v>39.637300000000003</v>
      </c>
      <c r="EV31">
        <v>65.531999999999996</v>
      </c>
      <c r="EW31">
        <v>19.619399999999999</v>
      </c>
      <c r="EX31">
        <v>1</v>
      </c>
      <c r="EY31">
        <v>0.69486499999999995</v>
      </c>
      <c r="EZ31">
        <v>8.3031400000000009</v>
      </c>
      <c r="FA31">
        <v>20.0397</v>
      </c>
      <c r="FB31">
        <v>5.2249299999999996</v>
      </c>
      <c r="FC31">
        <v>11.981</v>
      </c>
      <c r="FD31">
        <v>4.9688499999999998</v>
      </c>
      <c r="FE31">
        <v>3.2888799999999998</v>
      </c>
      <c r="FF31">
        <v>9999</v>
      </c>
      <c r="FG31">
        <v>9999</v>
      </c>
      <c r="FH31">
        <v>9999</v>
      </c>
      <c r="FI31">
        <v>999.9</v>
      </c>
      <c r="FJ31">
        <v>4.9726299999999997</v>
      </c>
      <c r="FK31">
        <v>1.8775900000000001</v>
      </c>
      <c r="FL31">
        <v>1.87575</v>
      </c>
      <c r="FM31">
        <v>1.87853</v>
      </c>
      <c r="FN31">
        <v>1.8751500000000001</v>
      </c>
      <c r="FO31">
        <v>1.87866</v>
      </c>
      <c r="FP31">
        <v>1.8758699999999999</v>
      </c>
      <c r="FQ31">
        <v>1.8769899999999999</v>
      </c>
      <c r="FR31">
        <v>0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2.4990000000000001</v>
      </c>
      <c r="GF31">
        <v>0.11849999999999999</v>
      </c>
      <c r="GG31">
        <v>1.8022362637429039</v>
      </c>
      <c r="GH31">
        <v>3.4596175144301941E-3</v>
      </c>
      <c r="GI31">
        <v>-1.60062044249347E-6</v>
      </c>
      <c r="GJ31">
        <v>4.4551892631570479E-10</v>
      </c>
      <c r="GK31">
        <v>-5.9104910203437312E-2</v>
      </c>
      <c r="GL31">
        <v>-1.1044296988583829E-3</v>
      </c>
      <c r="GM31">
        <v>8.6344859614355754E-4</v>
      </c>
      <c r="GN31">
        <v>-1.2442756315904091E-5</v>
      </c>
      <c r="GO31">
        <v>0</v>
      </c>
      <c r="GP31">
        <v>2120</v>
      </c>
      <c r="GQ31">
        <v>2</v>
      </c>
      <c r="GR31">
        <v>32</v>
      </c>
      <c r="GS31">
        <v>12.3</v>
      </c>
      <c r="GT31">
        <v>12.3</v>
      </c>
      <c r="GU31">
        <v>0.58227499999999999</v>
      </c>
      <c r="GV31">
        <v>2.5866699999999998</v>
      </c>
      <c r="GW31">
        <v>1.39893</v>
      </c>
      <c r="GX31">
        <v>2.2802699999999998</v>
      </c>
      <c r="GY31">
        <v>1.4489700000000001</v>
      </c>
      <c r="GZ31">
        <v>2.4011200000000001</v>
      </c>
      <c r="HA31">
        <v>43.0199</v>
      </c>
      <c r="HB31">
        <v>14.6311</v>
      </c>
      <c r="HC31">
        <v>18</v>
      </c>
      <c r="HD31">
        <v>507.57600000000002</v>
      </c>
      <c r="HE31">
        <v>430.18</v>
      </c>
      <c r="HF31">
        <v>20.282399999999999</v>
      </c>
      <c r="HG31">
        <v>35.261699999999998</v>
      </c>
      <c r="HH31">
        <v>30.001799999999999</v>
      </c>
      <c r="HI31">
        <v>34.735300000000002</v>
      </c>
      <c r="HJ31">
        <v>34.755600000000001</v>
      </c>
      <c r="HK31">
        <v>11.6327</v>
      </c>
      <c r="HL31">
        <v>63.082299999999996</v>
      </c>
      <c r="HM31">
        <v>0</v>
      </c>
      <c r="HN31">
        <v>20.198399999999999</v>
      </c>
      <c r="HO31">
        <v>186.136</v>
      </c>
      <c r="HP31">
        <v>13.7134</v>
      </c>
      <c r="HQ31">
        <v>99.018299999999996</v>
      </c>
      <c r="HR31">
        <v>100.652</v>
      </c>
    </row>
    <row r="32" spans="1:226" x14ac:dyDescent="0.25">
      <c r="A32">
        <v>16</v>
      </c>
      <c r="B32">
        <v>1687528778.5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>
        <v>68</v>
      </c>
      <c r="I32">
        <v>1687528771</v>
      </c>
      <c r="J32">
        <f t="shared" si="0"/>
        <v>3.1946661861372394E-3</v>
      </c>
      <c r="K32">
        <f t="shared" si="1"/>
        <v>3.1946661861372392</v>
      </c>
      <c r="L32">
        <f t="shared" si="2"/>
        <v>4.1431562246123237</v>
      </c>
      <c r="M32">
        <f t="shared" si="3"/>
        <v>233.267962962963</v>
      </c>
      <c r="N32">
        <f t="shared" si="4"/>
        <v>184.37026974732134</v>
      </c>
      <c r="O32">
        <f t="shared" si="5"/>
        <v>18.794050556877192</v>
      </c>
      <c r="P32">
        <f t="shared" si="6"/>
        <v>23.778507756342737</v>
      </c>
      <c r="Q32">
        <f t="shared" si="7"/>
        <v>0.16147261710533387</v>
      </c>
      <c r="R32">
        <f>IF(LEFT(BD32,1)&lt;&gt;"0",IF(LEFT(BD32,1)="1",3,BE32),$D$5+$E$5*(BV32*BO32/($K$5*1000))+$F$5*(BV32*BO32/($K$5*1000))*MAX(MIN(BB32,$J$5),$I$5)*MAX(MIN(BB32,$J$5),$I$5)+$G$5*MAX(MIN(BB32,$J$5),$I$5)*(BV32*BO32/($K$5*1000))+$H$5*(BV32*BO32/($K$5*1000))*(BV32*BO32/($K$5*1000)))</f>
        <v>2.9614626637506154</v>
      </c>
      <c r="S32">
        <f t="shared" si="8"/>
        <v>0.15673608630560837</v>
      </c>
      <c r="T32">
        <f t="shared" si="9"/>
        <v>9.837403931178533E-2</v>
      </c>
      <c r="U32">
        <f t="shared" si="10"/>
        <v>460.2989094253943</v>
      </c>
      <c r="V32">
        <f t="shared" si="11"/>
        <v>28.783320944375291</v>
      </c>
      <c r="W32">
        <f t="shared" si="12"/>
        <v>28.0842925925926</v>
      </c>
      <c r="X32">
        <f t="shared" si="13"/>
        <v>3.8135274241551036</v>
      </c>
      <c r="Y32">
        <f t="shared" si="14"/>
        <v>50.334583996406515</v>
      </c>
      <c r="Z32">
        <f t="shared" si="15"/>
        <v>1.7929492486923628</v>
      </c>
      <c r="AA32">
        <f t="shared" si="16"/>
        <v>3.5620623164787957</v>
      </c>
      <c r="AB32">
        <f t="shared" si="17"/>
        <v>2.0205781754627408</v>
      </c>
      <c r="AC32">
        <f t="shared" si="18"/>
        <v>-140.88477880865227</v>
      </c>
      <c r="AD32">
        <f t="shared" si="19"/>
        <v>-186.12914239705128</v>
      </c>
      <c r="AE32">
        <f t="shared" si="20"/>
        <v>-13.632026806261653</v>
      </c>
      <c r="AF32">
        <f t="shared" si="21"/>
        <v>119.65296141342913</v>
      </c>
      <c r="AG32">
        <f t="shared" si="22"/>
        <v>-15.3781887786191</v>
      </c>
      <c r="AH32">
        <f t="shared" si="23"/>
        <v>3.2190817222385713</v>
      </c>
      <c r="AI32">
        <f t="shared" si="24"/>
        <v>4.1431562246123237</v>
      </c>
      <c r="AJ32">
        <v>202.8795878151964</v>
      </c>
      <c r="AK32">
        <v>214.91627878787881</v>
      </c>
      <c r="AL32">
        <v>-3.2146964910212179</v>
      </c>
      <c r="AM32">
        <v>65.071948279943499</v>
      </c>
      <c r="AN32">
        <f t="shared" si="25"/>
        <v>3.1946661861372392</v>
      </c>
      <c r="AO32">
        <v>13.771463515436089</v>
      </c>
      <c r="AP32">
        <v>17.554959393939392</v>
      </c>
      <c r="AQ32">
        <v>-2.0065409804803352E-3</v>
      </c>
      <c r="AR32">
        <v>104.912705410152</v>
      </c>
      <c r="AS32">
        <v>0</v>
      </c>
      <c r="AT32">
        <v>0</v>
      </c>
      <c r="AU32">
        <f t="shared" si="26"/>
        <v>1</v>
      </c>
      <c r="AV32">
        <f t="shared" si="27"/>
        <v>0</v>
      </c>
      <c r="AW32">
        <f t="shared" si="28"/>
        <v>53859.905119024064</v>
      </c>
      <c r="AX32">
        <f t="shared" si="29"/>
        <v>2616.3922962962965</v>
      </c>
      <c r="AY32">
        <f t="shared" si="30"/>
        <v>2146.2264084913768</v>
      </c>
      <c r="AZ32">
        <f>($B$11*$D$9+$C$11*$D$9+$F$11*((CV32+CN32)/MAX(CV32+CN32+CW32, 0.1)*$I$9+CW32/MAX(CV32+CN32+CW32, 0.1)*$J$9))/($B$11+$C$11+$F$11)</f>
        <v>0.8202999265551747</v>
      </c>
      <c r="BA32">
        <f>($B$11*$K$9+$C$11*$K$9+$F$11*((CV32+CN32)/MAX(CV32+CN32+CW32, 0.1)*$P$9+CW32/MAX(CV32+CN32+CW32, 0.1)*$Q$9))/($B$11+$C$11+$F$11)</f>
        <v>0.17592885825148721</v>
      </c>
      <c r="BB32" s="1">
        <v>6</v>
      </c>
      <c r="BC32">
        <v>0.5</v>
      </c>
      <c r="BD32" t="s">
        <v>354</v>
      </c>
      <c r="BE32">
        <v>2</v>
      </c>
      <c r="BF32" t="b">
        <v>1</v>
      </c>
      <c r="BG32">
        <v>1687528771</v>
      </c>
      <c r="BH32">
        <v>233.267962962963</v>
      </c>
      <c r="BI32">
        <v>215.71518518518519</v>
      </c>
      <c r="BJ32">
        <v>17.5888925925926</v>
      </c>
      <c r="BK32">
        <v>13.793929629629631</v>
      </c>
      <c r="BL32">
        <v>230.74748148148149</v>
      </c>
      <c r="BM32">
        <v>17.470096296296301</v>
      </c>
      <c r="BN32">
        <v>499.99881481481492</v>
      </c>
      <c r="BO32">
        <v>101.8364814814815</v>
      </c>
      <c r="BP32">
        <v>9.9967288888888908E-2</v>
      </c>
      <c r="BQ32">
        <v>26.918496296296301</v>
      </c>
      <c r="BR32">
        <v>28.0842925925926</v>
      </c>
      <c r="BS32">
        <v>999.90000000000009</v>
      </c>
      <c r="BT32">
        <v>0</v>
      </c>
      <c r="BU32">
        <v>0</v>
      </c>
      <c r="BV32">
        <v>9999.4233333333323</v>
      </c>
      <c r="BW32">
        <v>0</v>
      </c>
      <c r="BX32">
        <v>616.40266666666662</v>
      </c>
      <c r="BY32">
        <v>17.552777777777781</v>
      </c>
      <c r="BZ32">
        <v>237.44466666666659</v>
      </c>
      <c r="CA32">
        <v>218.7327407407407</v>
      </c>
      <c r="CB32">
        <v>3.7949496296296301</v>
      </c>
      <c r="CC32">
        <v>215.71518518518519</v>
      </c>
      <c r="CD32">
        <v>13.793929629629631</v>
      </c>
      <c r="CE32">
        <v>1.791191481481482</v>
      </c>
      <c r="CF32">
        <v>1.4047266666666669</v>
      </c>
      <c r="CG32">
        <v>15.710122222222219</v>
      </c>
      <c r="CH32">
        <v>11.968722222222221</v>
      </c>
      <c r="CI32">
        <v>1999.9896296296299</v>
      </c>
      <c r="CJ32">
        <v>0.98000577777777764</v>
      </c>
      <c r="CK32">
        <v>1.9994692592592591E-2</v>
      </c>
      <c r="CL32">
        <v>0</v>
      </c>
      <c r="CM32">
        <v>1.935588888888889</v>
      </c>
      <c r="CN32">
        <v>0</v>
      </c>
      <c r="CO32">
        <v>12265.68888888889</v>
      </c>
      <c r="CP32">
        <v>17338.155555555561</v>
      </c>
      <c r="CQ32">
        <v>44.24766666666666</v>
      </c>
      <c r="CR32">
        <v>45.5</v>
      </c>
      <c r="CS32">
        <v>44.263777777777769</v>
      </c>
      <c r="CT32">
        <v>43.768370370370363</v>
      </c>
      <c r="CU32">
        <v>43.101666666666659</v>
      </c>
      <c r="CV32">
        <v>1959.999629629629</v>
      </c>
      <c r="CW32">
        <v>39.99</v>
      </c>
      <c r="CX32">
        <v>0</v>
      </c>
      <c r="CY32">
        <v>1687528778</v>
      </c>
      <c r="CZ32">
        <v>0</v>
      </c>
      <c r="DA32">
        <v>1687528033.0999999</v>
      </c>
      <c r="DB32" t="s">
        <v>355</v>
      </c>
      <c r="DC32">
        <v>1687528033.0999999</v>
      </c>
      <c r="DD32">
        <v>1687528032.5999999</v>
      </c>
      <c r="DE32">
        <v>1</v>
      </c>
      <c r="DF32">
        <v>0.39600000000000002</v>
      </c>
      <c r="DG32">
        <v>-1.2999999999999999E-2</v>
      </c>
      <c r="DH32">
        <v>2.9990000000000001</v>
      </c>
      <c r="DI32">
        <v>0.06</v>
      </c>
      <c r="DJ32">
        <v>420</v>
      </c>
      <c r="DK32">
        <v>14</v>
      </c>
      <c r="DL32">
        <v>0.21</v>
      </c>
      <c r="DM32">
        <v>0.03</v>
      </c>
      <c r="DN32">
        <v>17.0650175</v>
      </c>
      <c r="DO32">
        <v>8.8200326454033764</v>
      </c>
      <c r="DP32">
        <v>0.8491220362490598</v>
      </c>
      <c r="DQ32">
        <v>0</v>
      </c>
      <c r="DR32">
        <v>3.7853694999999998</v>
      </c>
      <c r="DS32">
        <v>0.16811166979360681</v>
      </c>
      <c r="DT32">
        <v>2.1648170009264091E-2</v>
      </c>
      <c r="DU32">
        <v>0</v>
      </c>
      <c r="DV32">
        <v>0</v>
      </c>
      <c r="DW32">
        <v>2</v>
      </c>
      <c r="DX32" t="s">
        <v>356</v>
      </c>
      <c r="DY32">
        <v>3.1226099999999999</v>
      </c>
      <c r="DZ32">
        <v>2.75719</v>
      </c>
      <c r="EA32">
        <v>5.3119E-2</v>
      </c>
      <c r="EB32">
        <v>4.9635899999999997E-2</v>
      </c>
      <c r="EC32">
        <v>9.5077200000000001E-2</v>
      </c>
      <c r="ED32">
        <v>8.0227800000000002E-2</v>
      </c>
      <c r="EE32">
        <v>27805.8</v>
      </c>
      <c r="EF32">
        <v>27701.9</v>
      </c>
      <c r="EG32">
        <v>29926.3</v>
      </c>
      <c r="EH32">
        <v>29435.3</v>
      </c>
      <c r="EI32">
        <v>37435.599999999999</v>
      </c>
      <c r="EJ32">
        <v>35656.800000000003</v>
      </c>
      <c r="EK32">
        <v>45842.1</v>
      </c>
      <c r="EL32">
        <v>43770.1</v>
      </c>
      <c r="EM32">
        <v>1.7616799999999999</v>
      </c>
      <c r="EN32">
        <v>1.7740499999999999</v>
      </c>
      <c r="EO32">
        <v>9.3206799999999996E-3</v>
      </c>
      <c r="EP32">
        <v>0</v>
      </c>
      <c r="EQ32">
        <v>27.9009</v>
      </c>
      <c r="ER32">
        <v>999.9</v>
      </c>
      <c r="ES32">
        <v>62.2</v>
      </c>
      <c r="ET32">
        <v>37.5</v>
      </c>
      <c r="EU32">
        <v>39.571399999999997</v>
      </c>
      <c r="EV32">
        <v>65.451999999999998</v>
      </c>
      <c r="EW32">
        <v>20.036100000000001</v>
      </c>
      <c r="EX32">
        <v>1</v>
      </c>
      <c r="EY32">
        <v>0.69617399999999996</v>
      </c>
      <c r="EZ32">
        <v>8.32944</v>
      </c>
      <c r="FA32">
        <v>20.0395</v>
      </c>
      <c r="FB32">
        <v>5.2289700000000003</v>
      </c>
      <c r="FC32">
        <v>11.980700000000001</v>
      </c>
      <c r="FD32">
        <v>4.9694500000000001</v>
      </c>
      <c r="FE32">
        <v>3.28945</v>
      </c>
      <c r="FF32">
        <v>9999</v>
      </c>
      <c r="FG32">
        <v>9999</v>
      </c>
      <c r="FH32">
        <v>9999</v>
      </c>
      <c r="FI32">
        <v>999.9</v>
      </c>
      <c r="FJ32">
        <v>4.9726100000000004</v>
      </c>
      <c r="FK32">
        <v>1.8775900000000001</v>
      </c>
      <c r="FL32">
        <v>1.87575</v>
      </c>
      <c r="FM32">
        <v>1.8785099999999999</v>
      </c>
      <c r="FN32">
        <v>1.8751500000000001</v>
      </c>
      <c r="FO32">
        <v>1.87863</v>
      </c>
      <c r="FP32">
        <v>1.87581</v>
      </c>
      <c r="FQ32">
        <v>1.8769899999999999</v>
      </c>
      <c r="FR32">
        <v>0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2.4540000000000002</v>
      </c>
      <c r="GF32">
        <v>0.1181</v>
      </c>
      <c r="GG32">
        <v>1.8022362637429039</v>
      </c>
      <c r="GH32">
        <v>3.4596175144301941E-3</v>
      </c>
      <c r="GI32">
        <v>-1.60062044249347E-6</v>
      </c>
      <c r="GJ32">
        <v>4.4551892631570479E-10</v>
      </c>
      <c r="GK32">
        <v>-5.9104910203437312E-2</v>
      </c>
      <c r="GL32">
        <v>-1.1044296988583829E-3</v>
      </c>
      <c r="GM32">
        <v>8.6344859614355754E-4</v>
      </c>
      <c r="GN32">
        <v>-1.2442756315904091E-5</v>
      </c>
      <c r="GO32">
        <v>0</v>
      </c>
      <c r="GP32">
        <v>2120</v>
      </c>
      <c r="GQ32">
        <v>2</v>
      </c>
      <c r="GR32">
        <v>32</v>
      </c>
      <c r="GS32">
        <v>12.4</v>
      </c>
      <c r="GT32">
        <v>12.4</v>
      </c>
      <c r="GU32">
        <v>0.54321299999999995</v>
      </c>
      <c r="GV32">
        <v>2.5878899999999998</v>
      </c>
      <c r="GW32">
        <v>1.39893</v>
      </c>
      <c r="GX32">
        <v>2.2802699999999998</v>
      </c>
      <c r="GY32">
        <v>1.4489700000000001</v>
      </c>
      <c r="GZ32">
        <v>2.52441</v>
      </c>
      <c r="HA32">
        <v>43.046900000000001</v>
      </c>
      <c r="HB32">
        <v>14.639900000000001</v>
      </c>
      <c r="HC32">
        <v>18</v>
      </c>
      <c r="HD32">
        <v>507.70800000000003</v>
      </c>
      <c r="HE32">
        <v>430.06299999999999</v>
      </c>
      <c r="HF32">
        <v>20.182099999999998</v>
      </c>
      <c r="HG32">
        <v>35.272199999999998</v>
      </c>
      <c r="HH32">
        <v>30.0015</v>
      </c>
      <c r="HI32">
        <v>34.744300000000003</v>
      </c>
      <c r="HJ32">
        <v>34.764299999999999</v>
      </c>
      <c r="HK32">
        <v>10.8567</v>
      </c>
      <c r="HL32">
        <v>63.082299999999996</v>
      </c>
      <c r="HM32">
        <v>0</v>
      </c>
      <c r="HN32">
        <v>20.1265</v>
      </c>
      <c r="HO32">
        <v>166.09899999999999</v>
      </c>
      <c r="HP32">
        <v>13.707000000000001</v>
      </c>
      <c r="HQ32">
        <v>99.0154</v>
      </c>
      <c r="HR32">
        <v>100.65</v>
      </c>
    </row>
    <row r="33" spans="1:226" x14ac:dyDescent="0.25">
      <c r="A33">
        <v>17</v>
      </c>
      <c r="B33">
        <v>1687528783.5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>
        <v>68</v>
      </c>
      <c r="I33">
        <v>1687528775.7142861</v>
      </c>
      <c r="J33">
        <f t="shared" si="0"/>
        <v>3.1899830454702707E-3</v>
      </c>
      <c r="K33">
        <f t="shared" si="1"/>
        <v>3.1899830454702709</v>
      </c>
      <c r="L33">
        <f t="shared" si="2"/>
        <v>3.4791026949717279</v>
      </c>
      <c r="M33">
        <f t="shared" si="3"/>
        <v>218.35146428571429</v>
      </c>
      <c r="N33">
        <f t="shared" si="4"/>
        <v>176.5648680945778</v>
      </c>
      <c r="O33">
        <f t="shared" si="5"/>
        <v>17.998471694871554</v>
      </c>
      <c r="P33">
        <f t="shared" si="6"/>
        <v>22.258066918358111</v>
      </c>
      <c r="Q33">
        <f t="shared" si="7"/>
        <v>0.16140381791209463</v>
      </c>
      <c r="R33">
        <f>IF(LEFT(BD33,1)&lt;&gt;"0",IF(LEFT(BD33,1)="1",3,BE33),$D$5+$E$5*(BV33*BO33/($K$5*1000))+$F$5*(BV33*BO33/($K$5*1000))*MAX(MIN(BB33,$J$5),$I$5)*MAX(MIN(BB33,$J$5),$I$5)+$G$5*MAX(MIN(BB33,$J$5),$I$5)*(BV33*BO33/($K$5*1000))+$H$5*(BV33*BO33/($K$5*1000))*(BV33*BO33/($K$5*1000)))</f>
        <v>2.9609479934984515</v>
      </c>
      <c r="S33">
        <f t="shared" si="8"/>
        <v>0.15667046215391159</v>
      </c>
      <c r="T33">
        <f t="shared" si="9"/>
        <v>9.8332749537985153E-2</v>
      </c>
      <c r="U33">
        <f t="shared" si="10"/>
        <v>458.88305632070274</v>
      </c>
      <c r="V33">
        <f t="shared" si="11"/>
        <v>28.75614820134733</v>
      </c>
      <c r="W33">
        <f t="shared" si="12"/>
        <v>28.065317857142858</v>
      </c>
      <c r="X33">
        <f t="shared" si="13"/>
        <v>3.8093137204431042</v>
      </c>
      <c r="Y33">
        <f t="shared" si="14"/>
        <v>50.334076498936298</v>
      </c>
      <c r="Z33">
        <f t="shared" si="15"/>
        <v>1.7907786802303192</v>
      </c>
      <c r="AA33">
        <f t="shared" si="16"/>
        <v>3.5577859072633697</v>
      </c>
      <c r="AB33">
        <f t="shared" si="17"/>
        <v>2.0185350402127851</v>
      </c>
      <c r="AC33">
        <f t="shared" si="18"/>
        <v>-140.67825230523894</v>
      </c>
      <c r="AD33">
        <f t="shared" si="19"/>
        <v>-186.33056112436154</v>
      </c>
      <c r="AE33">
        <f t="shared" si="20"/>
        <v>-13.646465680922638</v>
      </c>
      <c r="AF33">
        <f t="shared" si="21"/>
        <v>118.22777721017965</v>
      </c>
      <c r="AG33">
        <f t="shared" si="22"/>
        <v>-15.922353265291031</v>
      </c>
      <c r="AH33">
        <f t="shared" si="23"/>
        <v>3.2176418908587108</v>
      </c>
      <c r="AI33">
        <f t="shared" si="24"/>
        <v>3.4791026949717279</v>
      </c>
      <c r="AJ33">
        <v>185.9275428014833</v>
      </c>
      <c r="AK33">
        <v>198.79272727272729</v>
      </c>
      <c r="AL33">
        <v>-3.2183104006307</v>
      </c>
      <c r="AM33">
        <v>65.071948279943499</v>
      </c>
      <c r="AN33">
        <f t="shared" si="25"/>
        <v>3.1899830454702709</v>
      </c>
      <c r="AO33">
        <v>13.77120466202121</v>
      </c>
      <c r="AP33">
        <v>17.538150303030299</v>
      </c>
      <c r="AQ33">
        <v>-7.1189921995645593E-4</v>
      </c>
      <c r="AR33">
        <v>104.912705410152</v>
      </c>
      <c r="AS33">
        <v>0</v>
      </c>
      <c r="AT33">
        <v>0</v>
      </c>
      <c r="AU33">
        <f t="shared" si="26"/>
        <v>1</v>
      </c>
      <c r="AV33">
        <f t="shared" si="27"/>
        <v>0</v>
      </c>
      <c r="AW33">
        <f t="shared" si="28"/>
        <v>53848.510679175633</v>
      </c>
      <c r="AX33">
        <f t="shared" si="29"/>
        <v>2608.3445000000002</v>
      </c>
      <c r="AY33">
        <f t="shared" si="30"/>
        <v>2139.6247947905199</v>
      </c>
      <c r="AZ33">
        <f>($B$11*$D$9+$C$11*$D$9+$F$11*((CV33+CN33)/MAX(CV33+CN33+CW33, 0.1)*$I$9+CW33/MAX(CV33+CN33+CW33, 0.1)*$J$9))/($B$11+$C$11+$F$11)</f>
        <v>0.8202999238752855</v>
      </c>
      <c r="BA33">
        <f>($B$11*$K$9+$C$11*$K$9+$F$11*((CV33+CN33)/MAX(CV33+CN33+CW33, 0.1)*$P$9+CW33/MAX(CV33+CN33+CW33, 0.1)*$Q$9))/($B$11+$C$11+$F$11)</f>
        <v>0.17592885307930095</v>
      </c>
      <c r="BB33" s="1">
        <v>6</v>
      </c>
      <c r="BC33">
        <v>0.5</v>
      </c>
      <c r="BD33" t="s">
        <v>354</v>
      </c>
      <c r="BE33">
        <v>2</v>
      </c>
      <c r="BF33" t="b">
        <v>1</v>
      </c>
      <c r="BG33">
        <v>1687528775.7142861</v>
      </c>
      <c r="BH33">
        <v>218.35146428571429</v>
      </c>
      <c r="BI33">
        <v>200.0877142857143</v>
      </c>
      <c r="BJ33">
        <v>17.567525</v>
      </c>
      <c r="BK33">
        <v>13.774182142857139</v>
      </c>
      <c r="BL33">
        <v>215.8727142857143</v>
      </c>
      <c r="BM33">
        <v>17.449103571428569</v>
      </c>
      <c r="BN33">
        <v>499.99950000000001</v>
      </c>
      <c r="BO33">
        <v>101.8367857142857</v>
      </c>
      <c r="BP33">
        <v>0.1000938535714286</v>
      </c>
      <c r="BQ33">
        <v>26.898057142857141</v>
      </c>
      <c r="BR33">
        <v>28.065317857142858</v>
      </c>
      <c r="BS33">
        <v>999.9000000000002</v>
      </c>
      <c r="BT33">
        <v>0</v>
      </c>
      <c r="BU33">
        <v>0</v>
      </c>
      <c r="BV33">
        <v>9996.4764285714282</v>
      </c>
      <c r="BW33">
        <v>0</v>
      </c>
      <c r="BX33">
        <v>608.3370000000001</v>
      </c>
      <c r="BY33">
        <v>18.263764285714281</v>
      </c>
      <c r="BZ33">
        <v>222.2562857142857</v>
      </c>
      <c r="CA33">
        <v>202.88225</v>
      </c>
      <c r="CB33">
        <v>3.7933342857142849</v>
      </c>
      <c r="CC33">
        <v>200.0877142857143</v>
      </c>
      <c r="CD33">
        <v>13.774182142857139</v>
      </c>
      <c r="CE33">
        <v>1.7890203571428569</v>
      </c>
      <c r="CF33">
        <v>1.4027192857142861</v>
      </c>
      <c r="CG33">
        <v>15.691182142857141</v>
      </c>
      <c r="CH33">
        <v>11.947064285714291</v>
      </c>
      <c r="CI33">
        <v>2000.0074999999999</v>
      </c>
      <c r="CJ33">
        <v>0.98000596428571429</v>
      </c>
      <c r="CK33">
        <v>1.9994510714285721E-2</v>
      </c>
      <c r="CL33">
        <v>0</v>
      </c>
      <c r="CM33">
        <v>1.9513499999999999</v>
      </c>
      <c r="CN33">
        <v>0</v>
      </c>
      <c r="CO33">
        <v>12271.096428571431</v>
      </c>
      <c r="CP33">
        <v>17338.314285714281</v>
      </c>
      <c r="CQ33">
        <v>44.25</v>
      </c>
      <c r="CR33">
        <v>45.5</v>
      </c>
      <c r="CS33">
        <v>44.280999999999977</v>
      </c>
      <c r="CT33">
        <v>43.780999999999977</v>
      </c>
      <c r="CU33">
        <v>43.111499999999999</v>
      </c>
      <c r="CV33">
        <v>1960.0174999999999</v>
      </c>
      <c r="CW33">
        <v>39.99</v>
      </c>
      <c r="CX33">
        <v>0</v>
      </c>
      <c r="CY33">
        <v>1687528783.4000001</v>
      </c>
      <c r="CZ33">
        <v>0</v>
      </c>
      <c r="DA33">
        <v>1687528033.0999999</v>
      </c>
      <c r="DB33" t="s">
        <v>355</v>
      </c>
      <c r="DC33">
        <v>1687528033.0999999</v>
      </c>
      <c r="DD33">
        <v>1687528032.5999999</v>
      </c>
      <c r="DE33">
        <v>1</v>
      </c>
      <c r="DF33">
        <v>0.39600000000000002</v>
      </c>
      <c r="DG33">
        <v>-1.2999999999999999E-2</v>
      </c>
      <c r="DH33">
        <v>2.9990000000000001</v>
      </c>
      <c r="DI33">
        <v>0.06</v>
      </c>
      <c r="DJ33">
        <v>420</v>
      </c>
      <c r="DK33">
        <v>14</v>
      </c>
      <c r="DL33">
        <v>0.21</v>
      </c>
      <c r="DM33">
        <v>0.03</v>
      </c>
      <c r="DN33">
        <v>17.863385365853659</v>
      </c>
      <c r="DO33">
        <v>9.0456961672473533</v>
      </c>
      <c r="DP33">
        <v>0.89289285527735862</v>
      </c>
      <c r="DQ33">
        <v>0</v>
      </c>
      <c r="DR33">
        <v>3.7889151219512192</v>
      </c>
      <c r="DS33">
        <v>-1.6512543554006099E-2</v>
      </c>
      <c r="DT33">
        <v>1.796443520688034E-2</v>
      </c>
      <c r="DU33">
        <v>1</v>
      </c>
      <c r="DV33">
        <v>1</v>
      </c>
      <c r="DW33">
        <v>2</v>
      </c>
      <c r="DX33" t="s">
        <v>368</v>
      </c>
      <c r="DY33">
        <v>3.1225100000000001</v>
      </c>
      <c r="DZ33">
        <v>2.7568899999999998</v>
      </c>
      <c r="EA33">
        <v>4.9533800000000003E-2</v>
      </c>
      <c r="EB33">
        <v>4.5756999999999999E-2</v>
      </c>
      <c r="EC33">
        <v>9.5009999999999997E-2</v>
      </c>
      <c r="ED33">
        <v>8.0227300000000001E-2</v>
      </c>
      <c r="EE33">
        <v>27910.400000000001</v>
      </c>
      <c r="EF33">
        <v>27814.6</v>
      </c>
      <c r="EG33">
        <v>29925.8</v>
      </c>
      <c r="EH33">
        <v>29435.1</v>
      </c>
      <c r="EI33">
        <v>37437.300000000003</v>
      </c>
      <c r="EJ33">
        <v>35656.5</v>
      </c>
      <c r="EK33">
        <v>45841</v>
      </c>
      <c r="EL33">
        <v>43770.1</v>
      </c>
      <c r="EM33">
        <v>1.7611699999999999</v>
      </c>
      <c r="EN33">
        <v>1.7740499999999999</v>
      </c>
      <c r="EO33">
        <v>7.7560499999999996E-3</v>
      </c>
      <c r="EP33">
        <v>0</v>
      </c>
      <c r="EQ33">
        <v>27.895900000000001</v>
      </c>
      <c r="ER33">
        <v>999.9</v>
      </c>
      <c r="ES33">
        <v>62.2</v>
      </c>
      <c r="ET33">
        <v>37.5</v>
      </c>
      <c r="EU33">
        <v>39.573599999999999</v>
      </c>
      <c r="EV33">
        <v>65.701999999999998</v>
      </c>
      <c r="EW33">
        <v>19.931899999999999</v>
      </c>
      <c r="EX33">
        <v>1</v>
      </c>
      <c r="EY33">
        <v>0.69685699999999995</v>
      </c>
      <c r="EZ33">
        <v>8.2857699999999994</v>
      </c>
      <c r="FA33">
        <v>20.042000000000002</v>
      </c>
      <c r="FB33">
        <v>5.2292699999999996</v>
      </c>
      <c r="FC33">
        <v>11.980700000000001</v>
      </c>
      <c r="FD33">
        <v>4.9697500000000003</v>
      </c>
      <c r="FE33">
        <v>3.2894800000000002</v>
      </c>
      <c r="FF33">
        <v>9999</v>
      </c>
      <c r="FG33">
        <v>9999</v>
      </c>
      <c r="FH33">
        <v>9999</v>
      </c>
      <c r="FI33">
        <v>999.9</v>
      </c>
      <c r="FJ33">
        <v>4.97262</v>
      </c>
      <c r="FK33">
        <v>1.8775900000000001</v>
      </c>
      <c r="FL33">
        <v>1.87575</v>
      </c>
      <c r="FM33">
        <v>1.87852</v>
      </c>
      <c r="FN33">
        <v>1.8751500000000001</v>
      </c>
      <c r="FO33">
        <v>1.8786499999999999</v>
      </c>
      <c r="FP33">
        <v>1.87588</v>
      </c>
      <c r="FQ33">
        <v>1.8769800000000001</v>
      </c>
      <c r="FR33">
        <v>0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2.4079999999999999</v>
      </c>
      <c r="GF33">
        <v>0.1179</v>
      </c>
      <c r="GG33">
        <v>1.8022362637429039</v>
      </c>
      <c r="GH33">
        <v>3.4596175144301941E-3</v>
      </c>
      <c r="GI33">
        <v>-1.60062044249347E-6</v>
      </c>
      <c r="GJ33">
        <v>4.4551892631570479E-10</v>
      </c>
      <c r="GK33">
        <v>-5.9104910203437312E-2</v>
      </c>
      <c r="GL33">
        <v>-1.1044296988583829E-3</v>
      </c>
      <c r="GM33">
        <v>8.6344859614355754E-4</v>
      </c>
      <c r="GN33">
        <v>-1.2442756315904091E-5</v>
      </c>
      <c r="GO33">
        <v>0</v>
      </c>
      <c r="GP33">
        <v>2120</v>
      </c>
      <c r="GQ33">
        <v>2</v>
      </c>
      <c r="GR33">
        <v>32</v>
      </c>
      <c r="GS33">
        <v>12.5</v>
      </c>
      <c r="GT33">
        <v>12.5</v>
      </c>
      <c r="GU33">
        <v>0.50781200000000004</v>
      </c>
      <c r="GV33">
        <v>2.5976599999999999</v>
      </c>
      <c r="GW33">
        <v>1.39893</v>
      </c>
      <c r="GX33">
        <v>2.2802699999999998</v>
      </c>
      <c r="GY33">
        <v>1.4489700000000001</v>
      </c>
      <c r="GZ33">
        <v>2.4279799999999998</v>
      </c>
      <c r="HA33">
        <v>43.046900000000001</v>
      </c>
      <c r="HB33">
        <v>14.639900000000001</v>
      </c>
      <c r="HC33">
        <v>18</v>
      </c>
      <c r="HD33">
        <v>507.46600000000001</v>
      </c>
      <c r="HE33">
        <v>430.12</v>
      </c>
      <c r="HF33">
        <v>20.104399999999998</v>
      </c>
      <c r="HG33">
        <v>35.283099999999997</v>
      </c>
      <c r="HH33">
        <v>30.001000000000001</v>
      </c>
      <c r="HI33">
        <v>34.753100000000003</v>
      </c>
      <c r="HJ33">
        <v>34.773000000000003</v>
      </c>
      <c r="HK33">
        <v>10.1564</v>
      </c>
      <c r="HL33">
        <v>63.082299999999996</v>
      </c>
      <c r="HM33">
        <v>0</v>
      </c>
      <c r="HN33">
        <v>20.080300000000001</v>
      </c>
      <c r="HO33">
        <v>152.73699999999999</v>
      </c>
      <c r="HP33">
        <v>13.705399999999999</v>
      </c>
      <c r="HQ33">
        <v>99.013300000000001</v>
      </c>
      <c r="HR33">
        <v>100.65</v>
      </c>
    </row>
    <row r="34" spans="1:226" x14ac:dyDescent="0.25">
      <c r="A34">
        <v>18</v>
      </c>
      <c r="B34">
        <v>1687528788.5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>
        <v>68</v>
      </c>
      <c r="I34">
        <v>1687528781</v>
      </c>
      <c r="J34">
        <f t="shared" si="0"/>
        <v>3.1838477173226037E-3</v>
      </c>
      <c r="K34">
        <f t="shared" si="1"/>
        <v>3.1838477173226036</v>
      </c>
      <c r="L34">
        <f t="shared" si="2"/>
        <v>2.9003762304559091</v>
      </c>
      <c r="M34">
        <f t="shared" si="3"/>
        <v>201.63077777777781</v>
      </c>
      <c r="N34">
        <f t="shared" si="4"/>
        <v>166.18553935898143</v>
      </c>
      <c r="O34">
        <f t="shared" si="5"/>
        <v>16.94051965359677</v>
      </c>
      <c r="P34">
        <f t="shared" si="6"/>
        <v>20.553714642620292</v>
      </c>
      <c r="Q34">
        <f t="shared" si="7"/>
        <v>0.16142623351587371</v>
      </c>
      <c r="R34">
        <f>IF(LEFT(BD34,1)&lt;&gt;"0",IF(LEFT(BD34,1)="1",3,BE34),$D$5+$E$5*(BV34*BO34/($K$5*1000))+$F$5*(BV34*BO34/($K$5*1000))*MAX(MIN(BB34,$J$5),$I$5)*MAX(MIN(BB34,$J$5),$I$5)+$G$5*MAX(MIN(BB34,$J$5),$I$5)*(BV34*BO34/($K$5*1000))+$H$5*(BV34*BO34/($K$5*1000))*(BV34*BO34/($K$5*1000)))</f>
        <v>2.9613590982788347</v>
      </c>
      <c r="S34">
        <f t="shared" si="8"/>
        <v>0.15669222022550036</v>
      </c>
      <c r="T34">
        <f t="shared" si="9"/>
        <v>9.8346405802769016E-2</v>
      </c>
      <c r="U34">
        <f t="shared" si="10"/>
        <v>444.43093713895297</v>
      </c>
      <c r="V34">
        <f t="shared" si="11"/>
        <v>28.648340239769286</v>
      </c>
      <c r="W34">
        <f t="shared" si="12"/>
        <v>28.037359259259262</v>
      </c>
      <c r="X34">
        <f t="shared" si="13"/>
        <v>3.8031123798352637</v>
      </c>
      <c r="Y34">
        <f t="shared" si="14"/>
        <v>50.347423653404789</v>
      </c>
      <c r="Z34">
        <f t="shared" si="15"/>
        <v>1.7886443624902022</v>
      </c>
      <c r="AA34">
        <f t="shared" si="16"/>
        <v>3.552603554857853</v>
      </c>
      <c r="AB34">
        <f t="shared" si="17"/>
        <v>2.0144680173450613</v>
      </c>
      <c r="AC34">
        <f t="shared" si="18"/>
        <v>-140.40768433392682</v>
      </c>
      <c r="AD34">
        <f t="shared" si="19"/>
        <v>-185.85181482543038</v>
      </c>
      <c r="AE34">
        <f t="shared" si="20"/>
        <v>-13.605929564815384</v>
      </c>
      <c r="AF34">
        <f t="shared" si="21"/>
        <v>104.56550841478037</v>
      </c>
      <c r="AG34">
        <f t="shared" si="22"/>
        <v>-16.531941728015532</v>
      </c>
      <c r="AH34">
        <f t="shared" si="23"/>
        <v>3.2023389468228793</v>
      </c>
      <c r="AI34">
        <f t="shared" si="24"/>
        <v>2.9003762304559091</v>
      </c>
      <c r="AJ34">
        <v>169.16289082561329</v>
      </c>
      <c r="AK34">
        <v>182.70181818181811</v>
      </c>
      <c r="AL34">
        <v>-3.2122500848616049</v>
      </c>
      <c r="AM34">
        <v>65.071948279943499</v>
      </c>
      <c r="AN34">
        <f t="shared" si="25"/>
        <v>3.1838477173226036</v>
      </c>
      <c r="AO34">
        <v>13.77078536796278</v>
      </c>
      <c r="AP34">
        <v>17.527395151515151</v>
      </c>
      <c r="AQ34">
        <v>-3.3639977291941448E-4</v>
      </c>
      <c r="AR34">
        <v>104.912705410152</v>
      </c>
      <c r="AS34">
        <v>0</v>
      </c>
      <c r="AT34">
        <v>0</v>
      </c>
      <c r="AU34">
        <f t="shared" si="26"/>
        <v>1</v>
      </c>
      <c r="AV34">
        <f t="shared" si="27"/>
        <v>0</v>
      </c>
      <c r="AW34">
        <f t="shared" si="28"/>
        <v>53865.014459438491</v>
      </c>
      <c r="AX34">
        <f t="shared" si="29"/>
        <v>2526.1970000000001</v>
      </c>
      <c r="AY34">
        <f t="shared" si="30"/>
        <v>2072.2392048647425</v>
      </c>
      <c r="AZ34">
        <f>($B$11*$D$9+$C$11*$D$9+$F$11*((CV34+CN34)/MAX(CV34+CN34+CW34, 0.1)*$I$9+CW34/MAX(CV34+CN34+CW34, 0.1)*$J$9))/($B$11+$C$11+$F$11)</f>
        <v>0.82029992311159516</v>
      </c>
      <c r="BA34">
        <f>($B$11*$K$9+$C$11*$K$9+$F$11*((CV34+CN34)/MAX(CV34+CN34+CW34, 0.1)*$P$9+CW34/MAX(CV34+CN34+CW34, 0.1)*$Q$9))/($B$11+$C$11+$F$11)</f>
        <v>0.17592885160537874</v>
      </c>
      <c r="BB34" s="1">
        <v>6</v>
      </c>
      <c r="BC34">
        <v>0.5</v>
      </c>
      <c r="BD34" t="s">
        <v>354</v>
      </c>
      <c r="BE34">
        <v>2</v>
      </c>
      <c r="BF34" t="b">
        <v>1</v>
      </c>
      <c r="BG34">
        <v>1687528781</v>
      </c>
      <c r="BH34">
        <v>201.63077777777781</v>
      </c>
      <c r="BI34">
        <v>182.56688888888891</v>
      </c>
      <c r="BJ34">
        <v>17.546500000000002</v>
      </c>
      <c r="BK34">
        <v>13.771044444444451</v>
      </c>
      <c r="BL34">
        <v>199.1994444444444</v>
      </c>
      <c r="BM34">
        <v>17.428448148148149</v>
      </c>
      <c r="BN34">
        <v>499.98985185185188</v>
      </c>
      <c r="BO34">
        <v>101.8372962962963</v>
      </c>
      <c r="BP34">
        <v>0.10009078888888891</v>
      </c>
      <c r="BQ34">
        <v>26.87325925925926</v>
      </c>
      <c r="BR34">
        <v>28.037359259259262</v>
      </c>
      <c r="BS34">
        <v>999.90000000000009</v>
      </c>
      <c r="BT34">
        <v>0</v>
      </c>
      <c r="BU34">
        <v>0</v>
      </c>
      <c r="BV34">
        <v>9998.7562962962966</v>
      </c>
      <c r="BW34">
        <v>0</v>
      </c>
      <c r="BX34">
        <v>526.18440740740743</v>
      </c>
      <c r="BY34">
        <v>19.063951851851851</v>
      </c>
      <c r="BZ34">
        <v>205.23207407407409</v>
      </c>
      <c r="CA34">
        <v>185.11596296296301</v>
      </c>
      <c r="CB34">
        <v>3.7754422222222219</v>
      </c>
      <c r="CC34">
        <v>182.56688888888891</v>
      </c>
      <c r="CD34">
        <v>13.771044444444451</v>
      </c>
      <c r="CE34">
        <v>1.7868870370370371</v>
      </c>
      <c r="CF34">
        <v>1.4024062962962971</v>
      </c>
      <c r="CG34">
        <v>15.672548148148151</v>
      </c>
      <c r="CH34">
        <v>11.943677777777779</v>
      </c>
      <c r="CI34">
        <v>2000.0125925925929</v>
      </c>
      <c r="CJ34">
        <v>0.98000600000000004</v>
      </c>
      <c r="CK34">
        <v>1.999447777777778E-2</v>
      </c>
      <c r="CL34">
        <v>0</v>
      </c>
      <c r="CM34">
        <v>1.972685185185185</v>
      </c>
      <c r="CN34">
        <v>0</v>
      </c>
      <c r="CO34">
        <v>12277.562962962969</v>
      </c>
      <c r="CP34">
        <v>17338.366666666669</v>
      </c>
      <c r="CQ34">
        <v>44.25</v>
      </c>
      <c r="CR34">
        <v>45.5</v>
      </c>
      <c r="CS34">
        <v>44.298222222222208</v>
      </c>
      <c r="CT34">
        <v>43.791333333333313</v>
      </c>
      <c r="CU34">
        <v>43.125</v>
      </c>
      <c r="CV34">
        <v>1960.0225925925929</v>
      </c>
      <c r="CW34">
        <v>39.99</v>
      </c>
      <c r="CX34">
        <v>0</v>
      </c>
      <c r="CY34">
        <v>1687528788.2</v>
      </c>
      <c r="CZ34">
        <v>0</v>
      </c>
      <c r="DA34">
        <v>1687528033.0999999</v>
      </c>
      <c r="DB34" t="s">
        <v>355</v>
      </c>
      <c r="DC34">
        <v>1687528033.0999999</v>
      </c>
      <c r="DD34">
        <v>1687528032.5999999</v>
      </c>
      <c r="DE34">
        <v>1</v>
      </c>
      <c r="DF34">
        <v>0.39600000000000002</v>
      </c>
      <c r="DG34">
        <v>-1.2999999999999999E-2</v>
      </c>
      <c r="DH34">
        <v>2.9990000000000001</v>
      </c>
      <c r="DI34">
        <v>0.06</v>
      </c>
      <c r="DJ34">
        <v>420</v>
      </c>
      <c r="DK34">
        <v>14</v>
      </c>
      <c r="DL34">
        <v>0.21</v>
      </c>
      <c r="DM34">
        <v>0.03</v>
      </c>
      <c r="DN34">
        <v>18.61224146341463</v>
      </c>
      <c r="DO34">
        <v>9.1578250871080478</v>
      </c>
      <c r="DP34">
        <v>0.90365986153749034</v>
      </c>
      <c r="DQ34">
        <v>0</v>
      </c>
      <c r="DR34">
        <v>3.785779268292683</v>
      </c>
      <c r="DS34">
        <v>-0.20167045296167749</v>
      </c>
      <c r="DT34">
        <v>2.006961037091191E-2</v>
      </c>
      <c r="DU34">
        <v>0</v>
      </c>
      <c r="DV34">
        <v>0</v>
      </c>
      <c r="DW34">
        <v>2</v>
      </c>
      <c r="DX34" t="s">
        <v>356</v>
      </c>
      <c r="DY34">
        <v>3.1225399999999999</v>
      </c>
      <c r="DZ34">
        <v>2.75657</v>
      </c>
      <c r="EA34">
        <v>4.5878500000000003E-2</v>
      </c>
      <c r="EB34">
        <v>4.1805299999999997E-2</v>
      </c>
      <c r="EC34">
        <v>9.4973100000000005E-2</v>
      </c>
      <c r="ED34">
        <v>8.0226500000000006E-2</v>
      </c>
      <c r="EE34">
        <v>28017.1</v>
      </c>
      <c r="EF34">
        <v>27929.200000000001</v>
      </c>
      <c r="EG34">
        <v>29925.200000000001</v>
      </c>
      <c r="EH34">
        <v>29434.7</v>
      </c>
      <c r="EI34">
        <v>37437.9</v>
      </c>
      <c r="EJ34">
        <v>35655.699999999997</v>
      </c>
      <c r="EK34">
        <v>45840.3</v>
      </c>
      <c r="EL34">
        <v>43769.4</v>
      </c>
      <c r="EM34">
        <v>1.7611699999999999</v>
      </c>
      <c r="EN34">
        <v>1.7737499999999999</v>
      </c>
      <c r="EO34">
        <v>6.7800300000000003E-3</v>
      </c>
      <c r="EP34">
        <v>0</v>
      </c>
      <c r="EQ34">
        <v>27.89</v>
      </c>
      <c r="ER34">
        <v>999.9</v>
      </c>
      <c r="ES34">
        <v>62.2</v>
      </c>
      <c r="ET34">
        <v>37.5</v>
      </c>
      <c r="EU34">
        <v>39.568800000000003</v>
      </c>
      <c r="EV34">
        <v>65.441999999999993</v>
      </c>
      <c r="EW34">
        <v>19.635400000000001</v>
      </c>
      <c r="EX34">
        <v>1</v>
      </c>
      <c r="EY34">
        <v>0.69704999999999995</v>
      </c>
      <c r="EZ34">
        <v>8.1592500000000001</v>
      </c>
      <c r="FA34">
        <v>20.048200000000001</v>
      </c>
      <c r="FB34">
        <v>5.2282200000000003</v>
      </c>
      <c r="FC34">
        <v>11.981</v>
      </c>
      <c r="FD34">
        <v>4.9695</v>
      </c>
      <c r="FE34">
        <v>3.2892999999999999</v>
      </c>
      <c r="FF34">
        <v>9999</v>
      </c>
      <c r="FG34">
        <v>9999</v>
      </c>
      <c r="FH34">
        <v>9999</v>
      </c>
      <c r="FI34">
        <v>999.9</v>
      </c>
      <c r="FJ34">
        <v>4.9726299999999997</v>
      </c>
      <c r="FK34">
        <v>1.8775900000000001</v>
      </c>
      <c r="FL34">
        <v>1.87575</v>
      </c>
      <c r="FM34">
        <v>1.8785099999999999</v>
      </c>
      <c r="FN34">
        <v>1.8751500000000001</v>
      </c>
      <c r="FO34">
        <v>1.8786499999999999</v>
      </c>
      <c r="FP34">
        <v>1.8758699999999999</v>
      </c>
      <c r="FQ34">
        <v>1.8769899999999999</v>
      </c>
      <c r="FR34">
        <v>0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2.363</v>
      </c>
      <c r="GF34">
        <v>0.1177</v>
      </c>
      <c r="GG34">
        <v>1.8022362637429039</v>
      </c>
      <c r="GH34">
        <v>3.4596175144301941E-3</v>
      </c>
      <c r="GI34">
        <v>-1.60062044249347E-6</v>
      </c>
      <c r="GJ34">
        <v>4.4551892631570479E-10</v>
      </c>
      <c r="GK34">
        <v>-5.9104910203437312E-2</v>
      </c>
      <c r="GL34">
        <v>-1.1044296988583829E-3</v>
      </c>
      <c r="GM34">
        <v>8.6344859614355754E-4</v>
      </c>
      <c r="GN34">
        <v>-1.2442756315904091E-5</v>
      </c>
      <c r="GO34">
        <v>0</v>
      </c>
      <c r="GP34">
        <v>2120</v>
      </c>
      <c r="GQ34">
        <v>2</v>
      </c>
      <c r="GR34">
        <v>32</v>
      </c>
      <c r="GS34">
        <v>12.6</v>
      </c>
      <c r="GT34">
        <v>12.6</v>
      </c>
      <c r="GU34">
        <v>0.46875</v>
      </c>
      <c r="GV34">
        <v>2.6000999999999999</v>
      </c>
      <c r="GW34">
        <v>1.39893</v>
      </c>
      <c r="GX34">
        <v>2.2802699999999998</v>
      </c>
      <c r="GY34">
        <v>1.4489700000000001</v>
      </c>
      <c r="GZ34">
        <v>2.3779300000000001</v>
      </c>
      <c r="HA34">
        <v>43.046900000000001</v>
      </c>
      <c r="HB34">
        <v>14.639900000000001</v>
      </c>
      <c r="HC34">
        <v>18</v>
      </c>
      <c r="HD34">
        <v>507.52699999999999</v>
      </c>
      <c r="HE34">
        <v>429.99200000000002</v>
      </c>
      <c r="HF34">
        <v>20.0534</v>
      </c>
      <c r="HG34">
        <v>35.2941</v>
      </c>
      <c r="HH34">
        <v>30.000499999999999</v>
      </c>
      <c r="HI34">
        <v>34.762599999999999</v>
      </c>
      <c r="HJ34">
        <v>34.782499999999999</v>
      </c>
      <c r="HK34">
        <v>9.3722200000000004</v>
      </c>
      <c r="HL34">
        <v>63.082299999999996</v>
      </c>
      <c r="HM34">
        <v>0</v>
      </c>
      <c r="HN34">
        <v>20.0656</v>
      </c>
      <c r="HO34">
        <v>132.69300000000001</v>
      </c>
      <c r="HP34">
        <v>13.6981</v>
      </c>
      <c r="HQ34">
        <v>99.011600000000001</v>
      </c>
      <c r="HR34">
        <v>100.648</v>
      </c>
    </row>
    <row r="35" spans="1:226" x14ac:dyDescent="0.25">
      <c r="A35">
        <v>19</v>
      </c>
      <c r="B35">
        <v>1687528793.5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>
        <v>68</v>
      </c>
      <c r="I35">
        <v>1687528785.7142861</v>
      </c>
      <c r="J35">
        <f t="shared" si="0"/>
        <v>3.1843991652810242E-3</v>
      </c>
      <c r="K35">
        <f t="shared" si="1"/>
        <v>3.1843991652810244</v>
      </c>
      <c r="L35">
        <f t="shared" si="2"/>
        <v>2.3679681992158321</v>
      </c>
      <c r="M35">
        <f t="shared" si="3"/>
        <v>186.71210714285709</v>
      </c>
      <c r="N35">
        <f t="shared" si="4"/>
        <v>157.12826467668305</v>
      </c>
      <c r="O35">
        <f t="shared" si="5"/>
        <v>16.017388265022287</v>
      </c>
      <c r="P35">
        <f t="shared" si="6"/>
        <v>19.033114888917737</v>
      </c>
      <c r="Q35">
        <f t="shared" si="7"/>
        <v>0.16176625773778164</v>
      </c>
      <c r="R35">
        <f>IF(LEFT(BD35,1)&lt;&gt;"0",IF(LEFT(BD35,1)="1",3,BE35),$D$5+$E$5*(BV35*BO35/($K$5*1000))+$F$5*(BV35*BO35/($K$5*1000))*MAX(MIN(BB35,$J$5),$I$5)*MAX(MIN(BB35,$J$5),$I$5)+$G$5*MAX(MIN(BB35,$J$5),$I$5)*(BV35*BO35/($K$5*1000))+$H$5*(BV35*BO35/($K$5*1000))*(BV35*BO35/($K$5*1000)))</f>
        <v>2.9610487897844857</v>
      </c>
      <c r="S35">
        <f t="shared" si="8"/>
        <v>0.15701211396176284</v>
      </c>
      <c r="T35">
        <f t="shared" si="9"/>
        <v>9.8548073971639838E-2</v>
      </c>
      <c r="U35">
        <f t="shared" si="10"/>
        <v>439.1571347160093</v>
      </c>
      <c r="V35">
        <f t="shared" si="11"/>
        <v>28.593060906579453</v>
      </c>
      <c r="W35">
        <f t="shared" si="12"/>
        <v>28.01512142857143</v>
      </c>
      <c r="X35">
        <f t="shared" si="13"/>
        <v>3.7981862211925135</v>
      </c>
      <c r="Y35">
        <f t="shared" si="14"/>
        <v>50.384859192503541</v>
      </c>
      <c r="Z35">
        <f t="shared" si="15"/>
        <v>1.7873930785845491</v>
      </c>
      <c r="AA35">
        <f t="shared" si="16"/>
        <v>3.5474805471928055</v>
      </c>
      <c r="AB35">
        <f t="shared" si="17"/>
        <v>2.0107931426079642</v>
      </c>
      <c r="AC35">
        <f t="shared" si="18"/>
        <v>-140.43200318889316</v>
      </c>
      <c r="AD35">
        <f t="shared" si="19"/>
        <v>-186.20064338829945</v>
      </c>
      <c r="AE35">
        <f t="shared" si="20"/>
        <v>-13.629711675309307</v>
      </c>
      <c r="AF35">
        <f t="shared" si="21"/>
        <v>98.894776463507355</v>
      </c>
      <c r="AG35">
        <f t="shared" si="22"/>
        <v>-17.134455796511226</v>
      </c>
      <c r="AH35">
        <f t="shared" si="23"/>
        <v>3.1926679103361715</v>
      </c>
      <c r="AI35">
        <f t="shared" si="24"/>
        <v>2.3679681992158321</v>
      </c>
      <c r="AJ35">
        <v>152.18417515820741</v>
      </c>
      <c r="AK35">
        <v>166.5336363636363</v>
      </c>
      <c r="AL35">
        <v>-3.2428131478202769</v>
      </c>
      <c r="AM35">
        <v>65.071948279943499</v>
      </c>
      <c r="AN35">
        <f t="shared" si="25"/>
        <v>3.1843991652810244</v>
      </c>
      <c r="AO35">
        <v>13.769018576958871</v>
      </c>
      <c r="AP35">
        <v>17.523432727272731</v>
      </c>
      <c r="AQ35">
        <v>-4.0849226101093192E-5</v>
      </c>
      <c r="AR35">
        <v>104.912705410152</v>
      </c>
      <c r="AS35">
        <v>0</v>
      </c>
      <c r="AT35">
        <v>0</v>
      </c>
      <c r="AU35">
        <f t="shared" si="26"/>
        <v>1</v>
      </c>
      <c r="AV35">
        <f t="shared" si="27"/>
        <v>0</v>
      </c>
      <c r="AW35">
        <f t="shared" si="28"/>
        <v>53860.355636395019</v>
      </c>
      <c r="AX35">
        <f t="shared" si="29"/>
        <v>2496.2200714285718</v>
      </c>
      <c r="AY35">
        <f t="shared" si="30"/>
        <v>2047.6491348362006</v>
      </c>
      <c r="AZ35">
        <f>($B$11*$D$9+$C$11*$D$9+$F$11*((CV35+CN35)/MAX(CV35+CN35+CW35, 0.1)*$I$9+CW35/MAX(CV35+CN35+CW35, 0.1)*$J$9))/($B$11+$C$11+$F$11)</f>
        <v>0.82029992398240081</v>
      </c>
      <c r="BA35">
        <f>($B$11*$K$9+$C$11*$K$9+$F$11*((CV35+CN35)/MAX(CV35+CN35+CW35, 0.1)*$P$9+CW35/MAX(CV35+CN35+CW35, 0.1)*$Q$9))/($B$11+$C$11+$F$11)</f>
        <v>0.1759288532860335</v>
      </c>
      <c r="BB35" s="1">
        <v>6</v>
      </c>
      <c r="BC35">
        <v>0.5</v>
      </c>
      <c r="BD35" t="s">
        <v>354</v>
      </c>
      <c r="BE35">
        <v>2</v>
      </c>
      <c r="BF35" t="b">
        <v>1</v>
      </c>
      <c r="BG35">
        <v>1687528785.7142861</v>
      </c>
      <c r="BH35">
        <v>186.71210714285709</v>
      </c>
      <c r="BI35">
        <v>166.8674285714286</v>
      </c>
      <c r="BJ35">
        <v>17.534067857142851</v>
      </c>
      <c r="BK35">
        <v>13.770296428571431</v>
      </c>
      <c r="BL35">
        <v>184.32392857142861</v>
      </c>
      <c r="BM35">
        <v>17.41623928571429</v>
      </c>
      <c r="BN35">
        <v>500.03367857142871</v>
      </c>
      <c r="BO35">
        <v>101.83825</v>
      </c>
      <c r="BP35">
        <v>0.1000505214285714</v>
      </c>
      <c r="BQ35">
        <v>26.84871428571428</v>
      </c>
      <c r="BR35">
        <v>28.01512142857143</v>
      </c>
      <c r="BS35">
        <v>999.9000000000002</v>
      </c>
      <c r="BT35">
        <v>0</v>
      </c>
      <c r="BU35">
        <v>0</v>
      </c>
      <c r="BV35">
        <v>9996.903928571428</v>
      </c>
      <c r="BW35">
        <v>0</v>
      </c>
      <c r="BX35">
        <v>496.21328571428569</v>
      </c>
      <c r="BY35">
        <v>19.84473214285714</v>
      </c>
      <c r="BZ35">
        <v>190.0445357142857</v>
      </c>
      <c r="CA35">
        <v>169.19725</v>
      </c>
      <c r="CB35">
        <v>3.7637703571428571</v>
      </c>
      <c r="CC35">
        <v>166.8674285714286</v>
      </c>
      <c r="CD35">
        <v>13.770296428571431</v>
      </c>
      <c r="CE35">
        <v>1.785637142857142</v>
      </c>
      <c r="CF35">
        <v>1.402342142857143</v>
      </c>
      <c r="CG35">
        <v>15.661628571428571</v>
      </c>
      <c r="CH35">
        <v>11.942975000000001</v>
      </c>
      <c r="CI35">
        <v>2000.006785714286</v>
      </c>
      <c r="CJ35">
        <v>0.98000596428571429</v>
      </c>
      <c r="CK35">
        <v>1.9994503571428571E-2</v>
      </c>
      <c r="CL35">
        <v>0</v>
      </c>
      <c r="CM35">
        <v>2.0055428571428568</v>
      </c>
      <c r="CN35">
        <v>0</v>
      </c>
      <c r="CO35">
        <v>12283.825000000001</v>
      </c>
      <c r="CP35">
        <v>17338.314285714281</v>
      </c>
      <c r="CQ35">
        <v>44.25</v>
      </c>
      <c r="CR35">
        <v>45.5</v>
      </c>
      <c r="CS35">
        <v>44.309785714285702</v>
      </c>
      <c r="CT35">
        <v>43.798714285714269</v>
      </c>
      <c r="CU35">
        <v>43.125</v>
      </c>
      <c r="CV35">
        <v>1960.016785714286</v>
      </c>
      <c r="CW35">
        <v>39.99</v>
      </c>
      <c r="CX35">
        <v>0</v>
      </c>
      <c r="CY35">
        <v>1687528793</v>
      </c>
      <c r="CZ35">
        <v>0</v>
      </c>
      <c r="DA35">
        <v>1687528033.0999999</v>
      </c>
      <c r="DB35" t="s">
        <v>355</v>
      </c>
      <c r="DC35">
        <v>1687528033.0999999</v>
      </c>
      <c r="DD35">
        <v>1687528032.5999999</v>
      </c>
      <c r="DE35">
        <v>1</v>
      </c>
      <c r="DF35">
        <v>0.39600000000000002</v>
      </c>
      <c r="DG35">
        <v>-1.2999999999999999E-2</v>
      </c>
      <c r="DH35">
        <v>2.9990000000000001</v>
      </c>
      <c r="DI35">
        <v>0.06</v>
      </c>
      <c r="DJ35">
        <v>420</v>
      </c>
      <c r="DK35">
        <v>14</v>
      </c>
      <c r="DL35">
        <v>0.21</v>
      </c>
      <c r="DM35">
        <v>0.03</v>
      </c>
      <c r="DN35">
        <v>19.242507317073169</v>
      </c>
      <c r="DO35">
        <v>9.5919261324041969</v>
      </c>
      <c r="DP35">
        <v>0.9473430347852968</v>
      </c>
      <c r="DQ35">
        <v>0</v>
      </c>
      <c r="DR35">
        <v>3.774436097560975</v>
      </c>
      <c r="DS35">
        <v>-0.17035358885017601</v>
      </c>
      <c r="DT35">
        <v>1.7229954047480431E-2</v>
      </c>
      <c r="DU35">
        <v>0</v>
      </c>
      <c r="DV35">
        <v>0</v>
      </c>
      <c r="DW35">
        <v>2</v>
      </c>
      <c r="DX35" t="s">
        <v>356</v>
      </c>
      <c r="DY35">
        <v>3.12249</v>
      </c>
      <c r="DZ35">
        <v>2.7562099999999998</v>
      </c>
      <c r="EA35">
        <v>4.21126E-2</v>
      </c>
      <c r="EB35">
        <v>3.7693900000000002E-2</v>
      </c>
      <c r="EC35">
        <v>9.4960600000000006E-2</v>
      </c>
      <c r="ED35">
        <v>8.0212099999999995E-2</v>
      </c>
      <c r="EE35">
        <v>28127.3</v>
      </c>
      <c r="EF35">
        <v>28048.2</v>
      </c>
      <c r="EG35">
        <v>29925.1</v>
      </c>
      <c r="EH35">
        <v>29434.1</v>
      </c>
      <c r="EI35">
        <v>37438.6</v>
      </c>
      <c r="EJ35">
        <v>35655.199999999997</v>
      </c>
      <c r="EK35">
        <v>45840.800000000003</v>
      </c>
      <c r="EL35">
        <v>43768.3</v>
      </c>
      <c r="EM35">
        <v>1.76098</v>
      </c>
      <c r="EN35">
        <v>1.77325</v>
      </c>
      <c r="EO35">
        <v>6.1243799999999996E-3</v>
      </c>
      <c r="EP35">
        <v>0</v>
      </c>
      <c r="EQ35">
        <v>27.8841</v>
      </c>
      <c r="ER35">
        <v>999.9</v>
      </c>
      <c r="ES35">
        <v>62.2</v>
      </c>
      <c r="ET35">
        <v>37.6</v>
      </c>
      <c r="EU35">
        <v>39.787500000000001</v>
      </c>
      <c r="EV35">
        <v>65.751999999999995</v>
      </c>
      <c r="EW35">
        <v>19.943899999999999</v>
      </c>
      <c r="EX35">
        <v>1</v>
      </c>
      <c r="EY35">
        <v>0.69675100000000001</v>
      </c>
      <c r="EZ35">
        <v>7.0112399999999999</v>
      </c>
      <c r="FA35">
        <v>20.092700000000001</v>
      </c>
      <c r="FB35">
        <v>5.2237299999999998</v>
      </c>
      <c r="FC35">
        <v>11.980600000000001</v>
      </c>
      <c r="FD35">
        <v>4.9688499999999998</v>
      </c>
      <c r="FE35">
        <v>3.2887300000000002</v>
      </c>
      <c r="FF35">
        <v>9999</v>
      </c>
      <c r="FG35">
        <v>9999</v>
      </c>
      <c r="FH35">
        <v>9999</v>
      </c>
      <c r="FI35">
        <v>999.9</v>
      </c>
      <c r="FJ35">
        <v>4.9726600000000003</v>
      </c>
      <c r="FK35">
        <v>1.8775999999999999</v>
      </c>
      <c r="FL35">
        <v>1.87574</v>
      </c>
      <c r="FM35">
        <v>1.87853</v>
      </c>
      <c r="FN35">
        <v>1.87517</v>
      </c>
      <c r="FO35">
        <v>1.8786400000000001</v>
      </c>
      <c r="FP35">
        <v>1.8758600000000001</v>
      </c>
      <c r="FQ35">
        <v>1.8770199999999999</v>
      </c>
      <c r="FR35">
        <v>0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2.3159999999999998</v>
      </c>
      <c r="GF35">
        <v>0.1177</v>
      </c>
      <c r="GG35">
        <v>1.8022362637429039</v>
      </c>
      <c r="GH35">
        <v>3.4596175144301941E-3</v>
      </c>
      <c r="GI35">
        <v>-1.60062044249347E-6</v>
      </c>
      <c r="GJ35">
        <v>4.4551892631570479E-10</v>
      </c>
      <c r="GK35">
        <v>-5.9104910203437312E-2</v>
      </c>
      <c r="GL35">
        <v>-1.1044296988583829E-3</v>
      </c>
      <c r="GM35">
        <v>8.6344859614355754E-4</v>
      </c>
      <c r="GN35">
        <v>-1.2442756315904091E-5</v>
      </c>
      <c r="GO35">
        <v>0</v>
      </c>
      <c r="GP35">
        <v>2120</v>
      </c>
      <c r="GQ35">
        <v>2</v>
      </c>
      <c r="GR35">
        <v>32</v>
      </c>
      <c r="GS35">
        <v>12.7</v>
      </c>
      <c r="GT35">
        <v>12.7</v>
      </c>
      <c r="GU35">
        <v>0.43335000000000001</v>
      </c>
      <c r="GV35">
        <v>2.5939899999999998</v>
      </c>
      <c r="GW35">
        <v>1.39893</v>
      </c>
      <c r="GX35">
        <v>2.2814899999999998</v>
      </c>
      <c r="GY35">
        <v>1.4489700000000001</v>
      </c>
      <c r="GZ35">
        <v>2.5317400000000001</v>
      </c>
      <c r="HA35">
        <v>43.046900000000001</v>
      </c>
      <c r="HB35">
        <v>14.7537</v>
      </c>
      <c r="HC35">
        <v>18</v>
      </c>
      <c r="HD35">
        <v>507.46300000000002</v>
      </c>
      <c r="HE35">
        <v>429.72899999999998</v>
      </c>
      <c r="HF35">
        <v>20.048999999999999</v>
      </c>
      <c r="HG35">
        <v>35.305799999999998</v>
      </c>
      <c r="HH35">
        <v>29.9998</v>
      </c>
      <c r="HI35">
        <v>34.7714</v>
      </c>
      <c r="HJ35">
        <v>34.790399999999998</v>
      </c>
      <c r="HK35">
        <v>8.6659799999999994</v>
      </c>
      <c r="HL35">
        <v>63.369700000000002</v>
      </c>
      <c r="HM35">
        <v>0</v>
      </c>
      <c r="HN35">
        <v>20.576599999999999</v>
      </c>
      <c r="HO35">
        <v>119.262</v>
      </c>
      <c r="HP35">
        <v>13.607100000000001</v>
      </c>
      <c r="HQ35">
        <v>99.012100000000004</v>
      </c>
      <c r="HR35">
        <v>100.646</v>
      </c>
    </row>
    <row r="36" spans="1:226" x14ac:dyDescent="0.25">
      <c r="A36">
        <v>20</v>
      </c>
      <c r="B36">
        <v>1687528798.5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>
        <v>68</v>
      </c>
      <c r="I36">
        <v>1687528791</v>
      </c>
      <c r="J36">
        <f t="shared" si="0"/>
        <v>3.2737475958255426E-3</v>
      </c>
      <c r="K36">
        <f t="shared" si="1"/>
        <v>3.2737475958255424</v>
      </c>
      <c r="L36">
        <f t="shared" si="2"/>
        <v>1.890003104107028</v>
      </c>
      <c r="M36">
        <f t="shared" si="3"/>
        <v>169.95377777777779</v>
      </c>
      <c r="N36">
        <f t="shared" si="4"/>
        <v>146.24747584753027</v>
      </c>
      <c r="O36">
        <f t="shared" si="5"/>
        <v>14.908289882382734</v>
      </c>
      <c r="P36">
        <f t="shared" si="6"/>
        <v>17.324881479381485</v>
      </c>
      <c r="Q36">
        <f t="shared" si="7"/>
        <v>0.16684085134097826</v>
      </c>
      <c r="R36">
        <f>IF(LEFT(BD36,1)&lt;&gt;"0",IF(LEFT(BD36,1)="1",3,BE36),$D$5+$E$5*(BV36*BO36/($K$5*1000))+$F$5*(BV36*BO36/($K$5*1000))*MAX(MIN(BB36,$J$5),$I$5)*MAX(MIN(BB36,$J$5),$I$5)+$G$5*MAX(MIN(BB36,$J$5),$I$5)*(BV36*BO36/($K$5*1000))+$H$5*(BV36*BO36/($K$5*1000))*(BV36*BO36/($K$5*1000)))</f>
        <v>2.9607103264472605</v>
      </c>
      <c r="S36">
        <f t="shared" si="8"/>
        <v>0.16178821053831485</v>
      </c>
      <c r="T36">
        <f t="shared" si="9"/>
        <v>0.10155884532802488</v>
      </c>
      <c r="U36">
        <f t="shared" si="10"/>
        <v>448.7871857102084</v>
      </c>
      <c r="V36">
        <f t="shared" si="11"/>
        <v>28.602178665003827</v>
      </c>
      <c r="W36">
        <f t="shared" si="12"/>
        <v>27.992755555555551</v>
      </c>
      <c r="X36">
        <f t="shared" si="13"/>
        <v>3.7932373144156246</v>
      </c>
      <c r="Y36">
        <f t="shared" si="14"/>
        <v>50.445505858933728</v>
      </c>
      <c r="Z36">
        <f t="shared" si="15"/>
        <v>1.786986509734652</v>
      </c>
      <c r="AA36">
        <f t="shared" si="16"/>
        <v>3.5424097336476268</v>
      </c>
      <c r="AB36">
        <f t="shared" si="17"/>
        <v>2.0062508046809726</v>
      </c>
      <c r="AC36">
        <f t="shared" si="18"/>
        <v>-144.37226897590642</v>
      </c>
      <c r="AD36">
        <f t="shared" si="19"/>
        <v>-186.49213459169752</v>
      </c>
      <c r="AE36">
        <f t="shared" si="20"/>
        <v>-13.649426843529566</v>
      </c>
      <c r="AF36">
        <f t="shared" si="21"/>
        <v>104.27335529907489</v>
      </c>
      <c r="AG36">
        <f t="shared" si="22"/>
        <v>-17.733145848276575</v>
      </c>
      <c r="AH36">
        <f t="shared" si="23"/>
        <v>3.1979965708684546</v>
      </c>
      <c r="AI36">
        <f t="shared" si="24"/>
        <v>1.890003104107028</v>
      </c>
      <c r="AJ36">
        <v>135.45241173577949</v>
      </c>
      <c r="AK36">
        <v>150.34789696969699</v>
      </c>
      <c r="AL36">
        <v>-3.235604101044836</v>
      </c>
      <c r="AM36">
        <v>65.071948279943499</v>
      </c>
      <c r="AN36">
        <f t="shared" si="25"/>
        <v>3.2737475958255424</v>
      </c>
      <c r="AO36">
        <v>13.739896685447061</v>
      </c>
      <c r="AP36">
        <v>17.55231090909091</v>
      </c>
      <c r="AQ36">
        <v>5.5092460704539454E-3</v>
      </c>
      <c r="AR36">
        <v>104.912705410152</v>
      </c>
      <c r="AS36">
        <v>0</v>
      </c>
      <c r="AT36">
        <v>0</v>
      </c>
      <c r="AU36">
        <f t="shared" si="26"/>
        <v>1</v>
      </c>
      <c r="AV36">
        <f t="shared" si="27"/>
        <v>0</v>
      </c>
      <c r="AW36">
        <f t="shared" si="28"/>
        <v>53854.82342412955</v>
      </c>
      <c r="AX36">
        <f t="shared" si="29"/>
        <v>2550.9582962962968</v>
      </c>
      <c r="AY36">
        <f t="shared" si="30"/>
        <v>2092.5509057892086</v>
      </c>
      <c r="AZ36">
        <f>($B$11*$D$9+$C$11*$D$9+$F$11*((CV36+CN36)/MAX(CV36+CN36+CW36, 0.1)*$I$9+CW36/MAX(CV36+CN36+CW36, 0.1)*$J$9))/($B$11+$C$11+$F$11)</f>
        <v>0.82029992761048109</v>
      </c>
      <c r="BA36">
        <f>($B$11*$K$9+$C$11*$K$9+$F$11*((CV36+CN36)/MAX(CV36+CN36+CW36, 0.1)*$P$9+CW36/MAX(CV36+CN36+CW36, 0.1)*$Q$9))/($B$11+$C$11+$F$11)</f>
        <v>0.17592886028822843</v>
      </c>
      <c r="BB36" s="1">
        <v>6</v>
      </c>
      <c r="BC36">
        <v>0.5</v>
      </c>
      <c r="BD36" t="s">
        <v>354</v>
      </c>
      <c r="BE36">
        <v>2</v>
      </c>
      <c r="BF36" t="b">
        <v>1</v>
      </c>
      <c r="BG36">
        <v>1687528791</v>
      </c>
      <c r="BH36">
        <v>169.95377777777779</v>
      </c>
      <c r="BI36">
        <v>149.32581481481481</v>
      </c>
      <c r="BJ36">
        <v>17.5299962962963</v>
      </c>
      <c r="BK36">
        <v>13.759600000000001</v>
      </c>
      <c r="BL36">
        <v>167.6147407407407</v>
      </c>
      <c r="BM36">
        <v>17.412237037037041</v>
      </c>
      <c r="BN36">
        <v>499.99025925925929</v>
      </c>
      <c r="BO36">
        <v>101.83877777777781</v>
      </c>
      <c r="BP36">
        <v>0.100006437037037</v>
      </c>
      <c r="BQ36">
        <v>26.82438888888889</v>
      </c>
      <c r="BR36">
        <v>27.992755555555551</v>
      </c>
      <c r="BS36">
        <v>999.90000000000009</v>
      </c>
      <c r="BT36">
        <v>0</v>
      </c>
      <c r="BU36">
        <v>0</v>
      </c>
      <c r="BV36">
        <v>9994.9340740740736</v>
      </c>
      <c r="BW36">
        <v>0</v>
      </c>
      <c r="BX36">
        <v>550.97570370370363</v>
      </c>
      <c r="BY36">
        <v>20.62797037037037</v>
      </c>
      <c r="BZ36">
        <v>172.98625925925921</v>
      </c>
      <c r="CA36">
        <v>151.4093703703704</v>
      </c>
      <c r="CB36">
        <v>3.7703925925925921</v>
      </c>
      <c r="CC36">
        <v>149.32581481481481</v>
      </c>
      <c r="CD36">
        <v>13.759600000000001</v>
      </c>
      <c r="CE36">
        <v>1.7852322222222221</v>
      </c>
      <c r="CF36">
        <v>1.40126</v>
      </c>
      <c r="CG36">
        <v>15.65808518518519</v>
      </c>
      <c r="CH36">
        <v>11.931266666666669</v>
      </c>
      <c r="CI36">
        <v>1999.9825925925929</v>
      </c>
      <c r="CJ36">
        <v>0.98000577777777764</v>
      </c>
      <c r="CK36">
        <v>1.999468148148148E-2</v>
      </c>
      <c r="CL36">
        <v>0</v>
      </c>
      <c r="CM36">
        <v>1.9872185185185181</v>
      </c>
      <c r="CN36">
        <v>0</v>
      </c>
      <c r="CO36">
        <v>12291.018518518509</v>
      </c>
      <c r="CP36">
        <v>17338.099999999999</v>
      </c>
      <c r="CQ36">
        <v>44.266074074074062</v>
      </c>
      <c r="CR36">
        <v>45.5</v>
      </c>
      <c r="CS36">
        <v>44.311999999999983</v>
      </c>
      <c r="CT36">
        <v>43.805111111111088</v>
      </c>
      <c r="CU36">
        <v>43.134185185185181</v>
      </c>
      <c r="CV36">
        <v>1959.992592592592</v>
      </c>
      <c r="CW36">
        <v>39.99</v>
      </c>
      <c r="CX36">
        <v>0</v>
      </c>
      <c r="CY36">
        <v>1687528798.4000001</v>
      </c>
      <c r="CZ36">
        <v>0</v>
      </c>
      <c r="DA36">
        <v>1687528033.0999999</v>
      </c>
      <c r="DB36" t="s">
        <v>355</v>
      </c>
      <c r="DC36">
        <v>1687528033.0999999</v>
      </c>
      <c r="DD36">
        <v>1687528032.5999999</v>
      </c>
      <c r="DE36">
        <v>1</v>
      </c>
      <c r="DF36">
        <v>0.39600000000000002</v>
      </c>
      <c r="DG36">
        <v>-1.2999999999999999E-2</v>
      </c>
      <c r="DH36">
        <v>2.9990000000000001</v>
      </c>
      <c r="DI36">
        <v>0.06</v>
      </c>
      <c r="DJ36">
        <v>420</v>
      </c>
      <c r="DK36">
        <v>14</v>
      </c>
      <c r="DL36">
        <v>0.21</v>
      </c>
      <c r="DM36">
        <v>0.03</v>
      </c>
      <c r="DN36">
        <v>20.17117804878049</v>
      </c>
      <c r="DO36">
        <v>9.0974487804877811</v>
      </c>
      <c r="DP36">
        <v>0.90156776986784792</v>
      </c>
      <c r="DQ36">
        <v>0</v>
      </c>
      <c r="DR36">
        <v>3.7709904878048781</v>
      </c>
      <c r="DS36">
        <v>5.421428571428543E-2</v>
      </c>
      <c r="DT36">
        <v>1.9856990899099619E-2</v>
      </c>
      <c r="DU36">
        <v>1</v>
      </c>
      <c r="DV36">
        <v>1</v>
      </c>
      <c r="DW36">
        <v>2</v>
      </c>
      <c r="DX36" t="s">
        <v>368</v>
      </c>
      <c r="DY36">
        <v>3.1225900000000002</v>
      </c>
      <c r="DZ36">
        <v>2.7568000000000001</v>
      </c>
      <c r="EA36">
        <v>3.8267299999999997E-2</v>
      </c>
      <c r="EB36">
        <v>3.3592799999999999E-2</v>
      </c>
      <c r="EC36">
        <v>9.5089999999999994E-2</v>
      </c>
      <c r="ED36">
        <v>7.9974799999999999E-2</v>
      </c>
      <c r="EE36">
        <v>28240</v>
      </c>
      <c r="EF36">
        <v>28167.1</v>
      </c>
      <c r="EG36">
        <v>29925.1</v>
      </c>
      <c r="EH36">
        <v>29433.8</v>
      </c>
      <c r="EI36">
        <v>37433.1</v>
      </c>
      <c r="EJ36">
        <v>35663.699999999997</v>
      </c>
      <c r="EK36">
        <v>45840.9</v>
      </c>
      <c r="EL36">
        <v>43767.8</v>
      </c>
      <c r="EM36">
        <v>1.7614000000000001</v>
      </c>
      <c r="EN36">
        <v>1.7730699999999999</v>
      </c>
      <c r="EO36">
        <v>5.5655799999999997E-3</v>
      </c>
      <c r="EP36">
        <v>0</v>
      </c>
      <c r="EQ36">
        <v>27.876899999999999</v>
      </c>
      <c r="ER36">
        <v>999.9</v>
      </c>
      <c r="ES36">
        <v>62.2</v>
      </c>
      <c r="ET36">
        <v>37.6</v>
      </c>
      <c r="EU36">
        <v>39.789000000000001</v>
      </c>
      <c r="EV36">
        <v>65.492000000000004</v>
      </c>
      <c r="EW36">
        <v>20.012</v>
      </c>
      <c r="EX36">
        <v>1</v>
      </c>
      <c r="EY36">
        <v>0.68629600000000002</v>
      </c>
      <c r="EZ36">
        <v>5.9859400000000003</v>
      </c>
      <c r="FA36">
        <v>20.1373</v>
      </c>
      <c r="FB36">
        <v>5.2273199999999997</v>
      </c>
      <c r="FC36">
        <v>11.98</v>
      </c>
      <c r="FD36">
        <v>4.96915</v>
      </c>
      <c r="FE36">
        <v>3.28932</v>
      </c>
      <c r="FF36">
        <v>9999</v>
      </c>
      <c r="FG36">
        <v>9999</v>
      </c>
      <c r="FH36">
        <v>9999</v>
      </c>
      <c r="FI36">
        <v>999.9</v>
      </c>
      <c r="FJ36">
        <v>4.9727399999999999</v>
      </c>
      <c r="FK36">
        <v>1.8775999999999999</v>
      </c>
      <c r="FL36">
        <v>1.8757600000000001</v>
      </c>
      <c r="FM36">
        <v>1.8785700000000001</v>
      </c>
      <c r="FN36">
        <v>1.87517</v>
      </c>
      <c r="FO36">
        <v>1.87866</v>
      </c>
      <c r="FP36">
        <v>1.87592</v>
      </c>
      <c r="FQ36">
        <v>1.8770500000000001</v>
      </c>
      <c r="FR36">
        <v>0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2.2679999999999998</v>
      </c>
      <c r="GF36">
        <v>0.1183</v>
      </c>
      <c r="GG36">
        <v>1.8022362637429039</v>
      </c>
      <c r="GH36">
        <v>3.4596175144301941E-3</v>
      </c>
      <c r="GI36">
        <v>-1.60062044249347E-6</v>
      </c>
      <c r="GJ36">
        <v>4.4551892631570479E-10</v>
      </c>
      <c r="GK36">
        <v>-5.9104910203437312E-2</v>
      </c>
      <c r="GL36">
        <v>-1.1044296988583829E-3</v>
      </c>
      <c r="GM36">
        <v>8.6344859614355754E-4</v>
      </c>
      <c r="GN36">
        <v>-1.2442756315904091E-5</v>
      </c>
      <c r="GO36">
        <v>0</v>
      </c>
      <c r="GP36">
        <v>2120</v>
      </c>
      <c r="GQ36">
        <v>2</v>
      </c>
      <c r="GR36">
        <v>32</v>
      </c>
      <c r="GS36">
        <v>12.8</v>
      </c>
      <c r="GT36">
        <v>12.8</v>
      </c>
      <c r="GU36">
        <v>0.394287</v>
      </c>
      <c r="GV36">
        <v>2.6135299999999999</v>
      </c>
      <c r="GW36">
        <v>1.39893</v>
      </c>
      <c r="GX36">
        <v>2.2802699999999998</v>
      </c>
      <c r="GY36">
        <v>1.4489700000000001</v>
      </c>
      <c r="GZ36">
        <v>2.4511699999999998</v>
      </c>
      <c r="HA36">
        <v>43.046900000000001</v>
      </c>
      <c r="HB36">
        <v>14.7012</v>
      </c>
      <c r="HC36">
        <v>18</v>
      </c>
      <c r="HD36">
        <v>507.77300000000002</v>
      </c>
      <c r="HE36">
        <v>429.67</v>
      </c>
      <c r="HF36">
        <v>20.431100000000001</v>
      </c>
      <c r="HG36">
        <v>35.316800000000001</v>
      </c>
      <c r="HH36">
        <v>29.994</v>
      </c>
      <c r="HI36">
        <v>34.7806</v>
      </c>
      <c r="HJ36">
        <v>34.798299999999998</v>
      </c>
      <c r="HK36">
        <v>7.8605400000000003</v>
      </c>
      <c r="HL36">
        <v>63.649099999999997</v>
      </c>
      <c r="HM36">
        <v>0</v>
      </c>
      <c r="HN36">
        <v>20.590199999999999</v>
      </c>
      <c r="HO36">
        <v>98.9666</v>
      </c>
      <c r="HP36">
        <v>13.525600000000001</v>
      </c>
      <c r="HQ36">
        <v>99.012200000000007</v>
      </c>
      <c r="HR36">
        <v>100.645</v>
      </c>
    </row>
    <row r="37" spans="1:226" x14ac:dyDescent="0.25">
      <c r="A37">
        <v>21</v>
      </c>
      <c r="B37">
        <v>1687528803.5</v>
      </c>
      <c r="C37">
        <v>100</v>
      </c>
      <c r="D37" t="s">
        <v>399</v>
      </c>
      <c r="E37" t="s">
        <v>400</v>
      </c>
      <c r="F37">
        <v>5</v>
      </c>
      <c r="G37" t="s">
        <v>353</v>
      </c>
      <c r="H37">
        <v>68</v>
      </c>
      <c r="I37">
        <v>1687528795.7142861</v>
      </c>
      <c r="J37">
        <f t="shared" si="0"/>
        <v>3.3620052153369743E-3</v>
      </c>
      <c r="K37">
        <f t="shared" si="1"/>
        <v>3.3620052153369744</v>
      </c>
      <c r="L37">
        <f t="shared" si="2"/>
        <v>1.2555559615816094</v>
      </c>
      <c r="M37">
        <f t="shared" si="3"/>
        <v>154.99960714285709</v>
      </c>
      <c r="N37">
        <f t="shared" si="4"/>
        <v>138.27512673168681</v>
      </c>
      <c r="O37">
        <f t="shared" si="5"/>
        <v>14.095635350504729</v>
      </c>
      <c r="P37">
        <f t="shared" si="6"/>
        <v>15.800513030783096</v>
      </c>
      <c r="Q37">
        <f t="shared" si="7"/>
        <v>0.1718880127340881</v>
      </c>
      <c r="R37">
        <f>IF(LEFT(BD37,1)&lt;&gt;"0",IF(LEFT(BD37,1)="1",3,BE37),$D$5+$E$5*(BV37*BO37/($K$5*1000))+$F$5*(BV37*BO37/($K$5*1000))*MAX(MIN(BB37,$J$5),$I$5)*MAX(MIN(BB37,$J$5),$I$5)+$G$5*MAX(MIN(BB37,$J$5),$I$5)*(BV37*BO37/($K$5*1000))+$H$5*(BV37*BO37/($K$5*1000))*(BV37*BO37/($K$5*1000)))</f>
        <v>2.9623117525551415</v>
      </c>
      <c r="S37">
        <f t="shared" si="8"/>
        <v>0.16653313250836932</v>
      </c>
      <c r="T37">
        <f t="shared" si="9"/>
        <v>0.10455042614179766</v>
      </c>
      <c r="U37">
        <f t="shared" si="10"/>
        <v>447.30314306290239</v>
      </c>
      <c r="V37">
        <f t="shared" si="11"/>
        <v>28.556389265301505</v>
      </c>
      <c r="W37">
        <f t="shared" si="12"/>
        <v>27.978982142857141</v>
      </c>
      <c r="X37">
        <f t="shared" si="13"/>
        <v>3.7901924650094063</v>
      </c>
      <c r="Y37">
        <f t="shared" si="14"/>
        <v>50.529494117597821</v>
      </c>
      <c r="Z37">
        <f t="shared" si="15"/>
        <v>1.7885381446738815</v>
      </c>
      <c r="AA37">
        <f t="shared" si="16"/>
        <v>3.5395924220246457</v>
      </c>
      <c r="AB37">
        <f t="shared" si="17"/>
        <v>2.0016543203355246</v>
      </c>
      <c r="AC37">
        <f t="shared" si="18"/>
        <v>-148.26442999636058</v>
      </c>
      <c r="AD37">
        <f t="shared" si="19"/>
        <v>-186.55384125291397</v>
      </c>
      <c r="AE37">
        <f t="shared" si="20"/>
        <v>-13.644701590157581</v>
      </c>
      <c r="AF37">
        <f t="shared" si="21"/>
        <v>98.840170223470238</v>
      </c>
      <c r="AG37">
        <f t="shared" si="22"/>
        <v>-18.34407897638819</v>
      </c>
      <c r="AH37">
        <f t="shared" si="23"/>
        <v>3.2341540444600168</v>
      </c>
      <c r="AI37">
        <f t="shared" si="24"/>
        <v>1.2555559615816094</v>
      </c>
      <c r="AJ37">
        <v>118.39158628804439</v>
      </c>
      <c r="AK37">
        <v>134.1684363636364</v>
      </c>
      <c r="AL37">
        <v>-3.2562003828723389</v>
      </c>
      <c r="AM37">
        <v>65.071948279943499</v>
      </c>
      <c r="AN37">
        <f t="shared" si="25"/>
        <v>3.3620052153369744</v>
      </c>
      <c r="AO37">
        <v>13.68721824652971</v>
      </c>
      <c r="AP37">
        <v>17.58699454545453</v>
      </c>
      <c r="AQ37">
        <v>7.4129254228647769E-3</v>
      </c>
      <c r="AR37">
        <v>104.912705410152</v>
      </c>
      <c r="AS37">
        <v>0</v>
      </c>
      <c r="AT37">
        <v>0</v>
      </c>
      <c r="AU37">
        <f t="shared" si="26"/>
        <v>1</v>
      </c>
      <c r="AV37">
        <f t="shared" si="27"/>
        <v>0</v>
      </c>
      <c r="AW37">
        <f t="shared" si="28"/>
        <v>53904.176080048892</v>
      </c>
      <c r="AX37">
        <f t="shared" si="29"/>
        <v>2542.522857142857</v>
      </c>
      <c r="AY37">
        <f t="shared" si="30"/>
        <v>2085.6313128379211</v>
      </c>
      <c r="AZ37">
        <f>($B$11*$D$9+$C$11*$D$9+$F$11*((CV37+CN37)/MAX(CV37+CN37+CW37, 0.1)*$I$9+CW37/MAX(CV37+CN37+CW37, 0.1)*$J$9))/($B$11+$C$11+$F$11)</f>
        <v>0.82029992649963246</v>
      </c>
      <c r="BA37">
        <f>($B$11*$K$9+$C$11*$K$9+$F$11*((CV37+CN37)/MAX(CV37+CN37+CW37, 0.1)*$P$9+CW37/MAX(CV37+CN37+CW37, 0.1)*$Q$9))/($B$11+$C$11+$F$11)</f>
        <v>0.17592885814429071</v>
      </c>
      <c r="BB37" s="1">
        <v>6</v>
      </c>
      <c r="BC37">
        <v>0.5</v>
      </c>
      <c r="BD37" t="s">
        <v>354</v>
      </c>
      <c r="BE37">
        <v>2</v>
      </c>
      <c r="BF37" t="b">
        <v>1</v>
      </c>
      <c r="BG37">
        <v>1687528795.7142861</v>
      </c>
      <c r="BH37">
        <v>154.99960714285709</v>
      </c>
      <c r="BI37">
        <v>133.5891428571428</v>
      </c>
      <c r="BJ37">
        <v>17.545171428571429</v>
      </c>
      <c r="BK37">
        <v>13.73243571428571</v>
      </c>
      <c r="BL37">
        <v>152.70507142857139</v>
      </c>
      <c r="BM37">
        <v>17.427150000000001</v>
      </c>
      <c r="BN37">
        <v>500.02053571428581</v>
      </c>
      <c r="BO37">
        <v>101.8391785714286</v>
      </c>
      <c r="BP37">
        <v>9.987354642857145E-2</v>
      </c>
      <c r="BQ37">
        <v>26.81086071428572</v>
      </c>
      <c r="BR37">
        <v>27.978982142857141</v>
      </c>
      <c r="BS37">
        <v>999.9000000000002</v>
      </c>
      <c r="BT37">
        <v>0</v>
      </c>
      <c r="BU37">
        <v>0</v>
      </c>
      <c r="BV37">
        <v>10003.972142857139</v>
      </c>
      <c r="BW37">
        <v>0</v>
      </c>
      <c r="BX37">
        <v>542.5328571428571</v>
      </c>
      <c r="BY37">
        <v>21.410439285714279</v>
      </c>
      <c r="BZ37">
        <v>157.76735714285721</v>
      </c>
      <c r="CA37">
        <v>135.44974999999999</v>
      </c>
      <c r="CB37">
        <v>3.8127450000000001</v>
      </c>
      <c r="CC37">
        <v>133.5891428571428</v>
      </c>
      <c r="CD37">
        <v>13.73243571428571</v>
      </c>
      <c r="CE37">
        <v>1.786785714285714</v>
      </c>
      <c r="CF37">
        <v>1.3984985714285709</v>
      </c>
      <c r="CG37">
        <v>15.671657142857139</v>
      </c>
      <c r="CH37">
        <v>11.90131428571428</v>
      </c>
      <c r="CI37">
        <v>1999.99</v>
      </c>
      <c r="CJ37">
        <v>0.98000585714285715</v>
      </c>
      <c r="CK37">
        <v>1.9994596428571432E-2</v>
      </c>
      <c r="CL37">
        <v>0</v>
      </c>
      <c r="CM37">
        <v>2.000971428571428</v>
      </c>
      <c r="CN37">
        <v>0</v>
      </c>
      <c r="CO37">
        <v>12297.51071428571</v>
      </c>
      <c r="CP37">
        <v>17338.160714285721</v>
      </c>
      <c r="CQ37">
        <v>44.278785714285711</v>
      </c>
      <c r="CR37">
        <v>45.5</v>
      </c>
      <c r="CS37">
        <v>44.298642857142838</v>
      </c>
      <c r="CT37">
        <v>43.807571428571407</v>
      </c>
      <c r="CU37">
        <v>43.133857142857153</v>
      </c>
      <c r="CV37">
        <v>1960</v>
      </c>
      <c r="CW37">
        <v>39.99</v>
      </c>
      <c r="CX37">
        <v>0</v>
      </c>
      <c r="CY37">
        <v>1687528803.2</v>
      </c>
      <c r="CZ37">
        <v>0</v>
      </c>
      <c r="DA37">
        <v>1687528033.0999999</v>
      </c>
      <c r="DB37" t="s">
        <v>355</v>
      </c>
      <c r="DC37">
        <v>1687528033.0999999</v>
      </c>
      <c r="DD37">
        <v>1687528032.5999999</v>
      </c>
      <c r="DE37">
        <v>1</v>
      </c>
      <c r="DF37">
        <v>0.39600000000000002</v>
      </c>
      <c r="DG37">
        <v>-1.2999999999999999E-2</v>
      </c>
      <c r="DH37">
        <v>2.9990000000000001</v>
      </c>
      <c r="DI37">
        <v>0.06</v>
      </c>
      <c r="DJ37">
        <v>420</v>
      </c>
      <c r="DK37">
        <v>14</v>
      </c>
      <c r="DL37">
        <v>0.21</v>
      </c>
      <c r="DM37">
        <v>0.03</v>
      </c>
      <c r="DN37">
        <v>20.9210925</v>
      </c>
      <c r="DO37">
        <v>9.5040371482175754</v>
      </c>
      <c r="DP37">
        <v>0.92264909456073829</v>
      </c>
      <c r="DQ37">
        <v>0</v>
      </c>
      <c r="DR37">
        <v>3.795049249999999</v>
      </c>
      <c r="DS37">
        <v>0.46039508442776572</v>
      </c>
      <c r="DT37">
        <v>5.3160770845967827E-2</v>
      </c>
      <c r="DU37">
        <v>0</v>
      </c>
      <c r="DV37">
        <v>0</v>
      </c>
      <c r="DW37">
        <v>2</v>
      </c>
      <c r="DX37" t="s">
        <v>356</v>
      </c>
      <c r="DY37">
        <v>3.1226600000000002</v>
      </c>
      <c r="DZ37">
        <v>2.7566700000000002</v>
      </c>
      <c r="EA37">
        <v>3.4321999999999998E-2</v>
      </c>
      <c r="EB37">
        <v>2.921E-2</v>
      </c>
      <c r="EC37">
        <v>9.5198599999999994E-2</v>
      </c>
      <c r="ED37">
        <v>7.9714400000000005E-2</v>
      </c>
      <c r="EE37">
        <v>28355.599999999999</v>
      </c>
      <c r="EF37">
        <v>28294.7</v>
      </c>
      <c r="EG37">
        <v>29925</v>
      </c>
      <c r="EH37">
        <v>29433.9</v>
      </c>
      <c r="EI37">
        <v>37428.5</v>
      </c>
      <c r="EJ37">
        <v>35673.699999999997</v>
      </c>
      <c r="EK37">
        <v>45841</v>
      </c>
      <c r="EL37">
        <v>43768</v>
      </c>
      <c r="EM37">
        <v>1.76152</v>
      </c>
      <c r="EN37">
        <v>1.7725299999999999</v>
      </c>
      <c r="EO37">
        <v>6.1318299999999996E-3</v>
      </c>
      <c r="EP37">
        <v>0</v>
      </c>
      <c r="EQ37">
        <v>27.869800000000001</v>
      </c>
      <c r="ER37">
        <v>999.9</v>
      </c>
      <c r="ES37">
        <v>62.2</v>
      </c>
      <c r="ET37">
        <v>37.6</v>
      </c>
      <c r="EU37">
        <v>39.788699999999999</v>
      </c>
      <c r="EV37">
        <v>65.382000000000005</v>
      </c>
      <c r="EW37">
        <v>19.6114</v>
      </c>
      <c r="EX37">
        <v>1</v>
      </c>
      <c r="EY37">
        <v>0.68756099999999998</v>
      </c>
      <c r="EZ37">
        <v>6.41378</v>
      </c>
      <c r="FA37">
        <v>20.122499999999999</v>
      </c>
      <c r="FB37">
        <v>5.2285199999999996</v>
      </c>
      <c r="FC37">
        <v>11.98</v>
      </c>
      <c r="FD37">
        <v>4.9699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4.9727199999999998</v>
      </c>
      <c r="FK37">
        <v>1.8775900000000001</v>
      </c>
      <c r="FL37">
        <v>1.87575</v>
      </c>
      <c r="FM37">
        <v>1.8785400000000001</v>
      </c>
      <c r="FN37">
        <v>1.8751500000000001</v>
      </c>
      <c r="FO37">
        <v>1.87866</v>
      </c>
      <c r="FP37">
        <v>1.87592</v>
      </c>
      <c r="FQ37">
        <v>1.8770500000000001</v>
      </c>
      <c r="FR37">
        <v>0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2.2189999999999999</v>
      </c>
      <c r="GF37">
        <v>0.1187</v>
      </c>
      <c r="GG37">
        <v>1.8022362637429039</v>
      </c>
      <c r="GH37">
        <v>3.4596175144301941E-3</v>
      </c>
      <c r="GI37">
        <v>-1.60062044249347E-6</v>
      </c>
      <c r="GJ37">
        <v>4.4551892631570479E-10</v>
      </c>
      <c r="GK37">
        <v>-5.9104910203437312E-2</v>
      </c>
      <c r="GL37">
        <v>-1.1044296988583829E-3</v>
      </c>
      <c r="GM37">
        <v>8.6344859614355754E-4</v>
      </c>
      <c r="GN37">
        <v>-1.2442756315904091E-5</v>
      </c>
      <c r="GO37">
        <v>0</v>
      </c>
      <c r="GP37">
        <v>2120</v>
      </c>
      <c r="GQ37">
        <v>2</v>
      </c>
      <c r="GR37">
        <v>32</v>
      </c>
      <c r="GS37">
        <v>12.8</v>
      </c>
      <c r="GT37">
        <v>12.8</v>
      </c>
      <c r="GU37">
        <v>0.35766599999999998</v>
      </c>
      <c r="GV37">
        <v>2.6135299999999999</v>
      </c>
      <c r="GW37">
        <v>1.39893</v>
      </c>
      <c r="GX37">
        <v>2.2802699999999998</v>
      </c>
      <c r="GY37">
        <v>1.4489700000000001</v>
      </c>
      <c r="GZ37">
        <v>2.34375</v>
      </c>
      <c r="HA37">
        <v>43.073900000000002</v>
      </c>
      <c r="HB37">
        <v>14.692399999999999</v>
      </c>
      <c r="HC37">
        <v>18</v>
      </c>
      <c r="HD37">
        <v>507.904</v>
      </c>
      <c r="HE37">
        <v>429.38499999999999</v>
      </c>
      <c r="HF37">
        <v>20.5976</v>
      </c>
      <c r="HG37">
        <v>35.328400000000002</v>
      </c>
      <c r="HH37">
        <v>29.998699999999999</v>
      </c>
      <c r="HI37">
        <v>34.789299999999997</v>
      </c>
      <c r="HJ37">
        <v>34.8078</v>
      </c>
      <c r="HK37">
        <v>7.1502499999999998</v>
      </c>
      <c r="HL37">
        <v>63.947800000000001</v>
      </c>
      <c r="HM37">
        <v>0</v>
      </c>
      <c r="HN37">
        <v>20.614599999999999</v>
      </c>
      <c r="HO37">
        <v>85.590100000000007</v>
      </c>
      <c r="HP37">
        <v>13.462</v>
      </c>
      <c r="HQ37">
        <v>99.0124</v>
      </c>
      <c r="HR37">
        <v>100.645</v>
      </c>
    </row>
    <row r="38" spans="1:226" x14ac:dyDescent="0.25">
      <c r="A38">
        <v>22</v>
      </c>
      <c r="B38">
        <v>1687528808.5</v>
      </c>
      <c r="C38">
        <v>105</v>
      </c>
      <c r="D38" t="s">
        <v>401</v>
      </c>
      <c r="E38" t="s">
        <v>402</v>
      </c>
      <c r="F38">
        <v>5</v>
      </c>
      <c r="G38" t="s">
        <v>353</v>
      </c>
      <c r="H38">
        <v>68</v>
      </c>
      <c r="I38">
        <v>1687528801</v>
      </c>
      <c r="J38">
        <f t="shared" si="0"/>
        <v>3.3525212503400796E-3</v>
      </c>
      <c r="K38">
        <f t="shared" si="1"/>
        <v>3.3525212503400796</v>
      </c>
      <c r="L38">
        <f t="shared" si="2"/>
        <v>0.58623249676456723</v>
      </c>
      <c r="M38">
        <f t="shared" si="3"/>
        <v>138.1587777777778</v>
      </c>
      <c r="N38">
        <f t="shared" si="4"/>
        <v>128.27281917700228</v>
      </c>
      <c r="O38">
        <f t="shared" si="5"/>
        <v>13.076048536450461</v>
      </c>
      <c r="P38">
        <f t="shared" si="6"/>
        <v>14.083816786360858</v>
      </c>
      <c r="Q38">
        <f t="shared" si="7"/>
        <v>0.17176122817847678</v>
      </c>
      <c r="R38">
        <f>IF(LEFT(BD38,1)&lt;&gt;"0",IF(LEFT(BD38,1)="1",3,BE38),$D$5+$E$5*(BV38*BO38/($K$5*1000))+$F$5*(BV38*BO38/($K$5*1000))*MAX(MIN(BB38,$J$5),$I$5)*MAX(MIN(BB38,$J$5),$I$5)+$G$5*MAX(MIN(BB38,$J$5),$I$5)*(BV38*BO38/($K$5*1000))+$H$5*(BV38*BO38/($K$5*1000))*(BV38*BO38/($K$5*1000)))</f>
        <v>2.9625371007617201</v>
      </c>
      <c r="S38">
        <f t="shared" si="8"/>
        <v>0.16641450540244271</v>
      </c>
      <c r="T38">
        <f t="shared" si="9"/>
        <v>0.10447558337539639</v>
      </c>
      <c r="U38">
        <f t="shared" si="10"/>
        <v>446.2844401725979</v>
      </c>
      <c r="V38">
        <f t="shared" si="11"/>
        <v>28.546485259639642</v>
      </c>
      <c r="W38">
        <f t="shared" si="12"/>
        <v>27.968148148148149</v>
      </c>
      <c r="X38">
        <f t="shared" si="13"/>
        <v>3.7877989229765605</v>
      </c>
      <c r="Y38">
        <f t="shared" si="14"/>
        <v>50.599557647191048</v>
      </c>
      <c r="Z38">
        <f t="shared" si="15"/>
        <v>1.7903563729356371</v>
      </c>
      <c r="AA38">
        <f t="shared" si="16"/>
        <v>3.5382846336701639</v>
      </c>
      <c r="AB38">
        <f t="shared" si="17"/>
        <v>1.9974425500409234</v>
      </c>
      <c r="AC38">
        <f t="shared" si="18"/>
        <v>-147.84618713999751</v>
      </c>
      <c r="AD38">
        <f t="shared" si="19"/>
        <v>-185.84115455028271</v>
      </c>
      <c r="AE38">
        <f t="shared" si="20"/>
        <v>-13.590379103946423</v>
      </c>
      <c r="AF38">
        <f t="shared" si="21"/>
        <v>99.00671937837123</v>
      </c>
      <c r="AG38">
        <f t="shared" si="22"/>
        <v>-18.987008022392832</v>
      </c>
      <c r="AH38">
        <f t="shared" si="23"/>
        <v>3.2992508013510218</v>
      </c>
      <c r="AI38">
        <f t="shared" si="24"/>
        <v>0.58623249676456723</v>
      </c>
      <c r="AJ38">
        <v>101.3335036064659</v>
      </c>
      <c r="AK38">
        <v>117.8842181818182</v>
      </c>
      <c r="AL38">
        <v>-3.2483690151956619</v>
      </c>
      <c r="AM38">
        <v>65.071948279943499</v>
      </c>
      <c r="AN38">
        <f t="shared" si="25"/>
        <v>3.3525212503400796</v>
      </c>
      <c r="AO38">
        <v>13.597863602063599</v>
      </c>
      <c r="AP38">
        <v>17.56273333333332</v>
      </c>
      <c r="AQ38">
        <v>-1.457979818832552E-3</v>
      </c>
      <c r="AR38">
        <v>104.912705410152</v>
      </c>
      <c r="AS38">
        <v>0</v>
      </c>
      <c r="AT38">
        <v>0</v>
      </c>
      <c r="AU38">
        <f t="shared" si="26"/>
        <v>1</v>
      </c>
      <c r="AV38">
        <f t="shared" si="27"/>
        <v>0</v>
      </c>
      <c r="AW38">
        <f t="shared" si="28"/>
        <v>53911.913043709086</v>
      </c>
      <c r="AX38">
        <f t="shared" si="29"/>
        <v>2536.7325185185186</v>
      </c>
      <c r="AY38">
        <f t="shared" si="30"/>
        <v>2080.8814905998879</v>
      </c>
      <c r="AZ38">
        <f>($B$11*$D$9+$C$11*$D$9+$F$11*((CV38+CN38)/MAX(CV38+CN38+CW38, 0.1)*$I$9+CW38/MAX(CV38+CN38+CW38, 0.1)*$J$9))/($B$11+$C$11+$F$11)</f>
        <v>0.82029992338930036</v>
      </c>
      <c r="BA38">
        <f>($B$11*$K$9+$C$11*$K$9+$F$11*((CV38+CN38)/MAX(CV38+CN38+CW38, 0.1)*$P$9+CW38/MAX(CV38+CN38+CW38, 0.1)*$Q$9))/($B$11+$C$11+$F$11)</f>
        <v>0.17592885214134962</v>
      </c>
      <c r="BB38" s="1">
        <v>6</v>
      </c>
      <c r="BC38">
        <v>0.5</v>
      </c>
      <c r="BD38" t="s">
        <v>354</v>
      </c>
      <c r="BE38">
        <v>2</v>
      </c>
      <c r="BF38" t="b">
        <v>1</v>
      </c>
      <c r="BG38">
        <v>1687528801</v>
      </c>
      <c r="BH38">
        <v>138.1587777777778</v>
      </c>
      <c r="BI38">
        <v>115.92131481481481</v>
      </c>
      <c r="BJ38">
        <v>17.562955555555551</v>
      </c>
      <c r="BK38">
        <v>13.67338148148148</v>
      </c>
      <c r="BL38">
        <v>135.91499999999999</v>
      </c>
      <c r="BM38">
        <v>17.444622222222218</v>
      </c>
      <c r="BN38">
        <v>499.99914814814821</v>
      </c>
      <c r="BO38">
        <v>101.8393703703704</v>
      </c>
      <c r="BP38">
        <v>9.9985296296296267E-2</v>
      </c>
      <c r="BQ38">
        <v>26.80457777777778</v>
      </c>
      <c r="BR38">
        <v>27.968148148148149</v>
      </c>
      <c r="BS38">
        <v>999.90000000000009</v>
      </c>
      <c r="BT38">
        <v>0</v>
      </c>
      <c r="BU38">
        <v>0</v>
      </c>
      <c r="BV38">
        <v>10005.23111111111</v>
      </c>
      <c r="BW38">
        <v>0</v>
      </c>
      <c r="BX38">
        <v>536.72177777777767</v>
      </c>
      <c r="BY38">
        <v>22.237433333333339</v>
      </c>
      <c r="BZ38">
        <v>140.6283333333333</v>
      </c>
      <c r="CA38">
        <v>117.5292111111111</v>
      </c>
      <c r="CB38">
        <v>3.889572962962963</v>
      </c>
      <c r="CC38">
        <v>115.92131481481481</v>
      </c>
      <c r="CD38">
        <v>13.67338148148148</v>
      </c>
      <c r="CE38">
        <v>1.7886</v>
      </c>
      <c r="CF38">
        <v>1.392488518518519</v>
      </c>
      <c r="CG38">
        <v>15.68751481481481</v>
      </c>
      <c r="CH38">
        <v>11.835951851851849</v>
      </c>
      <c r="CI38">
        <v>2000.0107407407411</v>
      </c>
      <c r="CJ38">
        <v>0.98000600000000027</v>
      </c>
      <c r="CK38">
        <v>1.9994455555555551E-2</v>
      </c>
      <c r="CL38">
        <v>0</v>
      </c>
      <c r="CM38">
        <v>1.942385185185185</v>
      </c>
      <c r="CN38">
        <v>0</v>
      </c>
      <c r="CO38">
        <v>12305.17037037037</v>
      </c>
      <c r="CP38">
        <v>17338.34814814815</v>
      </c>
      <c r="CQ38">
        <v>44.314481481481472</v>
      </c>
      <c r="CR38">
        <v>45.511481481481482</v>
      </c>
      <c r="CS38">
        <v>44.286703703703701</v>
      </c>
      <c r="CT38">
        <v>43.819074074074067</v>
      </c>
      <c r="CU38">
        <v>43.159555555555563</v>
      </c>
      <c r="CV38">
        <v>1960.0207407407411</v>
      </c>
      <c r="CW38">
        <v>39.99</v>
      </c>
      <c r="CX38">
        <v>0</v>
      </c>
      <c r="CY38">
        <v>1687528808</v>
      </c>
      <c r="CZ38">
        <v>0</v>
      </c>
      <c r="DA38">
        <v>1687528033.0999999</v>
      </c>
      <c r="DB38" t="s">
        <v>355</v>
      </c>
      <c r="DC38">
        <v>1687528033.0999999</v>
      </c>
      <c r="DD38">
        <v>1687528032.5999999</v>
      </c>
      <c r="DE38">
        <v>1</v>
      </c>
      <c r="DF38">
        <v>0.39600000000000002</v>
      </c>
      <c r="DG38">
        <v>-1.2999999999999999E-2</v>
      </c>
      <c r="DH38">
        <v>2.9990000000000001</v>
      </c>
      <c r="DI38">
        <v>0.06</v>
      </c>
      <c r="DJ38">
        <v>420</v>
      </c>
      <c r="DK38">
        <v>14</v>
      </c>
      <c r="DL38">
        <v>0.21</v>
      </c>
      <c r="DM38">
        <v>0.03</v>
      </c>
      <c r="DN38">
        <v>21.742464999999999</v>
      </c>
      <c r="DO38">
        <v>9.7106949343338922</v>
      </c>
      <c r="DP38">
        <v>0.94392339852076979</v>
      </c>
      <c r="DQ38">
        <v>0</v>
      </c>
      <c r="DR38">
        <v>3.846410249999999</v>
      </c>
      <c r="DS38">
        <v>0.87174090056284703</v>
      </c>
      <c r="DT38">
        <v>8.6414626177733947E-2</v>
      </c>
      <c r="DU38">
        <v>0</v>
      </c>
      <c r="DV38">
        <v>0</v>
      </c>
      <c r="DW38">
        <v>2</v>
      </c>
      <c r="DX38" t="s">
        <v>356</v>
      </c>
      <c r="DY38">
        <v>3.12243</v>
      </c>
      <c r="DZ38">
        <v>2.75678</v>
      </c>
      <c r="EA38">
        <v>3.0287700000000001E-2</v>
      </c>
      <c r="EB38">
        <v>2.4902500000000001E-2</v>
      </c>
      <c r="EC38">
        <v>9.5085299999999998E-2</v>
      </c>
      <c r="ED38">
        <v>7.9269900000000004E-2</v>
      </c>
      <c r="EE38">
        <v>28474.1</v>
      </c>
      <c r="EF38">
        <v>28419.4</v>
      </c>
      <c r="EG38">
        <v>29925.3</v>
      </c>
      <c r="EH38">
        <v>29433.4</v>
      </c>
      <c r="EI38">
        <v>37432.800000000003</v>
      </c>
      <c r="EJ38">
        <v>35689.9</v>
      </c>
      <c r="EK38">
        <v>45841</v>
      </c>
      <c r="EL38">
        <v>43767.199999999997</v>
      </c>
      <c r="EM38">
        <v>1.76108</v>
      </c>
      <c r="EN38">
        <v>1.7725</v>
      </c>
      <c r="EO38">
        <v>6.1765300000000004E-3</v>
      </c>
      <c r="EP38">
        <v>0</v>
      </c>
      <c r="EQ38">
        <v>27.8627</v>
      </c>
      <c r="ER38">
        <v>999.9</v>
      </c>
      <c r="ES38">
        <v>62.2</v>
      </c>
      <c r="ET38">
        <v>37.6</v>
      </c>
      <c r="EU38">
        <v>39.785600000000002</v>
      </c>
      <c r="EV38">
        <v>65.721999999999994</v>
      </c>
      <c r="EW38">
        <v>19.883800000000001</v>
      </c>
      <c r="EX38">
        <v>1</v>
      </c>
      <c r="EY38">
        <v>0.68996199999999996</v>
      </c>
      <c r="EZ38">
        <v>6.7277399999999998</v>
      </c>
      <c r="FA38">
        <v>20.11</v>
      </c>
      <c r="FB38">
        <v>5.2282200000000003</v>
      </c>
      <c r="FC38">
        <v>11.98</v>
      </c>
      <c r="FD38">
        <v>4.9695499999999999</v>
      </c>
      <c r="FE38">
        <v>3.2894299999999999</v>
      </c>
      <c r="FF38">
        <v>9999</v>
      </c>
      <c r="FG38">
        <v>9999</v>
      </c>
      <c r="FH38">
        <v>9999</v>
      </c>
      <c r="FI38">
        <v>999.9</v>
      </c>
      <c r="FJ38">
        <v>4.9727199999999998</v>
      </c>
      <c r="FK38">
        <v>1.8775999999999999</v>
      </c>
      <c r="FL38">
        <v>1.8757600000000001</v>
      </c>
      <c r="FM38">
        <v>1.8785400000000001</v>
      </c>
      <c r="FN38">
        <v>1.8751500000000001</v>
      </c>
      <c r="FO38">
        <v>1.87866</v>
      </c>
      <c r="FP38">
        <v>1.8758999999999999</v>
      </c>
      <c r="FQ38">
        <v>1.87706</v>
      </c>
      <c r="FR38">
        <v>0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2.1709999999999998</v>
      </c>
      <c r="GF38">
        <v>0.1183</v>
      </c>
      <c r="GG38">
        <v>1.8022362637429039</v>
      </c>
      <c r="GH38">
        <v>3.4596175144301941E-3</v>
      </c>
      <c r="GI38">
        <v>-1.60062044249347E-6</v>
      </c>
      <c r="GJ38">
        <v>4.4551892631570479E-10</v>
      </c>
      <c r="GK38">
        <v>-5.9104910203437312E-2</v>
      </c>
      <c r="GL38">
        <v>-1.1044296988583829E-3</v>
      </c>
      <c r="GM38">
        <v>8.6344859614355754E-4</v>
      </c>
      <c r="GN38">
        <v>-1.2442756315904091E-5</v>
      </c>
      <c r="GO38">
        <v>0</v>
      </c>
      <c r="GP38">
        <v>2120</v>
      </c>
      <c r="GQ38">
        <v>2</v>
      </c>
      <c r="GR38">
        <v>32</v>
      </c>
      <c r="GS38">
        <v>12.9</v>
      </c>
      <c r="GT38">
        <v>12.9</v>
      </c>
      <c r="GU38">
        <v>0.318604</v>
      </c>
      <c r="GV38">
        <v>2.6098599999999998</v>
      </c>
      <c r="GW38">
        <v>1.39893</v>
      </c>
      <c r="GX38">
        <v>2.2802699999999998</v>
      </c>
      <c r="GY38">
        <v>1.4489700000000001</v>
      </c>
      <c r="GZ38">
        <v>2.4939</v>
      </c>
      <c r="HA38">
        <v>43.073900000000002</v>
      </c>
      <c r="HB38">
        <v>14.692399999999999</v>
      </c>
      <c r="HC38">
        <v>18</v>
      </c>
      <c r="HD38">
        <v>507.69299999999998</v>
      </c>
      <c r="HE38">
        <v>429.42099999999999</v>
      </c>
      <c r="HF38">
        <v>20.663799999999998</v>
      </c>
      <c r="HG38">
        <v>35.339500000000001</v>
      </c>
      <c r="HH38">
        <v>30.001000000000001</v>
      </c>
      <c r="HI38">
        <v>34.798400000000001</v>
      </c>
      <c r="HJ38">
        <v>34.8157</v>
      </c>
      <c r="HK38">
        <v>6.3491999999999997</v>
      </c>
      <c r="HL38">
        <v>63.947800000000001</v>
      </c>
      <c r="HM38">
        <v>0</v>
      </c>
      <c r="HN38">
        <v>20.6387</v>
      </c>
      <c r="HO38">
        <v>65.467699999999994</v>
      </c>
      <c r="HP38">
        <v>13.4374</v>
      </c>
      <c r="HQ38">
        <v>99.012699999999995</v>
      </c>
      <c r="HR38">
        <v>100.64400000000001</v>
      </c>
    </row>
    <row r="39" spans="1:226" x14ac:dyDescent="0.25">
      <c r="A39">
        <v>23</v>
      </c>
      <c r="B39">
        <v>1687528813.5</v>
      </c>
      <c r="C39">
        <v>110</v>
      </c>
      <c r="D39" t="s">
        <v>403</v>
      </c>
      <c r="E39" t="s">
        <v>404</v>
      </c>
      <c r="F39">
        <v>5</v>
      </c>
      <c r="G39" t="s">
        <v>353</v>
      </c>
      <c r="H39">
        <v>68</v>
      </c>
      <c r="I39">
        <v>1687528805.7142861</v>
      </c>
      <c r="J39">
        <f t="shared" si="0"/>
        <v>3.2833391472204937E-3</v>
      </c>
      <c r="K39">
        <f t="shared" si="1"/>
        <v>3.2833391472204938</v>
      </c>
      <c r="L39">
        <f t="shared" si="2"/>
        <v>-1.7114694791056109E-2</v>
      </c>
      <c r="M39">
        <f t="shared" si="3"/>
        <v>123.135175</v>
      </c>
      <c r="N39">
        <f t="shared" si="4"/>
        <v>119.41128367118225</v>
      </c>
      <c r="O39">
        <f t="shared" si="5"/>
        <v>12.172780866020867</v>
      </c>
      <c r="P39">
        <f t="shared" si="6"/>
        <v>12.552394179946855</v>
      </c>
      <c r="Q39">
        <f t="shared" si="7"/>
        <v>0.1681394685151755</v>
      </c>
      <c r="R39">
        <f>IF(LEFT(BD39,1)&lt;&gt;"0",IF(LEFT(BD39,1)="1",3,BE39),$D$5+$E$5*(BV39*BO39/($K$5*1000))+$F$5*(BV39*BO39/($K$5*1000))*MAX(MIN(BB39,$J$5),$I$5)*MAX(MIN(BB39,$J$5),$I$5)+$G$5*MAX(MIN(BB39,$J$5),$I$5)*(BV39*BO39/($K$5*1000))+$H$5*(BV39*BO39/($K$5*1000))*(BV39*BO39/($K$5*1000)))</f>
        <v>2.9624186686987719</v>
      </c>
      <c r="S39">
        <f t="shared" si="8"/>
        <v>0.16301202965094536</v>
      </c>
      <c r="T39">
        <f t="shared" si="9"/>
        <v>0.10233017372107801</v>
      </c>
      <c r="U39">
        <f t="shared" si="10"/>
        <v>437.18622902372954</v>
      </c>
      <c r="V39">
        <f t="shared" si="11"/>
        <v>28.511763354738545</v>
      </c>
      <c r="W39">
        <f t="shared" si="12"/>
        <v>27.965578571428569</v>
      </c>
      <c r="X39">
        <f t="shared" si="13"/>
        <v>3.7872314228589379</v>
      </c>
      <c r="Y39">
        <f t="shared" si="14"/>
        <v>50.592390171836776</v>
      </c>
      <c r="Z39">
        <f t="shared" si="15"/>
        <v>1.7901566249828316</v>
      </c>
      <c r="AA39">
        <f t="shared" si="16"/>
        <v>3.5383910878742326</v>
      </c>
      <c r="AB39">
        <f t="shared" si="17"/>
        <v>1.9970747978761063</v>
      </c>
      <c r="AC39">
        <f t="shared" si="18"/>
        <v>-144.79525639242377</v>
      </c>
      <c r="AD39">
        <f t="shared" si="19"/>
        <v>-185.34164548956053</v>
      </c>
      <c r="AE39">
        <f t="shared" si="20"/>
        <v>-13.554252792348747</v>
      </c>
      <c r="AF39">
        <f t="shared" si="21"/>
        <v>93.495074349396504</v>
      </c>
      <c r="AG39">
        <f t="shared" si="22"/>
        <v>-19.606499578936138</v>
      </c>
      <c r="AH39">
        <f t="shared" si="23"/>
        <v>3.3505323995050564</v>
      </c>
      <c r="AI39">
        <f t="shared" si="24"/>
        <v>-1.7114694791056109E-2</v>
      </c>
      <c r="AJ39">
        <v>84.396078118978011</v>
      </c>
      <c r="AK39">
        <v>101.66665454545461</v>
      </c>
      <c r="AL39">
        <v>-3.2456643536611409</v>
      </c>
      <c r="AM39">
        <v>65.071948279943499</v>
      </c>
      <c r="AN39">
        <f t="shared" si="25"/>
        <v>3.2833391472204938</v>
      </c>
      <c r="AO39">
        <v>13.54004460320415</v>
      </c>
      <c r="AP39">
        <v>17.5084315151515</v>
      </c>
      <c r="AQ39">
        <v>-1.1358699602936499E-2</v>
      </c>
      <c r="AR39">
        <v>104.912705410152</v>
      </c>
      <c r="AS39">
        <v>0</v>
      </c>
      <c r="AT39">
        <v>0</v>
      </c>
      <c r="AU39">
        <f t="shared" si="26"/>
        <v>1</v>
      </c>
      <c r="AV39">
        <f t="shared" si="27"/>
        <v>0</v>
      </c>
      <c r="AW39">
        <f t="shared" si="28"/>
        <v>53908.362067014728</v>
      </c>
      <c r="AX39">
        <f t="shared" si="29"/>
        <v>2485.0172500000008</v>
      </c>
      <c r="AY39">
        <f t="shared" si="30"/>
        <v>2038.4594580757671</v>
      </c>
      <c r="AZ39">
        <f>($B$11*$D$9+$C$11*$D$9+$F$11*((CV39+CN39)/MAX(CV39+CN39+CW39, 0.1)*$I$9+CW39/MAX(CV39+CN39+CW39, 0.1)*$J$9))/($B$11+$C$11+$F$11)</f>
        <v>0.82029992269702212</v>
      </c>
      <c r="BA39">
        <f>($B$11*$K$9+$C$11*$K$9+$F$11*((CV39+CN39)/MAX(CV39+CN39+CW39, 0.1)*$P$9+CW39/MAX(CV39+CN39+CW39, 0.1)*$Q$9))/($B$11+$C$11+$F$11)</f>
        <v>0.17592885080525272</v>
      </c>
      <c r="BB39" s="1">
        <v>6</v>
      </c>
      <c r="BC39">
        <v>0.5</v>
      </c>
      <c r="BD39" t="s">
        <v>354</v>
      </c>
      <c r="BE39">
        <v>2</v>
      </c>
      <c r="BF39" t="b">
        <v>1</v>
      </c>
      <c r="BG39">
        <v>1687528805.7142861</v>
      </c>
      <c r="BH39">
        <v>123.135175</v>
      </c>
      <c r="BI39">
        <v>100.10225357142861</v>
      </c>
      <c r="BJ39">
        <v>17.560892857142861</v>
      </c>
      <c r="BK39">
        <v>13.610825</v>
      </c>
      <c r="BL39">
        <v>120.9373857142857</v>
      </c>
      <c r="BM39">
        <v>17.442596428571431</v>
      </c>
      <c r="BN39">
        <v>499.9955714285714</v>
      </c>
      <c r="BO39">
        <v>101.8398928571429</v>
      </c>
      <c r="BP39">
        <v>0.1000619928571429</v>
      </c>
      <c r="BQ39">
        <v>26.805089285714281</v>
      </c>
      <c r="BR39">
        <v>27.965578571428569</v>
      </c>
      <c r="BS39">
        <v>999.9000000000002</v>
      </c>
      <c r="BT39">
        <v>0</v>
      </c>
      <c r="BU39">
        <v>0</v>
      </c>
      <c r="BV39">
        <v>10004.50821428571</v>
      </c>
      <c r="BW39">
        <v>0</v>
      </c>
      <c r="BX39">
        <v>485.00189285714288</v>
      </c>
      <c r="BY39">
        <v>23.03289642857143</v>
      </c>
      <c r="BZ39">
        <v>125.3363928571429</v>
      </c>
      <c r="CA39">
        <v>101.4844571428571</v>
      </c>
      <c r="CB39">
        <v>3.9500585714285719</v>
      </c>
      <c r="CC39">
        <v>100.10225357142861</v>
      </c>
      <c r="CD39">
        <v>13.610825</v>
      </c>
      <c r="CE39">
        <v>1.788398214285714</v>
      </c>
      <c r="CF39">
        <v>1.3861253571428569</v>
      </c>
      <c r="CG39">
        <v>15.685742857142859</v>
      </c>
      <c r="CH39">
        <v>11.766546428571431</v>
      </c>
      <c r="CI39">
        <v>2000.015357142858</v>
      </c>
      <c r="CJ39">
        <v>0.98000596428571407</v>
      </c>
      <c r="CK39">
        <v>1.9994496428571429E-2</v>
      </c>
      <c r="CL39">
        <v>0</v>
      </c>
      <c r="CM39">
        <v>1.943071428571429</v>
      </c>
      <c r="CN39">
        <v>0</v>
      </c>
      <c r="CO39">
        <v>12311.935714285721</v>
      </c>
      <c r="CP39">
        <v>17338.403571428571</v>
      </c>
      <c r="CQ39">
        <v>44.325607142857137</v>
      </c>
      <c r="CR39">
        <v>45.519928571428572</v>
      </c>
      <c r="CS39">
        <v>44.285499999999999</v>
      </c>
      <c r="CT39">
        <v>43.825607142857137</v>
      </c>
      <c r="CU39">
        <v>43.173892857142853</v>
      </c>
      <c r="CV39">
        <v>1960.025357142857</v>
      </c>
      <c r="CW39">
        <v>39.99</v>
      </c>
      <c r="CX39">
        <v>0</v>
      </c>
      <c r="CY39">
        <v>1687528813.4000001</v>
      </c>
      <c r="CZ39">
        <v>0</v>
      </c>
      <c r="DA39">
        <v>1687528033.0999999</v>
      </c>
      <c r="DB39" t="s">
        <v>355</v>
      </c>
      <c r="DC39">
        <v>1687528033.0999999</v>
      </c>
      <c r="DD39">
        <v>1687528032.5999999</v>
      </c>
      <c r="DE39">
        <v>1</v>
      </c>
      <c r="DF39">
        <v>0.39600000000000002</v>
      </c>
      <c r="DG39">
        <v>-1.2999999999999999E-2</v>
      </c>
      <c r="DH39">
        <v>2.9990000000000001</v>
      </c>
      <c r="DI39">
        <v>0.06</v>
      </c>
      <c r="DJ39">
        <v>420</v>
      </c>
      <c r="DK39">
        <v>14</v>
      </c>
      <c r="DL39">
        <v>0.21</v>
      </c>
      <c r="DM39">
        <v>0.03</v>
      </c>
      <c r="DN39">
        <v>22.567031707317071</v>
      </c>
      <c r="DO39">
        <v>9.9628662020906411</v>
      </c>
      <c r="DP39">
        <v>0.99061972434579493</v>
      </c>
      <c r="DQ39">
        <v>0</v>
      </c>
      <c r="DR39">
        <v>3.9080478048780489</v>
      </c>
      <c r="DS39">
        <v>0.82424550522648543</v>
      </c>
      <c r="DT39">
        <v>8.5617416894398557E-2</v>
      </c>
      <c r="DU39">
        <v>0</v>
      </c>
      <c r="DV39">
        <v>0</v>
      </c>
      <c r="DW39">
        <v>2</v>
      </c>
      <c r="DX39" t="s">
        <v>356</v>
      </c>
      <c r="DY39">
        <v>3.1225000000000001</v>
      </c>
      <c r="DZ39">
        <v>2.7573099999999999</v>
      </c>
      <c r="EA39">
        <v>2.61862E-2</v>
      </c>
      <c r="EB39">
        <v>2.0393700000000001E-2</v>
      </c>
      <c r="EC39">
        <v>9.4878699999999996E-2</v>
      </c>
      <c r="ED39">
        <v>7.9163800000000006E-2</v>
      </c>
      <c r="EE39">
        <v>28593.1</v>
      </c>
      <c r="EF39">
        <v>28549.5</v>
      </c>
      <c r="EG39">
        <v>29924.2</v>
      </c>
      <c r="EH39">
        <v>29432.400000000001</v>
      </c>
      <c r="EI39">
        <v>37440.199999999997</v>
      </c>
      <c r="EJ39">
        <v>35692.9</v>
      </c>
      <c r="EK39">
        <v>45839.9</v>
      </c>
      <c r="EL39">
        <v>43766.2</v>
      </c>
      <c r="EM39">
        <v>1.76108</v>
      </c>
      <c r="EN39">
        <v>1.77197</v>
      </c>
      <c r="EO39">
        <v>7.2345100000000004E-3</v>
      </c>
      <c r="EP39">
        <v>0</v>
      </c>
      <c r="EQ39">
        <v>27.8568</v>
      </c>
      <c r="ER39">
        <v>999.9</v>
      </c>
      <c r="ES39">
        <v>62.2</v>
      </c>
      <c r="ET39">
        <v>37.6</v>
      </c>
      <c r="EU39">
        <v>39.785699999999999</v>
      </c>
      <c r="EV39">
        <v>65.762</v>
      </c>
      <c r="EW39">
        <v>20.164300000000001</v>
      </c>
      <c r="EX39">
        <v>1</v>
      </c>
      <c r="EY39">
        <v>0.69233699999999998</v>
      </c>
      <c r="EZ39">
        <v>6.9161700000000002</v>
      </c>
      <c r="FA39">
        <v>20.1021</v>
      </c>
      <c r="FB39">
        <v>5.2289700000000003</v>
      </c>
      <c r="FC39">
        <v>11.98</v>
      </c>
      <c r="FD39">
        <v>4.9700499999999996</v>
      </c>
      <c r="FE39">
        <v>3.2894999999999999</v>
      </c>
      <c r="FF39">
        <v>9999</v>
      </c>
      <c r="FG39">
        <v>9999</v>
      </c>
      <c r="FH39">
        <v>9999</v>
      </c>
      <c r="FI39">
        <v>999.9</v>
      </c>
      <c r="FJ39">
        <v>4.9726999999999997</v>
      </c>
      <c r="FK39">
        <v>1.8775900000000001</v>
      </c>
      <c r="FL39">
        <v>1.8757600000000001</v>
      </c>
      <c r="FM39">
        <v>1.87853</v>
      </c>
      <c r="FN39">
        <v>1.8751500000000001</v>
      </c>
      <c r="FO39">
        <v>1.87866</v>
      </c>
      <c r="FP39">
        <v>1.8758999999999999</v>
      </c>
      <c r="FQ39">
        <v>1.87703</v>
      </c>
      <c r="FR39">
        <v>0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2.121</v>
      </c>
      <c r="GF39">
        <v>0.1173</v>
      </c>
      <c r="GG39">
        <v>1.8022362637429039</v>
      </c>
      <c r="GH39">
        <v>3.4596175144301941E-3</v>
      </c>
      <c r="GI39">
        <v>-1.60062044249347E-6</v>
      </c>
      <c r="GJ39">
        <v>4.4551892631570479E-10</v>
      </c>
      <c r="GK39">
        <v>-5.9104910203437312E-2</v>
      </c>
      <c r="GL39">
        <v>-1.1044296988583829E-3</v>
      </c>
      <c r="GM39">
        <v>8.6344859614355754E-4</v>
      </c>
      <c r="GN39">
        <v>-1.2442756315904091E-5</v>
      </c>
      <c r="GO39">
        <v>0</v>
      </c>
      <c r="GP39">
        <v>2120</v>
      </c>
      <c r="GQ39">
        <v>2</v>
      </c>
      <c r="GR39">
        <v>32</v>
      </c>
      <c r="GS39">
        <v>13</v>
      </c>
      <c r="GT39">
        <v>13</v>
      </c>
      <c r="GU39">
        <v>0.28320299999999998</v>
      </c>
      <c r="GV39">
        <v>2.6220699999999999</v>
      </c>
      <c r="GW39">
        <v>1.39893</v>
      </c>
      <c r="GX39">
        <v>2.2802699999999998</v>
      </c>
      <c r="GY39">
        <v>1.4489700000000001</v>
      </c>
      <c r="GZ39">
        <v>2.50732</v>
      </c>
      <c r="HA39">
        <v>43.100900000000003</v>
      </c>
      <c r="HB39">
        <v>14.6837</v>
      </c>
      <c r="HC39">
        <v>18</v>
      </c>
      <c r="HD39">
        <v>507.74299999999999</v>
      </c>
      <c r="HE39">
        <v>429.142</v>
      </c>
      <c r="HF39">
        <v>20.686399999999999</v>
      </c>
      <c r="HG39">
        <v>35.35</v>
      </c>
      <c r="HH39">
        <v>30.001899999999999</v>
      </c>
      <c r="HI39">
        <v>34.8063</v>
      </c>
      <c r="HJ39">
        <v>34.823700000000002</v>
      </c>
      <c r="HK39">
        <v>5.6357999999999997</v>
      </c>
      <c r="HL39">
        <v>64.221000000000004</v>
      </c>
      <c r="HM39">
        <v>0</v>
      </c>
      <c r="HN39">
        <v>20.662600000000001</v>
      </c>
      <c r="HO39">
        <v>52.049799999999998</v>
      </c>
      <c r="HP39">
        <v>13.436999999999999</v>
      </c>
      <c r="HQ39">
        <v>99.009699999999995</v>
      </c>
      <c r="HR39">
        <v>100.64100000000001</v>
      </c>
    </row>
    <row r="40" spans="1:226" x14ac:dyDescent="0.25">
      <c r="A40">
        <v>24</v>
      </c>
      <c r="B40">
        <v>1687528818.5</v>
      </c>
      <c r="C40">
        <v>115</v>
      </c>
      <c r="D40" t="s">
        <v>405</v>
      </c>
      <c r="E40" t="s">
        <v>406</v>
      </c>
      <c r="F40">
        <v>5</v>
      </c>
      <c r="G40" t="s">
        <v>353</v>
      </c>
      <c r="H40">
        <v>68</v>
      </c>
      <c r="I40">
        <v>1687528811</v>
      </c>
      <c r="J40">
        <f t="shared" si="0"/>
        <v>3.335016125943308E-3</v>
      </c>
      <c r="K40">
        <f t="shared" si="1"/>
        <v>3.3350161259433078</v>
      </c>
      <c r="L40">
        <f t="shared" si="2"/>
        <v>-0.62775521917692256</v>
      </c>
      <c r="M40">
        <f t="shared" si="3"/>
        <v>106.2639925925926</v>
      </c>
      <c r="N40">
        <f t="shared" si="4"/>
        <v>108.8576009767464</v>
      </c>
      <c r="O40">
        <f t="shared" si="5"/>
        <v>11.097062507627646</v>
      </c>
      <c r="P40">
        <f t="shared" si="6"/>
        <v>10.832667241692933</v>
      </c>
      <c r="Q40">
        <f t="shared" si="7"/>
        <v>0.17050637490734569</v>
      </c>
      <c r="R40">
        <f>IF(LEFT(BD40,1)&lt;&gt;"0",IF(LEFT(BD40,1)="1",3,BE40),$D$5+$E$5*(BV40*BO40/($K$5*1000))+$F$5*(BV40*BO40/($K$5*1000))*MAX(MIN(BB40,$J$5),$I$5)*MAX(MIN(BB40,$J$5),$I$5)+$G$5*MAX(MIN(BB40,$J$5),$I$5)*(BV40*BO40/($K$5*1000))+$H$5*(BV40*BO40/($K$5*1000))*(BV40*BO40/($K$5*1000)))</f>
        <v>2.9611222927513161</v>
      </c>
      <c r="S40">
        <f t="shared" si="8"/>
        <v>0.16523376654051489</v>
      </c>
      <c r="T40">
        <f t="shared" si="9"/>
        <v>0.10373124525062696</v>
      </c>
      <c r="U40">
        <f t="shared" si="10"/>
        <v>436.82134451187341</v>
      </c>
      <c r="V40">
        <f t="shared" si="11"/>
        <v>28.498334500366312</v>
      </c>
      <c r="W40">
        <f t="shared" si="12"/>
        <v>27.969685185185181</v>
      </c>
      <c r="X40">
        <f t="shared" si="13"/>
        <v>3.7881384185105547</v>
      </c>
      <c r="Y40">
        <f t="shared" si="14"/>
        <v>50.495309581996295</v>
      </c>
      <c r="Z40">
        <f t="shared" si="15"/>
        <v>1.7868596727340456</v>
      </c>
      <c r="AA40">
        <f t="shared" si="16"/>
        <v>3.5386646552438137</v>
      </c>
      <c r="AB40">
        <f t="shared" si="17"/>
        <v>2.0012787457765091</v>
      </c>
      <c r="AC40">
        <f t="shared" si="18"/>
        <v>-147.07421115409988</v>
      </c>
      <c r="AD40">
        <f t="shared" si="19"/>
        <v>-185.70628484019252</v>
      </c>
      <c r="AE40">
        <f t="shared" si="20"/>
        <v>-13.587233056738235</v>
      </c>
      <c r="AF40">
        <f t="shared" si="21"/>
        <v>90.453615460842769</v>
      </c>
      <c r="AG40">
        <f t="shared" si="22"/>
        <v>-20.285965473086446</v>
      </c>
      <c r="AH40">
        <f t="shared" si="23"/>
        <v>3.3966291729972213</v>
      </c>
      <c r="AI40">
        <f t="shared" si="24"/>
        <v>-0.62775521917692256</v>
      </c>
      <c r="AJ40">
        <v>67.33561855107385</v>
      </c>
      <c r="AK40">
        <v>85.421998787878749</v>
      </c>
      <c r="AL40">
        <v>-3.25910314900438</v>
      </c>
      <c r="AM40">
        <v>65.071948279943499</v>
      </c>
      <c r="AN40">
        <f t="shared" si="25"/>
        <v>3.3350161259433078</v>
      </c>
      <c r="AO40">
        <v>13.433367776205101</v>
      </c>
      <c r="AP40">
        <v>17.453695757575751</v>
      </c>
      <c r="AQ40">
        <v>-1.024547643232627E-2</v>
      </c>
      <c r="AR40">
        <v>104.912705410152</v>
      </c>
      <c r="AS40">
        <v>0</v>
      </c>
      <c r="AT40">
        <v>0</v>
      </c>
      <c r="AU40">
        <f t="shared" si="26"/>
        <v>1</v>
      </c>
      <c r="AV40">
        <f t="shared" si="27"/>
        <v>0</v>
      </c>
      <c r="AW40">
        <f t="shared" si="28"/>
        <v>53870.162805272463</v>
      </c>
      <c r="AX40">
        <f t="shared" si="29"/>
        <v>2482.9431111111107</v>
      </c>
      <c r="AY40">
        <f t="shared" si="30"/>
        <v>2036.7580505818571</v>
      </c>
      <c r="AZ40">
        <f>($B$11*$D$9+$C$11*$D$9+$F$11*((CV40+CN40)/MAX(CV40+CN40+CW40, 0.1)*$I$9+CW40/MAX(CV40+CN40+CW40, 0.1)*$J$9))/($B$11+$C$11+$F$11)</f>
        <v>0.82029992611083746</v>
      </c>
      <c r="BA40">
        <f>($B$11*$K$9+$C$11*$K$9+$F$11*((CV40+CN40)/MAX(CV40+CN40+CW40, 0.1)*$P$9+CW40/MAX(CV40+CN40+CW40, 0.1)*$Q$9))/($B$11+$C$11+$F$11)</f>
        <v>0.17592885739391628</v>
      </c>
      <c r="BB40" s="1">
        <v>6</v>
      </c>
      <c r="BC40">
        <v>0.5</v>
      </c>
      <c r="BD40" t="s">
        <v>354</v>
      </c>
      <c r="BE40">
        <v>2</v>
      </c>
      <c r="BF40" t="b">
        <v>1</v>
      </c>
      <c r="BG40">
        <v>1687528811</v>
      </c>
      <c r="BH40">
        <v>106.2639925925926</v>
      </c>
      <c r="BI40">
        <v>82.351766666666663</v>
      </c>
      <c r="BJ40">
        <v>17.52835555555556</v>
      </c>
      <c r="BK40">
        <v>13.52347777777778</v>
      </c>
      <c r="BL40">
        <v>104.11865185185189</v>
      </c>
      <c r="BM40">
        <v>17.410622222222219</v>
      </c>
      <c r="BN40">
        <v>499.9541111111111</v>
      </c>
      <c r="BO40">
        <v>101.8407037037037</v>
      </c>
      <c r="BP40">
        <v>0.1003863814814815</v>
      </c>
      <c r="BQ40">
        <v>26.806403703703701</v>
      </c>
      <c r="BR40">
        <v>27.969685185185181</v>
      </c>
      <c r="BS40">
        <v>999.90000000000009</v>
      </c>
      <c r="BT40">
        <v>0</v>
      </c>
      <c r="BU40">
        <v>0</v>
      </c>
      <c r="BV40">
        <v>9997.0796296296303</v>
      </c>
      <c r="BW40">
        <v>0</v>
      </c>
      <c r="BX40">
        <v>482.95051851851849</v>
      </c>
      <c r="BY40">
        <v>23.912237037037041</v>
      </c>
      <c r="BZ40">
        <v>108.160437037037</v>
      </c>
      <c r="CA40">
        <v>83.481748148148128</v>
      </c>
      <c r="CB40">
        <v>4.0048674074074082</v>
      </c>
      <c r="CC40">
        <v>82.351766666666663</v>
      </c>
      <c r="CD40">
        <v>13.52347777777778</v>
      </c>
      <c r="CE40">
        <v>1.785098518518518</v>
      </c>
      <c r="CF40">
        <v>1.3772403703703699</v>
      </c>
      <c r="CG40">
        <v>15.65687037037037</v>
      </c>
      <c r="CH40">
        <v>11.66914444444444</v>
      </c>
      <c r="CI40">
        <v>1999.992592592592</v>
      </c>
      <c r="CJ40">
        <v>0.98000577777777753</v>
      </c>
      <c r="CK40">
        <v>1.9994677777777779E-2</v>
      </c>
      <c r="CL40">
        <v>0</v>
      </c>
      <c r="CM40">
        <v>1.882122222222222</v>
      </c>
      <c r="CN40">
        <v>0</v>
      </c>
      <c r="CO40">
        <v>12320.23333333333</v>
      </c>
      <c r="CP40">
        <v>17338.211111111112</v>
      </c>
      <c r="CQ40">
        <v>44.328481481481489</v>
      </c>
      <c r="CR40">
        <v>45.536740740740733</v>
      </c>
      <c r="CS40">
        <v>44.298481481481488</v>
      </c>
      <c r="CT40">
        <v>43.853999999999999</v>
      </c>
      <c r="CU40">
        <v>43.198777777777771</v>
      </c>
      <c r="CV40">
        <v>1960.0025925925929</v>
      </c>
      <c r="CW40">
        <v>39.99</v>
      </c>
      <c r="CX40">
        <v>0</v>
      </c>
      <c r="CY40">
        <v>1687528818.2</v>
      </c>
      <c r="CZ40">
        <v>0</v>
      </c>
      <c r="DA40">
        <v>1687528033.0999999</v>
      </c>
      <c r="DB40" t="s">
        <v>355</v>
      </c>
      <c r="DC40">
        <v>1687528033.0999999</v>
      </c>
      <c r="DD40">
        <v>1687528032.5999999</v>
      </c>
      <c r="DE40">
        <v>1</v>
      </c>
      <c r="DF40">
        <v>0.39600000000000002</v>
      </c>
      <c r="DG40">
        <v>-1.2999999999999999E-2</v>
      </c>
      <c r="DH40">
        <v>2.9990000000000001</v>
      </c>
      <c r="DI40">
        <v>0.06</v>
      </c>
      <c r="DJ40">
        <v>420</v>
      </c>
      <c r="DK40">
        <v>14</v>
      </c>
      <c r="DL40">
        <v>0.21</v>
      </c>
      <c r="DM40">
        <v>0.03</v>
      </c>
      <c r="DN40">
        <v>23.418029268292681</v>
      </c>
      <c r="DO40">
        <v>10.07985365853658</v>
      </c>
      <c r="DP40">
        <v>0.99999610956411566</v>
      </c>
      <c r="DQ40">
        <v>0</v>
      </c>
      <c r="DR40">
        <v>3.970236585365853</v>
      </c>
      <c r="DS40">
        <v>0.59163993031359374</v>
      </c>
      <c r="DT40">
        <v>6.3439365812417603E-2</v>
      </c>
      <c r="DU40">
        <v>0</v>
      </c>
      <c r="DV40">
        <v>0</v>
      </c>
      <c r="DW40">
        <v>2</v>
      </c>
      <c r="DX40" t="s">
        <v>356</v>
      </c>
      <c r="DY40">
        <v>3.1226799999999999</v>
      </c>
      <c r="DZ40">
        <v>2.7571400000000001</v>
      </c>
      <c r="EA40">
        <v>2.1997800000000001E-2</v>
      </c>
      <c r="EB40">
        <v>1.58581E-2</v>
      </c>
      <c r="EC40">
        <v>9.4649999999999998E-2</v>
      </c>
      <c r="ED40">
        <v>7.8494599999999998E-2</v>
      </c>
      <c r="EE40">
        <v>28715.200000000001</v>
      </c>
      <c r="EF40">
        <v>28680.2</v>
      </c>
      <c r="EG40">
        <v>29923.5</v>
      </c>
      <c r="EH40">
        <v>29431.3</v>
      </c>
      <c r="EI40">
        <v>37448.699999999997</v>
      </c>
      <c r="EJ40">
        <v>35716.9</v>
      </c>
      <c r="EK40">
        <v>45839.1</v>
      </c>
      <c r="EL40">
        <v>43764.3</v>
      </c>
      <c r="EM40">
        <v>1.7614300000000001</v>
      </c>
      <c r="EN40">
        <v>1.7712699999999999</v>
      </c>
      <c r="EO40">
        <v>7.9274199999999993E-3</v>
      </c>
      <c r="EP40">
        <v>0</v>
      </c>
      <c r="EQ40">
        <v>27.852599999999999</v>
      </c>
      <c r="ER40">
        <v>999.9</v>
      </c>
      <c r="ES40">
        <v>62.2</v>
      </c>
      <c r="ET40">
        <v>37.6</v>
      </c>
      <c r="EU40">
        <v>39.790100000000002</v>
      </c>
      <c r="EV40">
        <v>65.682000000000002</v>
      </c>
      <c r="EW40">
        <v>19.7957</v>
      </c>
      <c r="EX40">
        <v>1</v>
      </c>
      <c r="EY40">
        <v>0.69416900000000004</v>
      </c>
      <c r="EZ40">
        <v>7.0176400000000001</v>
      </c>
      <c r="FA40">
        <v>20.0976</v>
      </c>
      <c r="FB40">
        <v>5.2282200000000003</v>
      </c>
      <c r="FC40">
        <v>11.98</v>
      </c>
      <c r="FD40">
        <v>4.9702999999999999</v>
      </c>
      <c r="FE40">
        <v>3.2894999999999999</v>
      </c>
      <c r="FF40">
        <v>9999</v>
      </c>
      <c r="FG40">
        <v>9999</v>
      </c>
      <c r="FH40">
        <v>9999</v>
      </c>
      <c r="FI40">
        <v>999.9</v>
      </c>
      <c r="FJ40">
        <v>4.9726800000000004</v>
      </c>
      <c r="FK40">
        <v>1.87758</v>
      </c>
      <c r="FL40">
        <v>1.87574</v>
      </c>
      <c r="FM40">
        <v>1.87853</v>
      </c>
      <c r="FN40">
        <v>1.8751500000000001</v>
      </c>
      <c r="FO40">
        <v>1.87863</v>
      </c>
      <c r="FP40">
        <v>1.8758699999999999</v>
      </c>
      <c r="FQ40">
        <v>1.8769800000000001</v>
      </c>
      <c r="FR40">
        <v>0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2.0699999999999998</v>
      </c>
      <c r="GF40">
        <v>0.1163</v>
      </c>
      <c r="GG40">
        <v>1.8022362637429039</v>
      </c>
      <c r="GH40">
        <v>3.4596175144301941E-3</v>
      </c>
      <c r="GI40">
        <v>-1.60062044249347E-6</v>
      </c>
      <c r="GJ40">
        <v>4.4551892631570479E-10</v>
      </c>
      <c r="GK40">
        <v>-5.9104910203437312E-2</v>
      </c>
      <c r="GL40">
        <v>-1.1044296988583829E-3</v>
      </c>
      <c r="GM40">
        <v>8.6344859614355754E-4</v>
      </c>
      <c r="GN40">
        <v>-1.2442756315904091E-5</v>
      </c>
      <c r="GO40">
        <v>0</v>
      </c>
      <c r="GP40">
        <v>2120</v>
      </c>
      <c r="GQ40">
        <v>2</v>
      </c>
      <c r="GR40">
        <v>32</v>
      </c>
      <c r="GS40">
        <v>13.1</v>
      </c>
      <c r="GT40">
        <v>13.1</v>
      </c>
      <c r="GU40">
        <v>0.244141</v>
      </c>
      <c r="GV40">
        <v>2.6428199999999999</v>
      </c>
      <c r="GW40">
        <v>1.39893</v>
      </c>
      <c r="GX40">
        <v>2.2802699999999998</v>
      </c>
      <c r="GY40">
        <v>1.4489700000000001</v>
      </c>
      <c r="GZ40">
        <v>2.33765</v>
      </c>
      <c r="HA40">
        <v>43.100900000000003</v>
      </c>
      <c r="HB40">
        <v>14.6661</v>
      </c>
      <c r="HC40">
        <v>18</v>
      </c>
      <c r="HD40">
        <v>508.012</v>
      </c>
      <c r="HE40">
        <v>428.75400000000002</v>
      </c>
      <c r="HF40">
        <v>20.6966</v>
      </c>
      <c r="HG40">
        <v>35.360100000000003</v>
      </c>
      <c r="HH40">
        <v>30.001899999999999</v>
      </c>
      <c r="HI40">
        <v>34.815899999999999</v>
      </c>
      <c r="HJ40">
        <v>34.831899999999997</v>
      </c>
      <c r="HK40">
        <v>4.8435800000000002</v>
      </c>
      <c r="HL40">
        <v>64.221000000000004</v>
      </c>
      <c r="HM40">
        <v>0</v>
      </c>
      <c r="HN40">
        <v>20.6797</v>
      </c>
      <c r="HO40">
        <v>32.010899999999999</v>
      </c>
      <c r="HP40">
        <v>13.472200000000001</v>
      </c>
      <c r="HQ40">
        <v>99.007900000000006</v>
      </c>
      <c r="HR40">
        <v>100.637</v>
      </c>
    </row>
    <row r="41" spans="1:226" x14ac:dyDescent="0.25">
      <c r="A41">
        <v>25</v>
      </c>
      <c r="B41">
        <v>1687528915.5</v>
      </c>
      <c r="C41">
        <v>212</v>
      </c>
      <c r="D41" t="s">
        <v>407</v>
      </c>
      <c r="E41" t="s">
        <v>408</v>
      </c>
      <c r="F41">
        <v>5</v>
      </c>
      <c r="G41" t="s">
        <v>353</v>
      </c>
      <c r="H41">
        <v>68</v>
      </c>
      <c r="I41">
        <v>1687528907.5</v>
      </c>
      <c r="J41">
        <f t="shared" si="0"/>
        <v>3.2675792143649321E-3</v>
      </c>
      <c r="K41">
        <f t="shared" si="1"/>
        <v>3.267579214364932</v>
      </c>
      <c r="L41">
        <f t="shared" si="2"/>
        <v>10.884843098729167</v>
      </c>
      <c r="M41">
        <f t="shared" si="3"/>
        <v>405.5968387096774</v>
      </c>
      <c r="N41">
        <f t="shared" si="4"/>
        <v>286.06175518159228</v>
      </c>
      <c r="O41">
        <f t="shared" si="5"/>
        <v>29.162790491291467</v>
      </c>
      <c r="P41">
        <f t="shared" si="6"/>
        <v>41.348888542307307</v>
      </c>
      <c r="Q41">
        <f t="shared" si="7"/>
        <v>0.16507605628672842</v>
      </c>
      <c r="R41">
        <f>IF(LEFT(BD41,1)&lt;&gt;"0",IF(LEFT(BD41,1)="1",3,BE41),$D$5+$E$5*(BV41*BO41/($K$5*1000))+$F$5*(BV41*BO41/($K$5*1000))*MAX(MIN(BB41,$J$5),$I$5)*MAX(MIN(BB41,$J$5),$I$5)+$G$5*MAX(MIN(BB41,$J$5),$I$5)*(BV41*BO41/($K$5*1000))+$H$5*(BV41*BO41/($K$5*1000))*(BV41*BO41/($K$5*1000)))</f>
        <v>2.9619577391398737</v>
      </c>
      <c r="S41">
        <f t="shared" si="8"/>
        <v>0.16013005122543214</v>
      </c>
      <c r="T41">
        <f t="shared" si="9"/>
        <v>0.10051331681484316</v>
      </c>
      <c r="U41">
        <f t="shared" si="10"/>
        <v>440.07162686790406</v>
      </c>
      <c r="V41">
        <f t="shared" si="11"/>
        <v>28.59065240503066</v>
      </c>
      <c r="W41">
        <f t="shared" si="12"/>
        <v>28.011438709677432</v>
      </c>
      <c r="X41">
        <f t="shared" si="13"/>
        <v>3.7973709571336247</v>
      </c>
      <c r="Y41">
        <f t="shared" si="14"/>
        <v>49.963686507773417</v>
      </c>
      <c r="Z41">
        <f t="shared" si="15"/>
        <v>1.7739306702072948</v>
      </c>
      <c r="AA41">
        <f t="shared" si="16"/>
        <v>3.5504399178617541</v>
      </c>
      <c r="AB41">
        <f t="shared" si="17"/>
        <v>2.0234402869263297</v>
      </c>
      <c r="AC41">
        <f t="shared" si="18"/>
        <v>-144.10024335349351</v>
      </c>
      <c r="AD41">
        <f t="shared" si="19"/>
        <v>-183.4049943494322</v>
      </c>
      <c r="AE41">
        <f t="shared" si="20"/>
        <v>-13.421655031455616</v>
      </c>
      <c r="AF41">
        <f t="shared" si="21"/>
        <v>99.144734133522746</v>
      </c>
      <c r="AG41">
        <f t="shared" si="22"/>
        <v>10.666898433936005</v>
      </c>
      <c r="AH41">
        <f t="shared" si="23"/>
        <v>3.3348873228203741</v>
      </c>
      <c r="AI41">
        <f t="shared" si="24"/>
        <v>10.884843098729167</v>
      </c>
      <c r="AJ41">
        <v>425.71138921073481</v>
      </c>
      <c r="AK41">
        <v>412.62856363636371</v>
      </c>
      <c r="AL41">
        <v>-2.9641357805730059E-2</v>
      </c>
      <c r="AM41">
        <v>65.071948279943499</v>
      </c>
      <c r="AN41">
        <f t="shared" si="25"/>
        <v>3.267579214364932</v>
      </c>
      <c r="AO41">
        <v>13.40085410696879</v>
      </c>
      <c r="AP41">
        <v>17.333612121212109</v>
      </c>
      <c r="AQ41">
        <v>-9.2873382555282435E-3</v>
      </c>
      <c r="AR41">
        <v>104.912705410152</v>
      </c>
      <c r="AS41">
        <v>0</v>
      </c>
      <c r="AT41">
        <v>0</v>
      </c>
      <c r="AU41">
        <f t="shared" si="26"/>
        <v>1</v>
      </c>
      <c r="AV41">
        <f t="shared" si="27"/>
        <v>0</v>
      </c>
      <c r="AW41">
        <f t="shared" si="28"/>
        <v>53884.59623333277</v>
      </c>
      <c r="AX41">
        <f t="shared" si="29"/>
        <v>2501.4180645161291</v>
      </c>
      <c r="AY41">
        <f t="shared" si="30"/>
        <v>2051.9130560405324</v>
      </c>
      <c r="AZ41">
        <f>($B$11*$D$9+$C$11*$D$9+$F$11*((CV41+CN41)/MAX(CV41+CN41+CW41, 0.1)*$I$9+CW41/MAX(CV41+CN41+CW41, 0.1)*$J$9))/($B$11+$C$11+$F$11)</f>
        <v>0.82029992712851518</v>
      </c>
      <c r="BA41">
        <f>($B$11*$K$9+$C$11*$K$9+$F$11*((CV41+CN41)/MAX(CV41+CN41+CW41, 0.1)*$P$9+CW41/MAX(CV41+CN41+CW41, 0.1)*$Q$9))/($B$11+$C$11+$F$11)</f>
        <v>0.17592885935803415</v>
      </c>
      <c r="BB41" s="1">
        <v>6</v>
      </c>
      <c r="BC41">
        <v>0.5</v>
      </c>
      <c r="BD41" t="s">
        <v>354</v>
      </c>
      <c r="BE41">
        <v>2</v>
      </c>
      <c r="BF41" t="b">
        <v>1</v>
      </c>
      <c r="BG41">
        <v>1687528907.5</v>
      </c>
      <c r="BH41">
        <v>405.5968387096774</v>
      </c>
      <c r="BI41">
        <v>420.02048387096789</v>
      </c>
      <c r="BJ41">
        <v>17.400725806451611</v>
      </c>
      <c r="BK41">
        <v>13.468435483870969</v>
      </c>
      <c r="BL41">
        <v>402.63203225806461</v>
      </c>
      <c r="BM41">
        <v>17.285203225806448</v>
      </c>
      <c r="BN41">
        <v>499.99225806451608</v>
      </c>
      <c r="BO41">
        <v>101.8458709677419</v>
      </c>
      <c r="BP41">
        <v>9.9915083870967744E-2</v>
      </c>
      <c r="BQ41">
        <v>26.862896774193551</v>
      </c>
      <c r="BR41">
        <v>28.011438709677432</v>
      </c>
      <c r="BS41">
        <v>999.90000000000032</v>
      </c>
      <c r="BT41">
        <v>0</v>
      </c>
      <c r="BU41">
        <v>0</v>
      </c>
      <c r="BV41">
        <v>10001.307741935479</v>
      </c>
      <c r="BW41">
        <v>0</v>
      </c>
      <c r="BX41">
        <v>501.43225806451608</v>
      </c>
      <c r="BY41">
        <v>-14.423683870967739</v>
      </c>
      <c r="BZ41">
        <v>412.77948387096768</v>
      </c>
      <c r="CA41">
        <v>425.75477419354849</v>
      </c>
      <c r="CB41">
        <v>3.9322980645161292</v>
      </c>
      <c r="CC41">
        <v>420.02048387096789</v>
      </c>
      <c r="CD41">
        <v>13.468435483870969</v>
      </c>
      <c r="CE41">
        <v>1.7721925806451611</v>
      </c>
      <c r="CF41">
        <v>1.371703225806451</v>
      </c>
      <c r="CG41">
        <v>15.54362258064516</v>
      </c>
      <c r="CH41">
        <v>11.608206451612901</v>
      </c>
      <c r="CI41">
        <v>1999.9858064516129</v>
      </c>
      <c r="CJ41">
        <v>0.98000693548387086</v>
      </c>
      <c r="CK41">
        <v>1.9993496774193549E-2</v>
      </c>
      <c r="CL41">
        <v>0</v>
      </c>
      <c r="CM41">
        <v>1.968345161290322</v>
      </c>
      <c r="CN41">
        <v>0</v>
      </c>
      <c r="CO41">
        <v>12263.258064516131</v>
      </c>
      <c r="CP41">
        <v>17338.13870967742</v>
      </c>
      <c r="CQ41">
        <v>44.667096774193553</v>
      </c>
      <c r="CR41">
        <v>45.703258064516113</v>
      </c>
      <c r="CS41">
        <v>44.427258064516117</v>
      </c>
      <c r="CT41">
        <v>43.991838709677417</v>
      </c>
      <c r="CU41">
        <v>43.307967741935457</v>
      </c>
      <c r="CV41">
        <v>1959.9958064516129</v>
      </c>
      <c r="CW41">
        <v>39.99</v>
      </c>
      <c r="CX41">
        <v>0</v>
      </c>
      <c r="CY41">
        <v>1687528915.4000001</v>
      </c>
      <c r="CZ41">
        <v>0</v>
      </c>
      <c r="DA41">
        <v>1687528033.0999999</v>
      </c>
      <c r="DB41" t="s">
        <v>355</v>
      </c>
      <c r="DC41">
        <v>1687528033.0999999</v>
      </c>
      <c r="DD41">
        <v>1687528032.5999999</v>
      </c>
      <c r="DE41">
        <v>1</v>
      </c>
      <c r="DF41">
        <v>0.39600000000000002</v>
      </c>
      <c r="DG41">
        <v>-1.2999999999999999E-2</v>
      </c>
      <c r="DH41">
        <v>2.9990000000000001</v>
      </c>
      <c r="DI41">
        <v>0.06</v>
      </c>
      <c r="DJ41">
        <v>420</v>
      </c>
      <c r="DK41">
        <v>14</v>
      </c>
      <c r="DL41">
        <v>0.21</v>
      </c>
      <c r="DM41">
        <v>0.03</v>
      </c>
      <c r="DN41">
        <v>-14.399802439024389</v>
      </c>
      <c r="DO41">
        <v>-0.64636933797913099</v>
      </c>
      <c r="DP41">
        <v>7.4229934425290009E-2</v>
      </c>
      <c r="DQ41">
        <v>0</v>
      </c>
      <c r="DR41">
        <v>3.918675609756098</v>
      </c>
      <c r="DS41">
        <v>0.35310773519164579</v>
      </c>
      <c r="DT41">
        <v>4.3859973588281857E-2</v>
      </c>
      <c r="DU41">
        <v>0</v>
      </c>
      <c r="DV41">
        <v>0</v>
      </c>
      <c r="DW41">
        <v>2</v>
      </c>
      <c r="DX41" t="s">
        <v>356</v>
      </c>
      <c r="DY41">
        <v>3.1224699999999999</v>
      </c>
      <c r="DZ41">
        <v>2.7557999999999998</v>
      </c>
      <c r="EA41">
        <v>9.1649800000000003E-2</v>
      </c>
      <c r="EB41">
        <v>9.5145999999999994E-2</v>
      </c>
      <c r="EC41">
        <v>9.41723E-2</v>
      </c>
      <c r="ED41">
        <v>7.8606300000000004E-2</v>
      </c>
      <c r="EE41">
        <v>26658.9</v>
      </c>
      <c r="EF41">
        <v>26364.1</v>
      </c>
      <c r="EG41">
        <v>29909.7</v>
      </c>
      <c r="EH41">
        <v>29422.7</v>
      </c>
      <c r="EI41">
        <v>37457.199999999997</v>
      </c>
      <c r="EJ41">
        <v>35708.199999999997</v>
      </c>
      <c r="EK41">
        <v>45818.9</v>
      </c>
      <c r="EL41">
        <v>43752</v>
      </c>
      <c r="EM41">
        <v>1.7595799999999999</v>
      </c>
      <c r="EN41">
        <v>1.7695000000000001</v>
      </c>
      <c r="EO41">
        <v>1.0192400000000001E-2</v>
      </c>
      <c r="EP41">
        <v>0</v>
      </c>
      <c r="EQ41">
        <v>27.8506</v>
      </c>
      <c r="ER41">
        <v>999.9</v>
      </c>
      <c r="ES41">
        <v>62.1</v>
      </c>
      <c r="ET41">
        <v>37.700000000000003</v>
      </c>
      <c r="EU41">
        <v>39.94</v>
      </c>
      <c r="EV41">
        <v>65.581999999999994</v>
      </c>
      <c r="EW41">
        <v>19.615400000000001</v>
      </c>
      <c r="EX41">
        <v>1</v>
      </c>
      <c r="EY41">
        <v>0.71153999999999995</v>
      </c>
      <c r="EZ41">
        <v>7.3521599999999996</v>
      </c>
      <c r="FA41">
        <v>20.082799999999999</v>
      </c>
      <c r="FB41">
        <v>5.2309200000000002</v>
      </c>
      <c r="FC41">
        <v>11.9809</v>
      </c>
      <c r="FD41">
        <v>4.97105</v>
      </c>
      <c r="FE41">
        <v>3.2899699999999998</v>
      </c>
      <c r="FF41">
        <v>9999</v>
      </c>
      <c r="FG41">
        <v>9999</v>
      </c>
      <c r="FH41">
        <v>9999</v>
      </c>
      <c r="FI41">
        <v>999.9</v>
      </c>
      <c r="FJ41">
        <v>4.9726400000000002</v>
      </c>
      <c r="FK41">
        <v>1.8775900000000001</v>
      </c>
      <c r="FL41">
        <v>1.87574</v>
      </c>
      <c r="FM41">
        <v>1.8785099999999999</v>
      </c>
      <c r="FN41">
        <v>1.87514</v>
      </c>
      <c r="FO41">
        <v>1.87862</v>
      </c>
      <c r="FP41">
        <v>1.87578</v>
      </c>
      <c r="FQ41">
        <v>1.8769800000000001</v>
      </c>
      <c r="FR41">
        <v>0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2.9649999999999999</v>
      </c>
      <c r="GF41">
        <v>0.1143</v>
      </c>
      <c r="GG41">
        <v>1.8022362637429039</v>
      </c>
      <c r="GH41">
        <v>3.4596175144301941E-3</v>
      </c>
      <c r="GI41">
        <v>-1.60062044249347E-6</v>
      </c>
      <c r="GJ41">
        <v>4.4551892631570479E-10</v>
      </c>
      <c r="GK41">
        <v>-5.9104910203437312E-2</v>
      </c>
      <c r="GL41">
        <v>-1.1044296988583829E-3</v>
      </c>
      <c r="GM41">
        <v>8.6344859614355754E-4</v>
      </c>
      <c r="GN41">
        <v>-1.2442756315904091E-5</v>
      </c>
      <c r="GO41">
        <v>0</v>
      </c>
      <c r="GP41">
        <v>2120</v>
      </c>
      <c r="GQ41">
        <v>2</v>
      </c>
      <c r="GR41">
        <v>32</v>
      </c>
      <c r="GS41">
        <v>14.7</v>
      </c>
      <c r="GT41">
        <v>14.7</v>
      </c>
      <c r="GU41">
        <v>1.0595699999999999</v>
      </c>
      <c r="GV41">
        <v>2.5878899999999998</v>
      </c>
      <c r="GW41">
        <v>1.39893</v>
      </c>
      <c r="GX41">
        <v>2.2802699999999998</v>
      </c>
      <c r="GY41">
        <v>1.4489700000000001</v>
      </c>
      <c r="GZ41">
        <v>2.3913600000000002</v>
      </c>
      <c r="HA41">
        <v>43.209099999999999</v>
      </c>
      <c r="HB41">
        <v>14.639900000000001</v>
      </c>
      <c r="HC41">
        <v>18</v>
      </c>
      <c r="HD41">
        <v>507.93799999999999</v>
      </c>
      <c r="HE41">
        <v>428.68200000000002</v>
      </c>
      <c r="HF41">
        <v>20.7563</v>
      </c>
      <c r="HG41">
        <v>35.532800000000002</v>
      </c>
      <c r="HH41">
        <v>30.001200000000001</v>
      </c>
      <c r="HI41">
        <v>34.9788</v>
      </c>
      <c r="HJ41">
        <v>34.9938</v>
      </c>
      <c r="HK41">
        <v>21.317399999999999</v>
      </c>
      <c r="HL41">
        <v>64.206500000000005</v>
      </c>
      <c r="HM41">
        <v>0</v>
      </c>
      <c r="HN41">
        <v>20.764399999999998</v>
      </c>
      <c r="HO41">
        <v>426.68099999999998</v>
      </c>
      <c r="HP41">
        <v>13.499499999999999</v>
      </c>
      <c r="HQ41">
        <v>98.963300000000004</v>
      </c>
      <c r="HR41">
        <v>100.608</v>
      </c>
    </row>
    <row r="42" spans="1:226" x14ac:dyDescent="0.25">
      <c r="A42">
        <v>26</v>
      </c>
      <c r="B42">
        <v>1687528920.5</v>
      </c>
      <c r="C42">
        <v>217</v>
      </c>
      <c r="D42" t="s">
        <v>409</v>
      </c>
      <c r="E42" t="s">
        <v>410</v>
      </c>
      <c r="F42">
        <v>5</v>
      </c>
      <c r="G42" t="s">
        <v>353</v>
      </c>
      <c r="H42">
        <v>68</v>
      </c>
      <c r="I42">
        <v>1687528912.6551721</v>
      </c>
      <c r="J42">
        <f t="shared" si="0"/>
        <v>3.2888409278236286E-3</v>
      </c>
      <c r="K42">
        <f t="shared" si="1"/>
        <v>3.2888409278236286</v>
      </c>
      <c r="L42">
        <f t="shared" si="2"/>
        <v>11.047499738150188</v>
      </c>
      <c r="M42">
        <f t="shared" si="3"/>
        <v>405.52117241379301</v>
      </c>
      <c r="N42">
        <f t="shared" si="4"/>
        <v>284.87209384854918</v>
      </c>
      <c r="O42">
        <f t="shared" si="5"/>
        <v>29.041520912722209</v>
      </c>
      <c r="P42">
        <f t="shared" si="6"/>
        <v>41.341190883610928</v>
      </c>
      <c r="Q42">
        <f t="shared" si="7"/>
        <v>0.16585871669042992</v>
      </c>
      <c r="R42">
        <f>IF(LEFT(BD42,1)&lt;&gt;"0",IF(LEFT(BD42,1)="1",3,BE42),$D$5+$E$5*(BV42*BO42/($K$5*1000))+$F$5*(BV42*BO42/($K$5*1000))*MAX(MIN(BB42,$J$5),$I$5)*MAX(MIN(BB42,$J$5),$I$5)+$G$5*MAX(MIN(BB42,$J$5),$I$5)*(BV42*BO42/($K$5*1000))+$H$5*(BV42*BO42/($K$5*1000))*(BV42*BO42/($K$5*1000)))</f>
        <v>2.9614621416278482</v>
      </c>
      <c r="S42">
        <f t="shared" si="8"/>
        <v>0.16086565542927558</v>
      </c>
      <c r="T42">
        <f t="shared" si="9"/>
        <v>0.1009771205732895</v>
      </c>
      <c r="U42">
        <f t="shared" si="10"/>
        <v>442.12953210957954</v>
      </c>
      <c r="V42">
        <f t="shared" si="11"/>
        <v>28.59721781253214</v>
      </c>
      <c r="W42">
        <f t="shared" si="12"/>
        <v>28.010972413793102</v>
      </c>
      <c r="X42">
        <f t="shared" si="13"/>
        <v>3.7972677414982963</v>
      </c>
      <c r="Y42">
        <f t="shared" si="14"/>
        <v>49.851763284041581</v>
      </c>
      <c r="Z42">
        <f t="shared" si="15"/>
        <v>1.7699314035468752</v>
      </c>
      <c r="AA42">
        <f t="shared" si="16"/>
        <v>3.5503887665162308</v>
      </c>
      <c r="AB42">
        <f t="shared" si="17"/>
        <v>2.0273363379514211</v>
      </c>
      <c r="AC42">
        <f t="shared" si="18"/>
        <v>-145.03788491702201</v>
      </c>
      <c r="AD42">
        <f t="shared" si="19"/>
        <v>-183.33898311263593</v>
      </c>
      <c r="AE42">
        <f t="shared" si="20"/>
        <v>-13.419021915120025</v>
      </c>
      <c r="AF42">
        <f t="shared" si="21"/>
        <v>100.3336421648016</v>
      </c>
      <c r="AG42">
        <f t="shared" si="22"/>
        <v>10.881387468458191</v>
      </c>
      <c r="AH42">
        <f t="shared" si="23"/>
        <v>3.347420266685313</v>
      </c>
      <c r="AI42">
        <f t="shared" si="24"/>
        <v>11.047499738150188</v>
      </c>
      <c r="AJ42">
        <v>425.88027108351457</v>
      </c>
      <c r="AK42">
        <v>412.52107878787871</v>
      </c>
      <c r="AL42">
        <v>-1.486260114364142E-2</v>
      </c>
      <c r="AM42">
        <v>65.071948279943499</v>
      </c>
      <c r="AN42">
        <f t="shared" si="25"/>
        <v>3.2888409278236286</v>
      </c>
      <c r="AO42">
        <v>13.39958020886154</v>
      </c>
      <c r="AP42">
        <v>17.310594545454549</v>
      </c>
      <c r="AQ42">
        <v>-3.7879073259650831E-3</v>
      </c>
      <c r="AR42">
        <v>104.912705410152</v>
      </c>
      <c r="AS42">
        <v>0</v>
      </c>
      <c r="AT42">
        <v>0</v>
      </c>
      <c r="AU42">
        <f t="shared" si="26"/>
        <v>1</v>
      </c>
      <c r="AV42">
        <f t="shared" si="27"/>
        <v>0</v>
      </c>
      <c r="AW42">
        <f t="shared" si="28"/>
        <v>53870.130496057987</v>
      </c>
      <c r="AX42">
        <f t="shared" si="29"/>
        <v>2513.1153793103449</v>
      </c>
      <c r="AY42">
        <f t="shared" si="30"/>
        <v>2061.5083676912241</v>
      </c>
      <c r="AZ42">
        <f>($B$11*$D$9+$C$11*$D$9+$F$11*((CV42+CN42)/MAX(CV42+CN42+CW42, 0.1)*$I$9+CW42/MAX(CV42+CN42+CW42, 0.1)*$J$9))/($B$11+$C$11+$F$11)</f>
        <v>0.82029992918866623</v>
      </c>
      <c r="BA42">
        <f>($B$11*$K$9+$C$11*$K$9+$F$11*((CV42+CN42)/MAX(CV42+CN42+CW42, 0.1)*$P$9+CW42/MAX(CV42+CN42+CW42, 0.1)*$Q$9))/($B$11+$C$11+$F$11)</f>
        <v>0.17592886333412586</v>
      </c>
      <c r="BB42" s="1">
        <v>6</v>
      </c>
      <c r="BC42">
        <v>0.5</v>
      </c>
      <c r="BD42" t="s">
        <v>354</v>
      </c>
      <c r="BE42">
        <v>2</v>
      </c>
      <c r="BF42" t="b">
        <v>1</v>
      </c>
      <c r="BG42">
        <v>1687528912.6551721</v>
      </c>
      <c r="BH42">
        <v>405.52117241379301</v>
      </c>
      <c r="BI42">
        <v>420.20879310344827</v>
      </c>
      <c r="BJ42">
        <v>17.361489655172409</v>
      </c>
      <c r="BK42">
        <v>13.414051724137931</v>
      </c>
      <c r="BL42">
        <v>402.55651724137931</v>
      </c>
      <c r="BM42">
        <v>17.24665172413793</v>
      </c>
      <c r="BN42">
        <v>499.96541379310338</v>
      </c>
      <c r="BO42">
        <v>101.84620689655181</v>
      </c>
      <c r="BP42">
        <v>9.9619106896551721E-2</v>
      </c>
      <c r="BQ42">
        <v>26.86265172413793</v>
      </c>
      <c r="BR42">
        <v>28.010972413793102</v>
      </c>
      <c r="BS42">
        <v>999.9000000000002</v>
      </c>
      <c r="BT42">
        <v>0</v>
      </c>
      <c r="BU42">
        <v>0</v>
      </c>
      <c r="BV42">
        <v>9998.4655172413786</v>
      </c>
      <c r="BW42">
        <v>0</v>
      </c>
      <c r="BX42">
        <v>513.14331034482757</v>
      </c>
      <c r="BY42">
        <v>-14.687675862068961</v>
      </c>
      <c r="BZ42">
        <v>412.68593103448279</v>
      </c>
      <c r="CA42">
        <v>425.92217241379308</v>
      </c>
      <c r="CB42">
        <v>3.9474499999999999</v>
      </c>
      <c r="CC42">
        <v>420.20879310344827</v>
      </c>
      <c r="CD42">
        <v>13.414051724137931</v>
      </c>
      <c r="CE42">
        <v>1.7682006896551721</v>
      </c>
      <c r="CF42">
        <v>1.366167931034483</v>
      </c>
      <c r="CG42">
        <v>15.508441379310341</v>
      </c>
      <c r="CH42">
        <v>11.547203448275861</v>
      </c>
      <c r="CI42">
        <v>1999.9720689655171</v>
      </c>
      <c r="CJ42">
        <v>0.98000686206896548</v>
      </c>
      <c r="CK42">
        <v>1.999356206896552E-2</v>
      </c>
      <c r="CL42">
        <v>0</v>
      </c>
      <c r="CM42">
        <v>1.95178275862069</v>
      </c>
      <c r="CN42">
        <v>0</v>
      </c>
      <c r="CO42">
        <v>12247.62413793103</v>
      </c>
      <c r="CP42">
        <v>17338.013793103451</v>
      </c>
      <c r="CQ42">
        <v>44.659275862068952</v>
      </c>
      <c r="CR42">
        <v>45.715241379310328</v>
      </c>
      <c r="CS42">
        <v>44.45458620689655</v>
      </c>
      <c r="CT42">
        <v>44.006413793103462</v>
      </c>
      <c r="CU42">
        <v>43.316310344827563</v>
      </c>
      <c r="CV42">
        <v>1959.9820689655171</v>
      </c>
      <c r="CW42">
        <v>39.99</v>
      </c>
      <c r="CX42">
        <v>0</v>
      </c>
      <c r="CY42">
        <v>1687528920.2</v>
      </c>
      <c r="CZ42">
        <v>0</v>
      </c>
      <c r="DA42">
        <v>1687528033.0999999</v>
      </c>
      <c r="DB42" t="s">
        <v>355</v>
      </c>
      <c r="DC42">
        <v>1687528033.0999999</v>
      </c>
      <c r="DD42">
        <v>1687528032.5999999</v>
      </c>
      <c r="DE42">
        <v>1</v>
      </c>
      <c r="DF42">
        <v>0.39600000000000002</v>
      </c>
      <c r="DG42">
        <v>-1.2999999999999999E-2</v>
      </c>
      <c r="DH42">
        <v>2.9990000000000001</v>
      </c>
      <c r="DI42">
        <v>0.06</v>
      </c>
      <c r="DJ42">
        <v>420</v>
      </c>
      <c r="DK42">
        <v>14</v>
      </c>
      <c r="DL42">
        <v>0.21</v>
      </c>
      <c r="DM42">
        <v>0.03</v>
      </c>
      <c r="DN42">
        <v>-14.49552926829268</v>
      </c>
      <c r="DO42">
        <v>-1.6739790940766379</v>
      </c>
      <c r="DP42">
        <v>0.22715906454901089</v>
      </c>
      <c r="DQ42">
        <v>0</v>
      </c>
      <c r="DR42">
        <v>3.9272748780487801</v>
      </c>
      <c r="DS42">
        <v>0.18478975609757459</v>
      </c>
      <c r="DT42">
        <v>3.8890853656815771E-2</v>
      </c>
      <c r="DU42">
        <v>0</v>
      </c>
      <c r="DV42">
        <v>0</v>
      </c>
      <c r="DW42">
        <v>2</v>
      </c>
      <c r="DX42" t="s">
        <v>356</v>
      </c>
      <c r="DY42">
        <v>3.12236</v>
      </c>
      <c r="DZ42">
        <v>2.7561499999999999</v>
      </c>
      <c r="EA42">
        <v>9.1639399999999996E-2</v>
      </c>
      <c r="EB42">
        <v>9.5636100000000002E-2</v>
      </c>
      <c r="EC42">
        <v>9.4090599999999996E-2</v>
      </c>
      <c r="ED42">
        <v>7.8621999999999997E-2</v>
      </c>
      <c r="EE42">
        <v>26658.7</v>
      </c>
      <c r="EF42">
        <v>26349.200000000001</v>
      </c>
      <c r="EG42">
        <v>29909.1</v>
      </c>
      <c r="EH42">
        <v>29422.1</v>
      </c>
      <c r="EI42">
        <v>37459.9</v>
      </c>
      <c r="EJ42">
        <v>35706.800000000003</v>
      </c>
      <c r="EK42">
        <v>45818</v>
      </c>
      <c r="EL42">
        <v>43750.9</v>
      </c>
      <c r="EM42">
        <v>1.75942</v>
      </c>
      <c r="EN42">
        <v>1.7696000000000001</v>
      </c>
      <c r="EO42">
        <v>9.2387200000000006E-3</v>
      </c>
      <c r="EP42">
        <v>0</v>
      </c>
      <c r="EQ42">
        <v>27.856300000000001</v>
      </c>
      <c r="ER42">
        <v>999.9</v>
      </c>
      <c r="ES42">
        <v>62.1</v>
      </c>
      <c r="ET42">
        <v>37.700000000000003</v>
      </c>
      <c r="EU42">
        <v>39.935200000000002</v>
      </c>
      <c r="EV42">
        <v>65.682000000000002</v>
      </c>
      <c r="EW42">
        <v>19.475200000000001</v>
      </c>
      <c r="EX42">
        <v>1</v>
      </c>
      <c r="EY42">
        <v>0.711202</v>
      </c>
      <c r="EZ42">
        <v>7.25075</v>
      </c>
      <c r="FA42">
        <v>20.087399999999999</v>
      </c>
      <c r="FB42">
        <v>5.2268699999999999</v>
      </c>
      <c r="FC42">
        <v>11.980399999999999</v>
      </c>
      <c r="FD42">
        <v>4.9701500000000003</v>
      </c>
      <c r="FE42">
        <v>3.2894800000000002</v>
      </c>
      <c r="FF42">
        <v>9999</v>
      </c>
      <c r="FG42">
        <v>9999</v>
      </c>
      <c r="FH42">
        <v>9999</v>
      </c>
      <c r="FI42">
        <v>999.9</v>
      </c>
      <c r="FJ42">
        <v>4.9726600000000003</v>
      </c>
      <c r="FK42">
        <v>1.8775900000000001</v>
      </c>
      <c r="FL42">
        <v>1.87574</v>
      </c>
      <c r="FM42">
        <v>1.87853</v>
      </c>
      <c r="FN42">
        <v>1.8751500000000001</v>
      </c>
      <c r="FO42">
        <v>1.87863</v>
      </c>
      <c r="FP42">
        <v>1.87581</v>
      </c>
      <c r="FQ42">
        <v>1.877</v>
      </c>
      <c r="FR42">
        <v>0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2.9649999999999999</v>
      </c>
      <c r="GF42">
        <v>0.1139</v>
      </c>
      <c r="GG42">
        <v>1.8022362637429039</v>
      </c>
      <c r="GH42">
        <v>3.4596175144301941E-3</v>
      </c>
      <c r="GI42">
        <v>-1.60062044249347E-6</v>
      </c>
      <c r="GJ42">
        <v>4.4551892631570479E-10</v>
      </c>
      <c r="GK42">
        <v>-5.9104910203437312E-2</v>
      </c>
      <c r="GL42">
        <v>-1.1044296988583829E-3</v>
      </c>
      <c r="GM42">
        <v>8.6344859614355754E-4</v>
      </c>
      <c r="GN42">
        <v>-1.2442756315904091E-5</v>
      </c>
      <c r="GO42">
        <v>0</v>
      </c>
      <c r="GP42">
        <v>2120</v>
      </c>
      <c r="GQ42">
        <v>2</v>
      </c>
      <c r="GR42">
        <v>32</v>
      </c>
      <c r="GS42">
        <v>14.8</v>
      </c>
      <c r="GT42">
        <v>14.8</v>
      </c>
      <c r="GU42">
        <v>1.08643</v>
      </c>
      <c r="GV42">
        <v>2.5805699999999998</v>
      </c>
      <c r="GW42">
        <v>1.39893</v>
      </c>
      <c r="GX42">
        <v>2.2802699999999998</v>
      </c>
      <c r="GY42">
        <v>1.4489700000000001</v>
      </c>
      <c r="GZ42">
        <v>2.3925800000000002</v>
      </c>
      <c r="HA42">
        <v>43.236199999999997</v>
      </c>
      <c r="HB42">
        <v>14.639900000000001</v>
      </c>
      <c r="HC42">
        <v>18</v>
      </c>
      <c r="HD42">
        <v>507.899</v>
      </c>
      <c r="HE42">
        <v>428.79599999999999</v>
      </c>
      <c r="HF42">
        <v>20.736799999999999</v>
      </c>
      <c r="HG42">
        <v>35.540999999999997</v>
      </c>
      <c r="HH42">
        <v>30.000399999999999</v>
      </c>
      <c r="HI42">
        <v>34.986800000000002</v>
      </c>
      <c r="HJ42">
        <v>35.0017</v>
      </c>
      <c r="HK42">
        <v>21.820900000000002</v>
      </c>
      <c r="HL42">
        <v>63.9251</v>
      </c>
      <c r="HM42">
        <v>0</v>
      </c>
      <c r="HN42">
        <v>20.750499999999999</v>
      </c>
      <c r="HO42">
        <v>440.04700000000003</v>
      </c>
      <c r="HP42">
        <v>13.522500000000001</v>
      </c>
      <c r="HQ42">
        <v>98.961399999999998</v>
      </c>
      <c r="HR42">
        <v>100.60599999999999</v>
      </c>
    </row>
    <row r="43" spans="1:226" x14ac:dyDescent="0.25">
      <c r="A43">
        <v>27</v>
      </c>
      <c r="B43">
        <v>1687528925.5</v>
      </c>
      <c r="C43">
        <v>222</v>
      </c>
      <c r="D43" t="s">
        <v>411</v>
      </c>
      <c r="E43" t="s">
        <v>412</v>
      </c>
      <c r="F43">
        <v>5</v>
      </c>
      <c r="G43" t="s">
        <v>353</v>
      </c>
      <c r="H43">
        <v>68</v>
      </c>
      <c r="I43">
        <v>1687528917.7321429</v>
      </c>
      <c r="J43">
        <f t="shared" si="0"/>
        <v>3.2842199807236617E-3</v>
      </c>
      <c r="K43">
        <f t="shared" si="1"/>
        <v>3.2842199807236616</v>
      </c>
      <c r="L43">
        <f t="shared" si="2"/>
        <v>12.005450519412742</v>
      </c>
      <c r="M43">
        <f t="shared" si="3"/>
        <v>405.82650000000012</v>
      </c>
      <c r="N43">
        <f t="shared" si="4"/>
        <v>275.44137822174133</v>
      </c>
      <c r="O43">
        <f t="shared" si="5"/>
        <v>28.080076886357801</v>
      </c>
      <c r="P43">
        <f t="shared" si="6"/>
        <v>41.372285442703316</v>
      </c>
      <c r="Q43">
        <f t="shared" si="7"/>
        <v>0.1653181899296397</v>
      </c>
      <c r="R43">
        <f>IF(LEFT(BD43,1)&lt;&gt;"0",IF(LEFT(BD43,1)="1",3,BE43),$D$5+$E$5*(BV43*BO43/($K$5*1000))+$F$5*(BV43*BO43/($K$5*1000))*MAX(MIN(BB43,$J$5),$I$5)*MAX(MIN(BB43,$J$5),$I$5)+$G$5*MAX(MIN(BB43,$J$5),$I$5)*(BV43*BO43/($K$5*1000))+$H$5*(BV43*BO43/($K$5*1000))*(BV43*BO43/($K$5*1000)))</f>
        <v>2.961943260522617</v>
      </c>
      <c r="S43">
        <f t="shared" si="8"/>
        <v>0.16035787584068076</v>
      </c>
      <c r="T43">
        <f t="shared" si="9"/>
        <v>0.10065693945259388</v>
      </c>
      <c r="U43">
        <f t="shared" si="10"/>
        <v>442.14781781063141</v>
      </c>
      <c r="V43">
        <f t="shared" si="11"/>
        <v>28.594165332903007</v>
      </c>
      <c r="W43">
        <f t="shared" si="12"/>
        <v>28.011021428571429</v>
      </c>
      <c r="X43">
        <f t="shared" si="13"/>
        <v>3.7972785909138183</v>
      </c>
      <c r="Y43">
        <f t="shared" si="14"/>
        <v>49.76272042613892</v>
      </c>
      <c r="Z43">
        <f t="shared" si="15"/>
        <v>1.7663451341227012</v>
      </c>
      <c r="AA43">
        <f t="shared" si="16"/>
        <v>3.5495349108665111</v>
      </c>
      <c r="AB43">
        <f t="shared" si="17"/>
        <v>2.030933456791117</v>
      </c>
      <c r="AC43">
        <f t="shared" si="18"/>
        <v>-144.83410114991349</v>
      </c>
      <c r="AD43">
        <f t="shared" si="19"/>
        <v>-184.02986522194496</v>
      </c>
      <c r="AE43">
        <f t="shared" si="20"/>
        <v>-13.467129906081183</v>
      </c>
      <c r="AF43">
        <f t="shared" si="21"/>
        <v>99.816721532691787</v>
      </c>
      <c r="AG43">
        <f t="shared" si="22"/>
        <v>13.012562018326012</v>
      </c>
      <c r="AH43">
        <f t="shared" si="23"/>
        <v>3.3203818512696746</v>
      </c>
      <c r="AI43">
        <f t="shared" si="24"/>
        <v>12.005450519412742</v>
      </c>
      <c r="AJ43">
        <v>433.8574482286694</v>
      </c>
      <c r="AK43">
        <v>415.32273333333342</v>
      </c>
      <c r="AL43">
        <v>0.73978153150457804</v>
      </c>
      <c r="AM43">
        <v>65.071948279943499</v>
      </c>
      <c r="AN43">
        <f t="shared" si="25"/>
        <v>3.2842199807236616</v>
      </c>
      <c r="AO43">
        <v>13.432220741651371</v>
      </c>
      <c r="AP43">
        <v>17.306904848484852</v>
      </c>
      <c r="AQ43">
        <v>-1.8619753941299889E-4</v>
      </c>
      <c r="AR43">
        <v>104.912705410152</v>
      </c>
      <c r="AS43">
        <v>0</v>
      </c>
      <c r="AT43">
        <v>0</v>
      </c>
      <c r="AU43">
        <f t="shared" si="26"/>
        <v>1</v>
      </c>
      <c r="AV43">
        <f t="shared" si="27"/>
        <v>0</v>
      </c>
      <c r="AW43">
        <f t="shared" si="28"/>
        <v>53884.961034847729</v>
      </c>
      <c r="AX43">
        <f t="shared" si="29"/>
        <v>2513.2192142857148</v>
      </c>
      <c r="AY43">
        <f t="shared" si="30"/>
        <v>2061.5935529089138</v>
      </c>
      <c r="AZ43">
        <f>($B$11*$D$9+$C$11*$D$9+$F$11*((CV43+CN43)/MAX(CV43+CN43+CW43, 0.1)*$I$9+CW43/MAX(CV43+CN43+CW43, 0.1)*$J$9))/($B$11+$C$11+$F$11)</f>
        <v>0.82029993292679881</v>
      </c>
      <c r="BA43">
        <f>($B$11*$K$9+$C$11*$K$9+$F$11*((CV43+CN43)/MAX(CV43+CN43+CW43, 0.1)*$P$9+CW43/MAX(CV43+CN43+CW43, 0.1)*$Q$9))/($B$11+$C$11+$F$11)</f>
        <v>0.17592887054872164</v>
      </c>
      <c r="BB43" s="1">
        <v>6</v>
      </c>
      <c r="BC43">
        <v>0.5</v>
      </c>
      <c r="BD43" t="s">
        <v>354</v>
      </c>
      <c r="BE43">
        <v>2</v>
      </c>
      <c r="BF43" t="b">
        <v>1</v>
      </c>
      <c r="BG43">
        <v>1687528917.7321429</v>
      </c>
      <c r="BH43">
        <v>405.82650000000012</v>
      </c>
      <c r="BI43">
        <v>423.05960714285709</v>
      </c>
      <c r="BJ43">
        <v>17.326325000000001</v>
      </c>
      <c r="BK43">
        <v>13.41066785714286</v>
      </c>
      <c r="BL43">
        <v>402.86117857142852</v>
      </c>
      <c r="BM43">
        <v>17.212089285714288</v>
      </c>
      <c r="BN43">
        <v>499.97</v>
      </c>
      <c r="BO43">
        <v>101.8463214285714</v>
      </c>
      <c r="BP43">
        <v>9.9424949999999998E-2</v>
      </c>
      <c r="BQ43">
        <v>26.858560714285709</v>
      </c>
      <c r="BR43">
        <v>28.011021428571429</v>
      </c>
      <c r="BS43">
        <v>999.9000000000002</v>
      </c>
      <c r="BT43">
        <v>0</v>
      </c>
      <c r="BU43">
        <v>0</v>
      </c>
      <c r="BV43">
        <v>10001.18142857143</v>
      </c>
      <c r="BW43">
        <v>0</v>
      </c>
      <c r="BX43">
        <v>513.27207142857151</v>
      </c>
      <c r="BY43">
        <v>-17.23310714285714</v>
      </c>
      <c r="BZ43">
        <v>412.98189285714278</v>
      </c>
      <c r="CA43">
        <v>428.81035714285707</v>
      </c>
      <c r="CB43">
        <v>3.9156724999999999</v>
      </c>
      <c r="CC43">
        <v>423.05960714285709</v>
      </c>
      <c r="CD43">
        <v>13.41066785714286</v>
      </c>
      <c r="CE43">
        <v>1.7646221428571429</v>
      </c>
      <c r="CF43">
        <v>1.3658253571428569</v>
      </c>
      <c r="CG43">
        <v>15.47686785714286</v>
      </c>
      <c r="CH43">
        <v>11.543428571428571</v>
      </c>
      <c r="CI43">
        <v>1999.947142857143</v>
      </c>
      <c r="CJ43">
        <v>0.98000660714285714</v>
      </c>
      <c r="CK43">
        <v>1.999382142857143E-2</v>
      </c>
      <c r="CL43">
        <v>0</v>
      </c>
      <c r="CM43">
        <v>1.9421535714285709</v>
      </c>
      <c r="CN43">
        <v>0</v>
      </c>
      <c r="CO43">
        <v>12230.50357142857</v>
      </c>
      <c r="CP43">
        <v>17337.78571428571</v>
      </c>
      <c r="CQ43">
        <v>44.682821428571422</v>
      </c>
      <c r="CR43">
        <v>45.723000000000013</v>
      </c>
      <c r="CS43">
        <v>44.441750000000013</v>
      </c>
      <c r="CT43">
        <v>43.988821428571427</v>
      </c>
      <c r="CU43">
        <v>43.307571428571407</v>
      </c>
      <c r="CV43">
        <v>1959.957142857143</v>
      </c>
      <c r="CW43">
        <v>39.99</v>
      </c>
      <c r="CX43">
        <v>0</v>
      </c>
      <c r="CY43">
        <v>1687528925</v>
      </c>
      <c r="CZ43">
        <v>0</v>
      </c>
      <c r="DA43">
        <v>1687528033.0999999</v>
      </c>
      <c r="DB43" t="s">
        <v>355</v>
      </c>
      <c r="DC43">
        <v>1687528033.0999999</v>
      </c>
      <c r="DD43">
        <v>1687528032.5999999</v>
      </c>
      <c r="DE43">
        <v>1</v>
      </c>
      <c r="DF43">
        <v>0.39600000000000002</v>
      </c>
      <c r="DG43">
        <v>-1.2999999999999999E-2</v>
      </c>
      <c r="DH43">
        <v>2.9990000000000001</v>
      </c>
      <c r="DI43">
        <v>0.06</v>
      </c>
      <c r="DJ43">
        <v>420</v>
      </c>
      <c r="DK43">
        <v>14</v>
      </c>
      <c r="DL43">
        <v>0.21</v>
      </c>
      <c r="DM43">
        <v>0.03</v>
      </c>
      <c r="DN43">
        <v>-16.17633</v>
      </c>
      <c r="DO43">
        <v>-24.357133958724209</v>
      </c>
      <c r="DP43">
        <v>3.0736005371713482</v>
      </c>
      <c r="DQ43">
        <v>0</v>
      </c>
      <c r="DR43">
        <v>3.9309717499999999</v>
      </c>
      <c r="DS43">
        <v>-0.32123876172609989</v>
      </c>
      <c r="DT43">
        <v>3.6491419257648761E-2</v>
      </c>
      <c r="DU43">
        <v>0</v>
      </c>
      <c r="DV43">
        <v>0</v>
      </c>
      <c r="DW43">
        <v>2</v>
      </c>
      <c r="DX43" t="s">
        <v>356</v>
      </c>
      <c r="DY43">
        <v>3.1223700000000001</v>
      </c>
      <c r="DZ43">
        <v>2.75651</v>
      </c>
      <c r="EA43">
        <v>9.2210200000000006E-2</v>
      </c>
      <c r="EB43">
        <v>9.7865800000000003E-2</v>
      </c>
      <c r="EC43">
        <v>9.4083299999999995E-2</v>
      </c>
      <c r="ED43">
        <v>7.8823799999999999E-2</v>
      </c>
      <c r="EE43">
        <v>26641.7</v>
      </c>
      <c r="EF43">
        <v>26284</v>
      </c>
      <c r="EG43">
        <v>29908.799999999999</v>
      </c>
      <c r="EH43">
        <v>29421.9</v>
      </c>
      <c r="EI43">
        <v>37459.9</v>
      </c>
      <c r="EJ43">
        <v>35698.9</v>
      </c>
      <c r="EK43">
        <v>45817.599999999999</v>
      </c>
      <c r="EL43">
        <v>43750.6</v>
      </c>
      <c r="EM43">
        <v>1.7593700000000001</v>
      </c>
      <c r="EN43">
        <v>1.76963</v>
      </c>
      <c r="EO43">
        <v>9.5665500000000001E-3</v>
      </c>
      <c r="EP43">
        <v>0</v>
      </c>
      <c r="EQ43">
        <v>27.8613</v>
      </c>
      <c r="ER43">
        <v>999.9</v>
      </c>
      <c r="ES43">
        <v>62.1</v>
      </c>
      <c r="ET43">
        <v>37.700000000000003</v>
      </c>
      <c r="EU43">
        <v>39.934699999999999</v>
      </c>
      <c r="EV43">
        <v>65.632000000000005</v>
      </c>
      <c r="EW43">
        <v>19.8718</v>
      </c>
      <c r="EX43">
        <v>1</v>
      </c>
      <c r="EY43">
        <v>0.71123700000000001</v>
      </c>
      <c r="EZ43">
        <v>7.1877599999999999</v>
      </c>
      <c r="FA43">
        <v>20.0898</v>
      </c>
      <c r="FB43">
        <v>5.2280699999999998</v>
      </c>
      <c r="FC43">
        <v>11.9803</v>
      </c>
      <c r="FD43">
        <v>4.9706000000000001</v>
      </c>
      <c r="FE43">
        <v>3.28965</v>
      </c>
      <c r="FF43">
        <v>9999</v>
      </c>
      <c r="FG43">
        <v>9999</v>
      </c>
      <c r="FH43">
        <v>9999</v>
      </c>
      <c r="FI43">
        <v>999.9</v>
      </c>
      <c r="FJ43">
        <v>4.9726800000000004</v>
      </c>
      <c r="FK43">
        <v>1.87757</v>
      </c>
      <c r="FL43">
        <v>1.87571</v>
      </c>
      <c r="FM43">
        <v>1.8785099999999999</v>
      </c>
      <c r="FN43">
        <v>1.8751500000000001</v>
      </c>
      <c r="FO43">
        <v>1.8786400000000001</v>
      </c>
      <c r="FP43">
        <v>1.8757699999999999</v>
      </c>
      <c r="FQ43">
        <v>1.8769899999999999</v>
      </c>
      <c r="FR43">
        <v>0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2.972</v>
      </c>
      <c r="GF43">
        <v>0.1139</v>
      </c>
      <c r="GG43">
        <v>1.8022362637429039</v>
      </c>
      <c r="GH43">
        <v>3.4596175144301941E-3</v>
      </c>
      <c r="GI43">
        <v>-1.60062044249347E-6</v>
      </c>
      <c r="GJ43">
        <v>4.4551892631570479E-10</v>
      </c>
      <c r="GK43">
        <v>-5.9104910203437312E-2</v>
      </c>
      <c r="GL43">
        <v>-1.1044296988583829E-3</v>
      </c>
      <c r="GM43">
        <v>8.6344859614355754E-4</v>
      </c>
      <c r="GN43">
        <v>-1.2442756315904091E-5</v>
      </c>
      <c r="GO43">
        <v>0</v>
      </c>
      <c r="GP43">
        <v>2120</v>
      </c>
      <c r="GQ43">
        <v>2</v>
      </c>
      <c r="GR43">
        <v>32</v>
      </c>
      <c r="GS43">
        <v>14.9</v>
      </c>
      <c r="GT43">
        <v>14.9</v>
      </c>
      <c r="GU43">
        <v>1.11694</v>
      </c>
      <c r="GV43">
        <v>2.5744600000000002</v>
      </c>
      <c r="GW43">
        <v>1.39893</v>
      </c>
      <c r="GX43">
        <v>2.2802699999999998</v>
      </c>
      <c r="GY43">
        <v>1.4489700000000001</v>
      </c>
      <c r="GZ43">
        <v>2.52441</v>
      </c>
      <c r="HA43">
        <v>43.236199999999997</v>
      </c>
      <c r="HB43">
        <v>14.639900000000001</v>
      </c>
      <c r="HC43">
        <v>18</v>
      </c>
      <c r="HD43">
        <v>507.91899999999998</v>
      </c>
      <c r="HE43">
        <v>428.863</v>
      </c>
      <c r="HF43">
        <v>20.729700000000001</v>
      </c>
      <c r="HG43">
        <v>35.549199999999999</v>
      </c>
      <c r="HH43">
        <v>30.0002</v>
      </c>
      <c r="HI43">
        <v>34.994900000000001</v>
      </c>
      <c r="HJ43">
        <v>35.009700000000002</v>
      </c>
      <c r="HK43">
        <v>22.500800000000002</v>
      </c>
      <c r="HL43">
        <v>63.9251</v>
      </c>
      <c r="HM43">
        <v>0</v>
      </c>
      <c r="HN43">
        <v>20.741599999999998</v>
      </c>
      <c r="HO43">
        <v>460.10199999999998</v>
      </c>
      <c r="HP43">
        <v>13.5322</v>
      </c>
      <c r="HQ43">
        <v>98.960599999999999</v>
      </c>
      <c r="HR43">
        <v>100.605</v>
      </c>
    </row>
    <row r="44" spans="1:226" x14ac:dyDescent="0.25">
      <c r="A44">
        <v>28</v>
      </c>
      <c r="B44">
        <v>1687528930.5</v>
      </c>
      <c r="C44">
        <v>227</v>
      </c>
      <c r="D44" t="s">
        <v>413</v>
      </c>
      <c r="E44" t="s">
        <v>414</v>
      </c>
      <c r="F44">
        <v>5</v>
      </c>
      <c r="G44" t="s">
        <v>353</v>
      </c>
      <c r="H44">
        <v>68</v>
      </c>
      <c r="I44">
        <v>1687528923</v>
      </c>
      <c r="J44">
        <f t="shared" si="0"/>
        <v>3.2800955424379776E-3</v>
      </c>
      <c r="K44">
        <f t="shared" si="1"/>
        <v>3.2800955424379774</v>
      </c>
      <c r="L44">
        <f t="shared" si="2"/>
        <v>12.62761419469785</v>
      </c>
      <c r="M44">
        <f t="shared" si="3"/>
        <v>408.21462962962971</v>
      </c>
      <c r="N44">
        <f t="shared" si="4"/>
        <v>271.37245771964604</v>
      </c>
      <c r="O44">
        <f t="shared" si="5"/>
        <v>27.66546859839281</v>
      </c>
      <c r="P44">
        <f t="shared" si="6"/>
        <v>41.616047230151473</v>
      </c>
      <c r="Q44">
        <f t="shared" si="7"/>
        <v>0.16492511352828812</v>
      </c>
      <c r="R44">
        <f>IF(LEFT(BD44,1)&lt;&gt;"0",IF(LEFT(BD44,1)="1",3,BE44),$D$5+$E$5*(BV44*BO44/($K$5*1000))+$F$5*(BV44*BO44/($K$5*1000))*MAX(MIN(BB44,$J$5),$I$5)*MAX(MIN(BB44,$J$5),$I$5)+$G$5*MAX(MIN(BB44,$J$5),$I$5)*(BV44*BO44/($K$5*1000))+$H$5*(BV44*BO44/($K$5*1000))*(BV44*BO44/($K$5*1000)))</f>
        <v>2.9616435705307866</v>
      </c>
      <c r="S44">
        <f t="shared" si="8"/>
        <v>0.15998749695923914</v>
      </c>
      <c r="T44">
        <f t="shared" si="9"/>
        <v>0.10042349730968886</v>
      </c>
      <c r="U44">
        <f t="shared" si="10"/>
        <v>462.69613813294376</v>
      </c>
      <c r="V44">
        <f t="shared" si="11"/>
        <v>28.715875658137186</v>
      </c>
      <c r="W44">
        <f t="shared" si="12"/>
        <v>28.014648148148151</v>
      </c>
      <c r="X44">
        <f t="shared" si="13"/>
        <v>3.798081439910213</v>
      </c>
      <c r="Y44">
        <f t="shared" si="14"/>
        <v>49.72278845483082</v>
      </c>
      <c r="Z44">
        <f t="shared" si="15"/>
        <v>1.7649817745983793</v>
      </c>
      <c r="AA44">
        <f t="shared" si="16"/>
        <v>3.5496435929005155</v>
      </c>
      <c r="AB44">
        <f t="shared" si="17"/>
        <v>2.0330996653118336</v>
      </c>
      <c r="AC44">
        <f t="shared" si="18"/>
        <v>-144.6522134215148</v>
      </c>
      <c r="AD44">
        <f t="shared" si="19"/>
        <v>-184.5071666474629</v>
      </c>
      <c r="AE44">
        <f t="shared" si="20"/>
        <v>-13.50370453847796</v>
      </c>
      <c r="AF44">
        <f t="shared" si="21"/>
        <v>120.03305352548807</v>
      </c>
      <c r="AG44">
        <f t="shared" si="22"/>
        <v>17.747587367727796</v>
      </c>
      <c r="AH44">
        <f t="shared" si="23"/>
        <v>3.2933017846522787</v>
      </c>
      <c r="AI44">
        <f t="shared" si="24"/>
        <v>12.62761419469785</v>
      </c>
      <c r="AJ44">
        <v>449.04065978099828</v>
      </c>
      <c r="AK44">
        <v>423.76916969696953</v>
      </c>
      <c r="AL44">
        <v>1.8648656680711519</v>
      </c>
      <c r="AM44">
        <v>65.071948279943499</v>
      </c>
      <c r="AN44">
        <f t="shared" si="25"/>
        <v>3.2800955424379774</v>
      </c>
      <c r="AO44">
        <v>13.455378909747679</v>
      </c>
      <c r="AP44">
        <v>17.31991212121212</v>
      </c>
      <c r="AQ44">
        <v>4.3459449555164942E-4</v>
      </c>
      <c r="AR44">
        <v>104.912705410152</v>
      </c>
      <c r="AS44">
        <v>0</v>
      </c>
      <c r="AT44">
        <v>0</v>
      </c>
      <c r="AU44">
        <f t="shared" si="26"/>
        <v>1</v>
      </c>
      <c r="AV44">
        <f t="shared" si="27"/>
        <v>0</v>
      </c>
      <c r="AW44">
        <f t="shared" si="28"/>
        <v>53876.10252181768</v>
      </c>
      <c r="AX44">
        <f t="shared" si="29"/>
        <v>2630.0184074074073</v>
      </c>
      <c r="AY44">
        <f t="shared" si="30"/>
        <v>2157.40390774975</v>
      </c>
      <c r="AZ44">
        <f>($B$11*$D$9+$C$11*$D$9+$F$11*((CV44+CN44)/MAX(CV44+CN44+CW44, 0.1)*$I$9+CW44/MAX(CV44+CN44+CW44, 0.1)*$J$9))/($B$11+$C$11+$F$11)</f>
        <v>0.82029992705505572</v>
      </c>
      <c r="BA44">
        <f>($B$11*$K$9+$C$11*$K$9+$F$11*((CV44+CN44)/MAX(CV44+CN44+CW44, 0.1)*$P$9+CW44/MAX(CV44+CN44+CW44, 0.1)*$Q$9))/($B$11+$C$11+$F$11)</f>
        <v>0.17592885921625759</v>
      </c>
      <c r="BB44" s="1">
        <v>6</v>
      </c>
      <c r="BC44">
        <v>0.5</v>
      </c>
      <c r="BD44" t="s">
        <v>354</v>
      </c>
      <c r="BE44">
        <v>2</v>
      </c>
      <c r="BF44" t="b">
        <v>1</v>
      </c>
      <c r="BG44">
        <v>1687528923</v>
      </c>
      <c r="BH44">
        <v>408.21462962962971</v>
      </c>
      <c r="BI44">
        <v>431.12685185185188</v>
      </c>
      <c r="BJ44">
        <v>17.312825925925921</v>
      </c>
      <c r="BK44">
        <v>13.428966666666669</v>
      </c>
      <c r="BL44">
        <v>405.24366666666668</v>
      </c>
      <c r="BM44">
        <v>17.198818518518511</v>
      </c>
      <c r="BN44">
        <v>499.95922222222231</v>
      </c>
      <c r="BO44">
        <v>101.846962962963</v>
      </c>
      <c r="BP44">
        <v>9.9523540740740726E-2</v>
      </c>
      <c r="BQ44">
        <v>26.859081481481478</v>
      </c>
      <c r="BR44">
        <v>28.014648148148151</v>
      </c>
      <c r="BS44">
        <v>999.90000000000009</v>
      </c>
      <c r="BT44">
        <v>0</v>
      </c>
      <c r="BU44">
        <v>0</v>
      </c>
      <c r="BV44">
        <v>9999.4196296296304</v>
      </c>
      <c r="BW44">
        <v>0</v>
      </c>
      <c r="BX44">
        <v>630.03322222222221</v>
      </c>
      <c r="BY44">
        <v>-22.912192592592589</v>
      </c>
      <c r="BZ44">
        <v>415.40637037037038</v>
      </c>
      <c r="CA44">
        <v>436.99551851851851</v>
      </c>
      <c r="CB44">
        <v>3.8838603703703689</v>
      </c>
      <c r="CC44">
        <v>431.12685185185188</v>
      </c>
      <c r="CD44">
        <v>13.428966666666669</v>
      </c>
      <c r="CE44">
        <v>1.763257407407407</v>
      </c>
      <c r="CF44">
        <v>1.3676981481481481</v>
      </c>
      <c r="CG44">
        <v>15.46481851851852</v>
      </c>
      <c r="CH44">
        <v>11.56414074074074</v>
      </c>
      <c r="CI44">
        <v>1999.9851851851849</v>
      </c>
      <c r="CJ44">
        <v>0.98000711111111116</v>
      </c>
      <c r="CK44">
        <v>1.9993314814814811E-2</v>
      </c>
      <c r="CL44">
        <v>0</v>
      </c>
      <c r="CM44">
        <v>1.9304407407407409</v>
      </c>
      <c r="CN44">
        <v>0</v>
      </c>
      <c r="CO44">
        <v>12210.76666666667</v>
      </c>
      <c r="CP44">
        <v>17338.11481481482</v>
      </c>
      <c r="CQ44">
        <v>44.731259259259268</v>
      </c>
      <c r="CR44">
        <v>45.740666666666669</v>
      </c>
      <c r="CS44">
        <v>44.46496296296295</v>
      </c>
      <c r="CT44">
        <v>44.006888888888888</v>
      </c>
      <c r="CU44">
        <v>43.33062962962962</v>
      </c>
      <c r="CV44">
        <v>1959.9962962962959</v>
      </c>
      <c r="CW44">
        <v>39.99</v>
      </c>
      <c r="CX44">
        <v>0</v>
      </c>
      <c r="CY44">
        <v>1687528930.4000001</v>
      </c>
      <c r="CZ44">
        <v>0</v>
      </c>
      <c r="DA44">
        <v>1687528033.0999999</v>
      </c>
      <c r="DB44" t="s">
        <v>355</v>
      </c>
      <c r="DC44">
        <v>1687528033.0999999</v>
      </c>
      <c r="DD44">
        <v>1687528032.5999999</v>
      </c>
      <c r="DE44">
        <v>1</v>
      </c>
      <c r="DF44">
        <v>0.39600000000000002</v>
      </c>
      <c r="DG44">
        <v>-1.2999999999999999E-2</v>
      </c>
      <c r="DH44">
        <v>2.9990000000000001</v>
      </c>
      <c r="DI44">
        <v>0.06</v>
      </c>
      <c r="DJ44">
        <v>420</v>
      </c>
      <c r="DK44">
        <v>14</v>
      </c>
      <c r="DL44">
        <v>0.21</v>
      </c>
      <c r="DM44">
        <v>0.03</v>
      </c>
      <c r="DN44">
        <v>-20.41876097560975</v>
      </c>
      <c r="DO44">
        <v>-64.216450871080113</v>
      </c>
      <c r="DP44">
        <v>6.8121242660449219</v>
      </c>
      <c r="DQ44">
        <v>0</v>
      </c>
      <c r="DR44">
        <v>3.903379268292682</v>
      </c>
      <c r="DS44">
        <v>-0.38124355400695392</v>
      </c>
      <c r="DT44">
        <v>3.8498979802146283E-2</v>
      </c>
      <c r="DU44">
        <v>0</v>
      </c>
      <c r="DV44">
        <v>0</v>
      </c>
      <c r="DW44">
        <v>2</v>
      </c>
      <c r="DX44" t="s">
        <v>356</v>
      </c>
      <c r="DY44">
        <v>3.1224799999999999</v>
      </c>
      <c r="DZ44">
        <v>2.75664</v>
      </c>
      <c r="EA44">
        <v>9.3721700000000005E-2</v>
      </c>
      <c r="EB44">
        <v>0.100563</v>
      </c>
      <c r="EC44">
        <v>9.4133400000000006E-2</v>
      </c>
      <c r="ED44">
        <v>7.8854499999999994E-2</v>
      </c>
      <c r="EE44">
        <v>26597</v>
      </c>
      <c r="EF44">
        <v>26205.5</v>
      </c>
      <c r="EG44">
        <v>29908.5</v>
      </c>
      <c r="EH44">
        <v>29422</v>
      </c>
      <c r="EI44">
        <v>37457.5</v>
      </c>
      <c r="EJ44">
        <v>35698.199999999997</v>
      </c>
      <c r="EK44">
        <v>45817</v>
      </c>
      <c r="EL44">
        <v>43751</v>
      </c>
      <c r="EM44">
        <v>1.7596000000000001</v>
      </c>
      <c r="EN44">
        <v>1.7694000000000001</v>
      </c>
      <c r="EO44">
        <v>8.9779500000000002E-3</v>
      </c>
      <c r="EP44">
        <v>0</v>
      </c>
      <c r="EQ44">
        <v>27.868400000000001</v>
      </c>
      <c r="ER44">
        <v>999.9</v>
      </c>
      <c r="ES44">
        <v>62</v>
      </c>
      <c r="ET44">
        <v>37.700000000000003</v>
      </c>
      <c r="EU44">
        <v>39.870399999999997</v>
      </c>
      <c r="EV44">
        <v>65.731999999999999</v>
      </c>
      <c r="EW44">
        <v>19.972000000000001</v>
      </c>
      <c r="EX44">
        <v>1</v>
      </c>
      <c r="EY44">
        <v>0.71182699999999999</v>
      </c>
      <c r="EZ44">
        <v>7.2026700000000003</v>
      </c>
      <c r="FA44">
        <v>20.089200000000002</v>
      </c>
      <c r="FB44">
        <v>5.2276199999999999</v>
      </c>
      <c r="FC44">
        <v>11.980399999999999</v>
      </c>
      <c r="FD44">
        <v>4.9702999999999999</v>
      </c>
      <c r="FE44">
        <v>3.28965</v>
      </c>
      <c r="FF44">
        <v>9999</v>
      </c>
      <c r="FG44">
        <v>9999</v>
      </c>
      <c r="FH44">
        <v>9999</v>
      </c>
      <c r="FI44">
        <v>999.9</v>
      </c>
      <c r="FJ44">
        <v>4.9726699999999999</v>
      </c>
      <c r="FK44">
        <v>1.8775900000000001</v>
      </c>
      <c r="FL44">
        <v>1.87574</v>
      </c>
      <c r="FM44">
        <v>1.8785099999999999</v>
      </c>
      <c r="FN44">
        <v>1.8751500000000001</v>
      </c>
      <c r="FO44">
        <v>1.87862</v>
      </c>
      <c r="FP44">
        <v>1.8757600000000001</v>
      </c>
      <c r="FQ44">
        <v>1.8769899999999999</v>
      </c>
      <c r="FR44">
        <v>0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2.9929999999999999</v>
      </c>
      <c r="GF44">
        <v>0.1142</v>
      </c>
      <c r="GG44">
        <v>1.8022362637429039</v>
      </c>
      <c r="GH44">
        <v>3.4596175144301941E-3</v>
      </c>
      <c r="GI44">
        <v>-1.60062044249347E-6</v>
      </c>
      <c r="GJ44">
        <v>4.4551892631570479E-10</v>
      </c>
      <c r="GK44">
        <v>-5.9104910203437312E-2</v>
      </c>
      <c r="GL44">
        <v>-1.1044296988583829E-3</v>
      </c>
      <c r="GM44">
        <v>8.6344859614355754E-4</v>
      </c>
      <c r="GN44">
        <v>-1.2442756315904091E-5</v>
      </c>
      <c r="GO44">
        <v>0</v>
      </c>
      <c r="GP44">
        <v>2120</v>
      </c>
      <c r="GQ44">
        <v>2</v>
      </c>
      <c r="GR44">
        <v>32</v>
      </c>
      <c r="GS44">
        <v>15</v>
      </c>
      <c r="GT44">
        <v>15</v>
      </c>
      <c r="GU44">
        <v>1.1523399999999999</v>
      </c>
      <c r="GV44">
        <v>2.5793499999999998</v>
      </c>
      <c r="GW44">
        <v>1.39893</v>
      </c>
      <c r="GX44">
        <v>2.2802699999999998</v>
      </c>
      <c r="GY44">
        <v>1.4489700000000001</v>
      </c>
      <c r="GZ44">
        <v>2.48291</v>
      </c>
      <c r="HA44">
        <v>43.236199999999997</v>
      </c>
      <c r="HB44">
        <v>14.639900000000001</v>
      </c>
      <c r="HC44">
        <v>18</v>
      </c>
      <c r="HD44">
        <v>508.11200000000002</v>
      </c>
      <c r="HE44">
        <v>428.77300000000002</v>
      </c>
      <c r="HF44">
        <v>20.726299999999998</v>
      </c>
      <c r="HG44">
        <v>35.557400000000001</v>
      </c>
      <c r="HH44">
        <v>30.000499999999999</v>
      </c>
      <c r="HI44">
        <v>35.004199999999997</v>
      </c>
      <c r="HJ44">
        <v>35.017699999999998</v>
      </c>
      <c r="HK44">
        <v>23.141100000000002</v>
      </c>
      <c r="HL44">
        <v>63.9251</v>
      </c>
      <c r="HM44">
        <v>0</v>
      </c>
      <c r="HN44">
        <v>20.725999999999999</v>
      </c>
      <c r="HO44">
        <v>473.48200000000003</v>
      </c>
      <c r="HP44">
        <v>13.529199999999999</v>
      </c>
      <c r="HQ44">
        <v>98.959400000000002</v>
      </c>
      <c r="HR44">
        <v>100.605</v>
      </c>
    </row>
    <row r="45" spans="1:226" x14ac:dyDescent="0.25">
      <c r="A45">
        <v>29</v>
      </c>
      <c r="B45">
        <v>1687528935.5</v>
      </c>
      <c r="C45">
        <v>232</v>
      </c>
      <c r="D45" t="s">
        <v>415</v>
      </c>
      <c r="E45" t="s">
        <v>416</v>
      </c>
      <c r="F45">
        <v>5</v>
      </c>
      <c r="G45" t="s">
        <v>353</v>
      </c>
      <c r="H45">
        <v>68</v>
      </c>
      <c r="I45">
        <v>1687528927.7142861</v>
      </c>
      <c r="J45">
        <f t="shared" si="0"/>
        <v>3.2825220748641296E-3</v>
      </c>
      <c r="K45">
        <f t="shared" si="1"/>
        <v>3.2825220748641297</v>
      </c>
      <c r="L45">
        <f t="shared" si="2"/>
        <v>13.255165949942882</v>
      </c>
      <c r="M45">
        <f t="shared" si="3"/>
        <v>413.91325000000001</v>
      </c>
      <c r="N45">
        <f t="shared" si="4"/>
        <v>270.84503364830539</v>
      </c>
      <c r="O45">
        <f t="shared" si="5"/>
        <v>27.611963959537043</v>
      </c>
      <c r="P45">
        <f t="shared" si="6"/>
        <v>42.197405606541217</v>
      </c>
      <c r="Q45">
        <f t="shared" si="7"/>
        <v>0.16506218872818065</v>
      </c>
      <c r="R45">
        <f>IF(LEFT(BD45,1)&lt;&gt;"0",IF(LEFT(BD45,1)="1",3,BE45),$D$5+$E$5*(BV45*BO45/($K$5*1000))+$F$5*(BV45*BO45/($K$5*1000))*MAX(MIN(BB45,$J$5),$I$5)*MAX(MIN(BB45,$J$5),$I$5)+$G$5*MAX(MIN(BB45,$J$5),$I$5)*(BV45*BO45/($K$5*1000))+$H$5*(BV45*BO45/($K$5*1000))*(BV45*BO45/($K$5*1000)))</f>
        <v>2.9615497967672537</v>
      </c>
      <c r="S45">
        <f t="shared" si="8"/>
        <v>0.1601163420229646</v>
      </c>
      <c r="T45">
        <f t="shared" si="9"/>
        <v>0.10050473408857441</v>
      </c>
      <c r="U45">
        <f t="shared" si="10"/>
        <v>466.40592409177225</v>
      </c>
      <c r="V45">
        <f t="shared" si="11"/>
        <v>28.740047140645682</v>
      </c>
      <c r="W45">
        <f t="shared" si="12"/>
        <v>28.015274999999999</v>
      </c>
      <c r="X45">
        <f t="shared" si="13"/>
        <v>3.7982202214741734</v>
      </c>
      <c r="Y45">
        <f t="shared" si="14"/>
        <v>49.720977817411658</v>
      </c>
      <c r="Z45">
        <f t="shared" si="15"/>
        <v>1.7652377929873526</v>
      </c>
      <c r="AA45">
        <f t="shared" si="16"/>
        <v>3.5502877668049169</v>
      </c>
      <c r="AB45">
        <f t="shared" si="17"/>
        <v>2.0329824284868208</v>
      </c>
      <c r="AC45">
        <f t="shared" si="18"/>
        <v>-144.7592235015081</v>
      </c>
      <c r="AD45">
        <f t="shared" si="19"/>
        <v>-184.10862951552599</v>
      </c>
      <c r="AE45">
        <f t="shared" si="20"/>
        <v>-13.475212673322654</v>
      </c>
      <c r="AF45">
        <f t="shared" si="21"/>
        <v>124.0628584014155</v>
      </c>
      <c r="AG45">
        <f t="shared" si="22"/>
        <v>23.389567321186536</v>
      </c>
      <c r="AH45">
        <f t="shared" si="23"/>
        <v>3.2799525897848913</v>
      </c>
      <c r="AI45">
        <f t="shared" si="24"/>
        <v>13.255165949942882</v>
      </c>
      <c r="AJ45">
        <v>465.8706757721838</v>
      </c>
      <c r="AK45">
        <v>436.10355151515142</v>
      </c>
      <c r="AL45">
        <v>2.5672250286287772</v>
      </c>
      <c r="AM45">
        <v>65.071948279943499</v>
      </c>
      <c r="AN45">
        <f t="shared" si="25"/>
        <v>3.2825220748641297</v>
      </c>
      <c r="AO45">
        <v>13.459701507316939</v>
      </c>
      <c r="AP45">
        <v>17.32884363636364</v>
      </c>
      <c r="AQ45">
        <v>2.161546523889478E-4</v>
      </c>
      <c r="AR45">
        <v>104.912705410152</v>
      </c>
      <c r="AS45">
        <v>0</v>
      </c>
      <c r="AT45">
        <v>0</v>
      </c>
      <c r="AU45">
        <f t="shared" si="26"/>
        <v>1</v>
      </c>
      <c r="AV45">
        <f t="shared" si="27"/>
        <v>0</v>
      </c>
      <c r="AW45">
        <f t="shared" si="28"/>
        <v>53872.816695955371</v>
      </c>
      <c r="AX45">
        <f t="shared" si="29"/>
        <v>2651.1052857142854</v>
      </c>
      <c r="AY45">
        <f t="shared" si="30"/>
        <v>2174.7014701622802</v>
      </c>
      <c r="AZ45">
        <f>($B$11*$D$9+$C$11*$D$9+$F$11*((CV45+CN45)/MAX(CV45+CN45+CW45, 0.1)*$I$9+CW45/MAX(CV45+CN45+CW45, 0.1)*$J$9))/($B$11+$C$11+$F$11)</f>
        <v>0.82029992617828151</v>
      </c>
      <c r="BA45">
        <f>($B$11*$K$9+$C$11*$K$9+$F$11*((CV45+CN45)/MAX(CV45+CN45+CW45, 0.1)*$P$9+CW45/MAX(CV45+CN45+CW45, 0.1)*$Q$9))/($B$11+$C$11+$F$11)</f>
        <v>0.17592885752408313</v>
      </c>
      <c r="BB45" s="1">
        <v>6</v>
      </c>
      <c r="BC45">
        <v>0.5</v>
      </c>
      <c r="BD45" t="s">
        <v>354</v>
      </c>
      <c r="BE45">
        <v>2</v>
      </c>
      <c r="BF45" t="b">
        <v>1</v>
      </c>
      <c r="BG45">
        <v>1687528927.7142861</v>
      </c>
      <c r="BH45">
        <v>413.91325000000001</v>
      </c>
      <c r="BI45">
        <v>443.61160714285722</v>
      </c>
      <c r="BJ45">
        <v>17.315171428571428</v>
      </c>
      <c r="BK45">
        <v>13.44715357142857</v>
      </c>
      <c r="BL45">
        <v>410.92882142857138</v>
      </c>
      <c r="BM45">
        <v>17.20112142857143</v>
      </c>
      <c r="BN45">
        <v>499.97075000000001</v>
      </c>
      <c r="BO45">
        <v>101.8476785714286</v>
      </c>
      <c r="BP45">
        <v>9.978410714285714E-2</v>
      </c>
      <c r="BQ45">
        <v>26.862167857142861</v>
      </c>
      <c r="BR45">
        <v>28.015274999999999</v>
      </c>
      <c r="BS45">
        <v>999.9000000000002</v>
      </c>
      <c r="BT45">
        <v>0</v>
      </c>
      <c r="BU45">
        <v>0</v>
      </c>
      <c r="BV45">
        <v>9998.817857142858</v>
      </c>
      <c r="BW45">
        <v>0</v>
      </c>
      <c r="BX45">
        <v>651.11707142857142</v>
      </c>
      <c r="BY45">
        <v>-29.698335714285712</v>
      </c>
      <c r="BZ45">
        <v>421.20650000000012</v>
      </c>
      <c r="CA45">
        <v>449.65853571428568</v>
      </c>
      <c r="CB45">
        <v>3.868017142857143</v>
      </c>
      <c r="CC45">
        <v>443.61160714285722</v>
      </c>
      <c r="CD45">
        <v>13.44715357142857</v>
      </c>
      <c r="CE45">
        <v>1.763508928571428</v>
      </c>
      <c r="CF45">
        <v>1.3695600000000001</v>
      </c>
      <c r="CG45">
        <v>15.467042857142861</v>
      </c>
      <c r="CH45">
        <v>11.58473214285714</v>
      </c>
      <c r="CI45">
        <v>1999.9882142857141</v>
      </c>
      <c r="CJ45">
        <v>0.98000725</v>
      </c>
      <c r="CK45">
        <v>1.9993174999999998E-2</v>
      </c>
      <c r="CL45">
        <v>0</v>
      </c>
      <c r="CM45">
        <v>1.9584428571428569</v>
      </c>
      <c r="CN45">
        <v>0</v>
      </c>
      <c r="CO45">
        <v>12190.76071428571</v>
      </c>
      <c r="CP45">
        <v>17338.150000000001</v>
      </c>
      <c r="CQ45">
        <v>44.814571428571433</v>
      </c>
      <c r="CR45">
        <v>45.75</v>
      </c>
      <c r="CS45">
        <v>44.46178571428571</v>
      </c>
      <c r="CT45">
        <v>44.004428571428569</v>
      </c>
      <c r="CU45">
        <v>43.345750000000002</v>
      </c>
      <c r="CV45">
        <v>1960.0021428571431</v>
      </c>
      <c r="CW45">
        <v>39.99</v>
      </c>
      <c r="CX45">
        <v>0</v>
      </c>
      <c r="CY45">
        <v>1687528935.2</v>
      </c>
      <c r="CZ45">
        <v>0</v>
      </c>
      <c r="DA45">
        <v>1687528033.0999999</v>
      </c>
      <c r="DB45" t="s">
        <v>355</v>
      </c>
      <c r="DC45">
        <v>1687528033.0999999</v>
      </c>
      <c r="DD45">
        <v>1687528032.5999999</v>
      </c>
      <c r="DE45">
        <v>1</v>
      </c>
      <c r="DF45">
        <v>0.39600000000000002</v>
      </c>
      <c r="DG45">
        <v>-1.2999999999999999E-2</v>
      </c>
      <c r="DH45">
        <v>2.9990000000000001</v>
      </c>
      <c r="DI45">
        <v>0.06</v>
      </c>
      <c r="DJ45">
        <v>420</v>
      </c>
      <c r="DK45">
        <v>14</v>
      </c>
      <c r="DL45">
        <v>0.21</v>
      </c>
      <c r="DM45">
        <v>0.03</v>
      </c>
      <c r="DN45">
        <v>-25.536717500000002</v>
      </c>
      <c r="DO45">
        <v>-86.92960637898689</v>
      </c>
      <c r="DP45">
        <v>8.4501356182870673</v>
      </c>
      <c r="DQ45">
        <v>0</v>
      </c>
      <c r="DR45">
        <v>3.8817967499999999</v>
      </c>
      <c r="DS45">
        <v>-0.23296356472795759</v>
      </c>
      <c r="DT45">
        <v>2.6225952164554461E-2</v>
      </c>
      <c r="DU45">
        <v>0</v>
      </c>
      <c r="DV45">
        <v>0</v>
      </c>
      <c r="DW45">
        <v>2</v>
      </c>
      <c r="DX45" t="s">
        <v>356</v>
      </c>
      <c r="DY45">
        <v>3.1224099999999999</v>
      </c>
      <c r="DZ45">
        <v>2.7566899999999999</v>
      </c>
      <c r="EA45">
        <v>9.5834299999999997E-2</v>
      </c>
      <c r="EB45">
        <v>0.103323</v>
      </c>
      <c r="EC45">
        <v>9.4166299999999994E-2</v>
      </c>
      <c r="ED45">
        <v>7.8864500000000004E-2</v>
      </c>
      <c r="EE45">
        <v>26534.5</v>
      </c>
      <c r="EF45">
        <v>26124.3</v>
      </c>
      <c r="EG45">
        <v>29908.1</v>
      </c>
      <c r="EH45">
        <v>29421.200000000001</v>
      </c>
      <c r="EI45">
        <v>37455.599999999999</v>
      </c>
      <c r="EJ45">
        <v>35697.1</v>
      </c>
      <c r="EK45">
        <v>45816.2</v>
      </c>
      <c r="EL45">
        <v>43749.8</v>
      </c>
      <c r="EM45">
        <v>1.7594700000000001</v>
      </c>
      <c r="EN45">
        <v>1.7694000000000001</v>
      </c>
      <c r="EO45">
        <v>8.5458200000000008E-3</v>
      </c>
      <c r="EP45">
        <v>0</v>
      </c>
      <c r="EQ45">
        <v>27.875299999999999</v>
      </c>
      <c r="ER45">
        <v>999.9</v>
      </c>
      <c r="ES45">
        <v>62</v>
      </c>
      <c r="ET45">
        <v>37.700000000000003</v>
      </c>
      <c r="EU45">
        <v>39.870399999999997</v>
      </c>
      <c r="EV45">
        <v>65.712000000000003</v>
      </c>
      <c r="EW45">
        <v>20.012</v>
      </c>
      <c r="EX45">
        <v>1</v>
      </c>
      <c r="EY45">
        <v>0.71258600000000005</v>
      </c>
      <c r="EZ45">
        <v>7.2408700000000001</v>
      </c>
      <c r="FA45">
        <v>20.087800000000001</v>
      </c>
      <c r="FB45">
        <v>5.2270200000000004</v>
      </c>
      <c r="FC45">
        <v>11.980399999999999</v>
      </c>
      <c r="FD45">
        <v>4.97</v>
      </c>
      <c r="FE45">
        <v>3.2894800000000002</v>
      </c>
      <c r="FF45">
        <v>9999</v>
      </c>
      <c r="FG45">
        <v>9999</v>
      </c>
      <c r="FH45">
        <v>9999</v>
      </c>
      <c r="FI45">
        <v>999.9</v>
      </c>
      <c r="FJ45">
        <v>4.9726699999999999</v>
      </c>
      <c r="FK45">
        <v>1.87757</v>
      </c>
      <c r="FL45">
        <v>1.8757299999999999</v>
      </c>
      <c r="FM45">
        <v>1.8785099999999999</v>
      </c>
      <c r="FN45">
        <v>1.8751500000000001</v>
      </c>
      <c r="FO45">
        <v>1.87863</v>
      </c>
      <c r="FP45">
        <v>1.8757699999999999</v>
      </c>
      <c r="FQ45">
        <v>1.8769899999999999</v>
      </c>
      <c r="FR45">
        <v>0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3.0219999999999998</v>
      </c>
      <c r="GF45">
        <v>0.1143</v>
      </c>
      <c r="GG45">
        <v>1.8022362637429039</v>
      </c>
      <c r="GH45">
        <v>3.4596175144301941E-3</v>
      </c>
      <c r="GI45">
        <v>-1.60062044249347E-6</v>
      </c>
      <c r="GJ45">
        <v>4.4551892631570479E-10</v>
      </c>
      <c r="GK45">
        <v>-5.9104910203437312E-2</v>
      </c>
      <c r="GL45">
        <v>-1.1044296988583829E-3</v>
      </c>
      <c r="GM45">
        <v>8.6344859614355754E-4</v>
      </c>
      <c r="GN45">
        <v>-1.2442756315904091E-5</v>
      </c>
      <c r="GO45">
        <v>0</v>
      </c>
      <c r="GP45">
        <v>2120</v>
      </c>
      <c r="GQ45">
        <v>2</v>
      </c>
      <c r="GR45">
        <v>32</v>
      </c>
      <c r="GS45">
        <v>15</v>
      </c>
      <c r="GT45">
        <v>15</v>
      </c>
      <c r="GU45">
        <v>1.18408</v>
      </c>
      <c r="GV45">
        <v>2.5878899999999998</v>
      </c>
      <c r="GW45">
        <v>1.39893</v>
      </c>
      <c r="GX45">
        <v>2.2802699999999998</v>
      </c>
      <c r="GY45">
        <v>1.4489700000000001</v>
      </c>
      <c r="GZ45">
        <v>2.3645</v>
      </c>
      <c r="HA45">
        <v>43.236199999999997</v>
      </c>
      <c r="HB45">
        <v>14.6311</v>
      </c>
      <c r="HC45">
        <v>18</v>
      </c>
      <c r="HD45">
        <v>508.089</v>
      </c>
      <c r="HE45">
        <v>428.83199999999999</v>
      </c>
      <c r="HF45">
        <v>20.717400000000001</v>
      </c>
      <c r="HG45">
        <v>35.565199999999997</v>
      </c>
      <c r="HH45">
        <v>30.000699999999998</v>
      </c>
      <c r="HI45">
        <v>35.0122</v>
      </c>
      <c r="HJ45">
        <v>35.027000000000001</v>
      </c>
      <c r="HK45">
        <v>23.841000000000001</v>
      </c>
      <c r="HL45">
        <v>63.9251</v>
      </c>
      <c r="HM45">
        <v>0</v>
      </c>
      <c r="HN45">
        <v>20.708500000000001</v>
      </c>
      <c r="HO45">
        <v>493.58600000000001</v>
      </c>
      <c r="HP45">
        <v>13.529400000000001</v>
      </c>
      <c r="HQ45">
        <v>98.957800000000006</v>
      </c>
      <c r="HR45">
        <v>100.60299999999999</v>
      </c>
    </row>
    <row r="46" spans="1:226" x14ac:dyDescent="0.25">
      <c r="A46">
        <v>30</v>
      </c>
      <c r="B46">
        <v>1687528940.5</v>
      </c>
      <c r="C46">
        <v>237</v>
      </c>
      <c r="D46" t="s">
        <v>417</v>
      </c>
      <c r="E46" t="s">
        <v>418</v>
      </c>
      <c r="F46">
        <v>5</v>
      </c>
      <c r="G46" t="s">
        <v>353</v>
      </c>
      <c r="H46">
        <v>68</v>
      </c>
      <c r="I46">
        <v>1687528933</v>
      </c>
      <c r="J46">
        <f t="shared" si="0"/>
        <v>3.2825129243779488E-3</v>
      </c>
      <c r="K46">
        <f t="shared" si="1"/>
        <v>3.2825129243779489</v>
      </c>
      <c r="L46">
        <f t="shared" si="2"/>
        <v>13.756790613022414</v>
      </c>
      <c r="M46">
        <f t="shared" si="3"/>
        <v>424.34962962962959</v>
      </c>
      <c r="N46">
        <f t="shared" si="4"/>
        <v>276.07701678782593</v>
      </c>
      <c r="O46">
        <f t="shared" si="5"/>
        <v>28.145627031137913</v>
      </c>
      <c r="P46">
        <f t="shared" si="6"/>
        <v>43.261791746815689</v>
      </c>
      <c r="Q46">
        <f t="shared" si="7"/>
        <v>0.16510998817429584</v>
      </c>
      <c r="R46">
        <f>IF(LEFT(BD46,1)&lt;&gt;"0",IF(LEFT(BD46,1)="1",3,BE46),$D$5+$E$5*(BV46*BO46/($K$5*1000))+$F$5*(BV46*BO46/($K$5*1000))*MAX(MIN(BB46,$J$5),$I$5)*MAX(MIN(BB46,$J$5),$I$5)+$G$5*MAX(MIN(BB46,$J$5),$I$5)*(BV46*BO46/($K$5*1000))+$H$5*(BV46*BO46/($K$5*1000))*(BV46*BO46/($K$5*1000)))</f>
        <v>2.9620631135611308</v>
      </c>
      <c r="S46">
        <f t="shared" si="8"/>
        <v>0.16016215272251283</v>
      </c>
      <c r="T46">
        <f t="shared" si="9"/>
        <v>0.10053353810287577</v>
      </c>
      <c r="U46">
        <f t="shared" si="10"/>
        <v>467.22200368624311</v>
      </c>
      <c r="V46">
        <f t="shared" si="11"/>
        <v>28.748174402072742</v>
      </c>
      <c r="W46">
        <f t="shared" si="12"/>
        <v>28.01667037037037</v>
      </c>
      <c r="X46">
        <f t="shared" si="13"/>
        <v>3.7985291647109243</v>
      </c>
      <c r="Y46">
        <f t="shared" si="14"/>
        <v>49.735256976350442</v>
      </c>
      <c r="Z46">
        <f t="shared" si="15"/>
        <v>1.7661256898586351</v>
      </c>
      <c r="AA46">
        <f t="shared" si="16"/>
        <v>3.5510537136632139</v>
      </c>
      <c r="AB46">
        <f t="shared" si="17"/>
        <v>2.0324034748522894</v>
      </c>
      <c r="AC46">
        <f t="shared" si="18"/>
        <v>-144.75881996506754</v>
      </c>
      <c r="AD46">
        <f t="shared" si="19"/>
        <v>-183.77743418720209</v>
      </c>
      <c r="AE46">
        <f t="shared" si="20"/>
        <v>-13.448980796279603</v>
      </c>
      <c r="AF46">
        <f t="shared" si="21"/>
        <v>125.23676873769384</v>
      </c>
      <c r="AG46">
        <f t="shared" si="22"/>
        <v>28.746819378943087</v>
      </c>
      <c r="AH46">
        <f t="shared" si="23"/>
        <v>3.2771113440412516</v>
      </c>
      <c r="AI46">
        <f t="shared" si="24"/>
        <v>13.756790613022414</v>
      </c>
      <c r="AJ46">
        <v>482.84824016149452</v>
      </c>
      <c r="AK46">
        <v>450.52772727272742</v>
      </c>
      <c r="AL46">
        <v>2.9327783422200628</v>
      </c>
      <c r="AM46">
        <v>65.071948279943499</v>
      </c>
      <c r="AN46">
        <f t="shared" si="25"/>
        <v>3.2825129243779489</v>
      </c>
      <c r="AO46">
        <v>13.46197779777544</v>
      </c>
      <c r="AP46">
        <v>17.33272181818182</v>
      </c>
      <c r="AQ46">
        <v>3.1315001986996689E-5</v>
      </c>
      <c r="AR46">
        <v>104.912705410152</v>
      </c>
      <c r="AS46">
        <v>0</v>
      </c>
      <c r="AT46">
        <v>0</v>
      </c>
      <c r="AU46">
        <f t="shared" si="26"/>
        <v>1</v>
      </c>
      <c r="AV46">
        <f t="shared" si="27"/>
        <v>0</v>
      </c>
      <c r="AW46">
        <f t="shared" si="28"/>
        <v>53887.212805073112</v>
      </c>
      <c r="AX46">
        <f t="shared" si="29"/>
        <v>2655.7440740740744</v>
      </c>
      <c r="AY46">
        <f t="shared" si="30"/>
        <v>2178.5066590295255</v>
      </c>
      <c r="AZ46">
        <f>($B$11*$D$9+$C$11*$D$9+$F$11*((CV46+CN46)/MAX(CV46+CN46+CW46, 0.1)*$I$9+CW46/MAX(CV46+CN46+CW46, 0.1)*$J$9))/($B$11+$C$11+$F$11)</f>
        <v>0.82029992283389064</v>
      </c>
      <c r="BA46">
        <f>($B$11*$K$9+$C$11*$K$9+$F$11*((CV46+CN46)/MAX(CV46+CN46+CW46, 0.1)*$P$9+CW46/MAX(CV46+CN46+CW46, 0.1)*$Q$9))/($B$11+$C$11+$F$11)</f>
        <v>0.17592885106940892</v>
      </c>
      <c r="BB46" s="1">
        <v>6</v>
      </c>
      <c r="BC46">
        <v>0.5</v>
      </c>
      <c r="BD46" t="s">
        <v>354</v>
      </c>
      <c r="BE46">
        <v>2</v>
      </c>
      <c r="BF46" t="b">
        <v>1</v>
      </c>
      <c r="BG46">
        <v>1687528933</v>
      </c>
      <c r="BH46">
        <v>424.34962962962959</v>
      </c>
      <c r="BI46">
        <v>460.51711111111109</v>
      </c>
      <c r="BJ46">
        <v>17.323711111111109</v>
      </c>
      <c r="BK46">
        <v>13.459033333333331</v>
      </c>
      <c r="BL46">
        <v>421.34062962962957</v>
      </c>
      <c r="BM46">
        <v>17.209511111111109</v>
      </c>
      <c r="BN46">
        <v>499.96503703703712</v>
      </c>
      <c r="BO46">
        <v>101.84855555555561</v>
      </c>
      <c r="BP46">
        <v>9.9905633333333313E-2</v>
      </c>
      <c r="BQ46">
        <v>26.865837037037039</v>
      </c>
      <c r="BR46">
        <v>28.01667037037037</v>
      </c>
      <c r="BS46">
        <v>999.90000000000009</v>
      </c>
      <c r="BT46">
        <v>0</v>
      </c>
      <c r="BU46">
        <v>0</v>
      </c>
      <c r="BV46">
        <v>10001.64148148148</v>
      </c>
      <c r="BW46">
        <v>0</v>
      </c>
      <c r="BX46">
        <v>655.73518518518529</v>
      </c>
      <c r="BY46">
        <v>-36.16743703703704</v>
      </c>
      <c r="BZ46">
        <v>431.83051851851849</v>
      </c>
      <c r="CA46">
        <v>466.79981481481491</v>
      </c>
      <c r="CB46">
        <v>3.8646637037037039</v>
      </c>
      <c r="CC46">
        <v>460.51711111111109</v>
      </c>
      <c r="CD46">
        <v>13.459033333333331</v>
      </c>
      <c r="CE46">
        <v>1.764392592592593</v>
      </c>
      <c r="CF46">
        <v>1.3707822222222219</v>
      </c>
      <c r="CG46">
        <v>15.474862962962961</v>
      </c>
      <c r="CH46">
        <v>11.59822962962963</v>
      </c>
      <c r="CI46">
        <v>2000.008888888889</v>
      </c>
      <c r="CJ46">
        <v>0.98000755555555574</v>
      </c>
      <c r="CK46">
        <v>1.9992866666666671E-2</v>
      </c>
      <c r="CL46">
        <v>0</v>
      </c>
      <c r="CM46">
        <v>1.9513481481481481</v>
      </c>
      <c r="CN46">
        <v>0</v>
      </c>
      <c r="CO46">
        <v>12167.95925925926</v>
      </c>
      <c r="CP46">
        <v>17338.344444444439</v>
      </c>
      <c r="CQ46">
        <v>44.86333333333333</v>
      </c>
      <c r="CR46">
        <v>45.75</v>
      </c>
      <c r="CS46">
        <v>44.467259259259237</v>
      </c>
      <c r="CT46">
        <v>44.013814814814808</v>
      </c>
      <c r="CU46">
        <v>43.356333333333332</v>
      </c>
      <c r="CV46">
        <v>1960.024444444444</v>
      </c>
      <c r="CW46">
        <v>39.99</v>
      </c>
      <c r="CX46">
        <v>0</v>
      </c>
      <c r="CY46">
        <v>1687528940</v>
      </c>
      <c r="CZ46">
        <v>0</v>
      </c>
      <c r="DA46">
        <v>1687528033.0999999</v>
      </c>
      <c r="DB46" t="s">
        <v>355</v>
      </c>
      <c r="DC46">
        <v>1687528033.0999999</v>
      </c>
      <c r="DD46">
        <v>1687528032.5999999</v>
      </c>
      <c r="DE46">
        <v>1</v>
      </c>
      <c r="DF46">
        <v>0.39600000000000002</v>
      </c>
      <c r="DG46">
        <v>-1.2999999999999999E-2</v>
      </c>
      <c r="DH46">
        <v>2.9990000000000001</v>
      </c>
      <c r="DI46">
        <v>0.06</v>
      </c>
      <c r="DJ46">
        <v>420</v>
      </c>
      <c r="DK46">
        <v>14</v>
      </c>
      <c r="DL46">
        <v>0.21</v>
      </c>
      <c r="DM46">
        <v>0.03</v>
      </c>
      <c r="DN46">
        <v>-31.778682499999999</v>
      </c>
      <c r="DO46">
        <v>-75.877460037523406</v>
      </c>
      <c r="DP46">
        <v>7.4735929548941691</v>
      </c>
      <c r="DQ46">
        <v>0</v>
      </c>
      <c r="DR46">
        <v>3.8688112499999998</v>
      </c>
      <c r="DS46">
        <v>-4.9434033771111059E-2</v>
      </c>
      <c r="DT46">
        <v>1.264629593744749E-2</v>
      </c>
      <c r="DU46">
        <v>1</v>
      </c>
      <c r="DV46">
        <v>1</v>
      </c>
      <c r="DW46">
        <v>2</v>
      </c>
      <c r="DX46" t="s">
        <v>368</v>
      </c>
      <c r="DY46">
        <v>3.1225100000000001</v>
      </c>
      <c r="DZ46">
        <v>2.7568999999999999</v>
      </c>
      <c r="EA46">
        <v>9.8237599999999994E-2</v>
      </c>
      <c r="EB46">
        <v>0.10605199999999999</v>
      </c>
      <c r="EC46">
        <v>9.4178899999999996E-2</v>
      </c>
      <c r="ED46">
        <v>7.8871899999999995E-2</v>
      </c>
      <c r="EE46">
        <v>26463.200000000001</v>
      </c>
      <c r="EF46">
        <v>26044.799999999999</v>
      </c>
      <c r="EG46">
        <v>29907.200000000001</v>
      </c>
      <c r="EH46">
        <v>29421.200000000001</v>
      </c>
      <c r="EI46">
        <v>37454.300000000003</v>
      </c>
      <c r="EJ46">
        <v>35696.9</v>
      </c>
      <c r="EK46">
        <v>45815</v>
      </c>
      <c r="EL46">
        <v>43749.7</v>
      </c>
      <c r="EM46">
        <v>1.7591699999999999</v>
      </c>
      <c r="EN46">
        <v>1.76898</v>
      </c>
      <c r="EO46">
        <v>8.1360300000000007E-3</v>
      </c>
      <c r="EP46">
        <v>0</v>
      </c>
      <c r="EQ46">
        <v>27.880299999999998</v>
      </c>
      <c r="ER46">
        <v>999.9</v>
      </c>
      <c r="ES46">
        <v>62</v>
      </c>
      <c r="ET46">
        <v>37.700000000000003</v>
      </c>
      <c r="EU46">
        <v>39.870399999999997</v>
      </c>
      <c r="EV46">
        <v>65.781999999999996</v>
      </c>
      <c r="EW46">
        <v>19.595400000000001</v>
      </c>
      <c r="EX46">
        <v>1</v>
      </c>
      <c r="EY46">
        <v>0.71363299999999996</v>
      </c>
      <c r="EZ46">
        <v>7.2674300000000001</v>
      </c>
      <c r="FA46">
        <v>20.0868</v>
      </c>
      <c r="FB46">
        <v>5.2271700000000001</v>
      </c>
      <c r="FC46">
        <v>11.980399999999999</v>
      </c>
      <c r="FD46">
        <v>4.9704499999999996</v>
      </c>
      <c r="FE46">
        <v>3.2894999999999999</v>
      </c>
      <c r="FF46">
        <v>9999</v>
      </c>
      <c r="FG46">
        <v>9999</v>
      </c>
      <c r="FH46">
        <v>9999</v>
      </c>
      <c r="FI46">
        <v>999.9</v>
      </c>
      <c r="FJ46">
        <v>4.9726400000000002</v>
      </c>
      <c r="FK46">
        <v>1.87758</v>
      </c>
      <c r="FL46">
        <v>1.8757200000000001</v>
      </c>
      <c r="FM46">
        <v>1.8785099999999999</v>
      </c>
      <c r="FN46">
        <v>1.87513</v>
      </c>
      <c r="FO46">
        <v>1.87863</v>
      </c>
      <c r="FP46">
        <v>1.8757900000000001</v>
      </c>
      <c r="FQ46">
        <v>1.8769800000000001</v>
      </c>
      <c r="FR46">
        <v>0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3.0550000000000002</v>
      </c>
      <c r="GF46">
        <v>0.1144</v>
      </c>
      <c r="GG46">
        <v>1.8022362637429039</v>
      </c>
      <c r="GH46">
        <v>3.4596175144301941E-3</v>
      </c>
      <c r="GI46">
        <v>-1.60062044249347E-6</v>
      </c>
      <c r="GJ46">
        <v>4.4551892631570479E-10</v>
      </c>
      <c r="GK46">
        <v>-5.9104910203437312E-2</v>
      </c>
      <c r="GL46">
        <v>-1.1044296988583829E-3</v>
      </c>
      <c r="GM46">
        <v>8.6344859614355754E-4</v>
      </c>
      <c r="GN46">
        <v>-1.2442756315904091E-5</v>
      </c>
      <c r="GO46">
        <v>0</v>
      </c>
      <c r="GP46">
        <v>2120</v>
      </c>
      <c r="GQ46">
        <v>2</v>
      </c>
      <c r="GR46">
        <v>32</v>
      </c>
      <c r="GS46">
        <v>15.1</v>
      </c>
      <c r="GT46">
        <v>15.1</v>
      </c>
      <c r="GU46">
        <v>1.2194799999999999</v>
      </c>
      <c r="GV46">
        <v>2.5708000000000002</v>
      </c>
      <c r="GW46">
        <v>1.39893</v>
      </c>
      <c r="GX46">
        <v>2.2802699999999998</v>
      </c>
      <c r="GY46">
        <v>1.4489700000000001</v>
      </c>
      <c r="GZ46">
        <v>2.4340799999999998</v>
      </c>
      <c r="HA46">
        <v>43.263300000000001</v>
      </c>
      <c r="HB46">
        <v>14.6311</v>
      </c>
      <c r="HC46">
        <v>18</v>
      </c>
      <c r="HD46">
        <v>507.96199999999999</v>
      </c>
      <c r="HE46">
        <v>428.61799999999999</v>
      </c>
      <c r="HF46">
        <v>20.7012</v>
      </c>
      <c r="HG46">
        <v>35.573700000000002</v>
      </c>
      <c r="HH46">
        <v>30.000900000000001</v>
      </c>
      <c r="HI46">
        <v>35.020499999999998</v>
      </c>
      <c r="HJ46">
        <v>35.035299999999999</v>
      </c>
      <c r="HK46">
        <v>24.4756</v>
      </c>
      <c r="HL46">
        <v>63.9251</v>
      </c>
      <c r="HM46">
        <v>0</v>
      </c>
      <c r="HN46">
        <v>20.6935</v>
      </c>
      <c r="HO46">
        <v>506.94600000000003</v>
      </c>
      <c r="HP46">
        <v>13.5335</v>
      </c>
      <c r="HQ46">
        <v>98.955100000000002</v>
      </c>
      <c r="HR46">
        <v>100.60299999999999</v>
      </c>
    </row>
    <row r="47" spans="1:226" x14ac:dyDescent="0.25">
      <c r="A47">
        <v>31</v>
      </c>
      <c r="B47">
        <v>1687528945.5</v>
      </c>
      <c r="C47">
        <v>242</v>
      </c>
      <c r="D47" t="s">
        <v>419</v>
      </c>
      <c r="E47" t="s">
        <v>420</v>
      </c>
      <c r="F47">
        <v>5</v>
      </c>
      <c r="G47" t="s">
        <v>353</v>
      </c>
      <c r="H47">
        <v>68</v>
      </c>
      <c r="I47">
        <v>1687528937.7142861</v>
      </c>
      <c r="J47">
        <f t="shared" si="0"/>
        <v>3.2806615939311606E-3</v>
      </c>
      <c r="K47">
        <f t="shared" si="1"/>
        <v>3.2806615939311605</v>
      </c>
      <c r="L47">
        <f t="shared" si="2"/>
        <v>14.366997665854363</v>
      </c>
      <c r="M47">
        <f t="shared" si="3"/>
        <v>436.63357142857137</v>
      </c>
      <c r="N47">
        <f t="shared" si="4"/>
        <v>282.02579445882475</v>
      </c>
      <c r="O47">
        <f t="shared" si="5"/>
        <v>28.752256281787282</v>
      </c>
      <c r="P47">
        <f t="shared" si="6"/>
        <v>44.514369230078522</v>
      </c>
      <c r="Q47">
        <f t="shared" si="7"/>
        <v>0.16513747181737529</v>
      </c>
      <c r="R47">
        <f>IF(LEFT(BD47,1)&lt;&gt;"0",IF(LEFT(BD47,1)="1",3,BE47),$D$5+$E$5*(BV47*BO47/($K$5*1000))+$F$5*(BV47*BO47/($K$5*1000))*MAX(MIN(BB47,$J$5),$I$5)*MAX(MIN(BB47,$J$5),$I$5)+$G$5*MAX(MIN(BB47,$J$5),$I$5)*(BV47*BO47/($K$5*1000))+$H$5*(BV47*BO47/($K$5*1000))*(BV47*BO47/($K$5*1000)))</f>
        <v>2.9624275804737419</v>
      </c>
      <c r="S47">
        <f t="shared" si="8"/>
        <v>0.16018860489296896</v>
      </c>
      <c r="T47">
        <f t="shared" si="9"/>
        <v>0.10055016028908559</v>
      </c>
      <c r="U47">
        <f t="shared" si="10"/>
        <v>448.8942765607361</v>
      </c>
      <c r="V47">
        <f t="shared" si="11"/>
        <v>28.640850273789376</v>
      </c>
      <c r="W47">
        <f t="shared" si="12"/>
        <v>28.01289642857143</v>
      </c>
      <c r="X47">
        <f t="shared" si="13"/>
        <v>3.7976936422528746</v>
      </c>
      <c r="Y47">
        <f t="shared" si="14"/>
        <v>49.754857091521842</v>
      </c>
      <c r="Z47">
        <f t="shared" si="15"/>
        <v>1.7667581268635055</v>
      </c>
      <c r="AA47">
        <f t="shared" si="16"/>
        <v>3.5509259399813624</v>
      </c>
      <c r="AB47">
        <f t="shared" si="17"/>
        <v>2.0309355153893689</v>
      </c>
      <c r="AC47">
        <f t="shared" si="18"/>
        <v>-144.67717629236418</v>
      </c>
      <c r="AD47">
        <f t="shared" si="19"/>
        <v>-183.29505801195995</v>
      </c>
      <c r="AE47">
        <f t="shared" si="20"/>
        <v>-13.411735876797415</v>
      </c>
      <c r="AF47">
        <f t="shared" si="21"/>
        <v>107.51030637961452</v>
      </c>
      <c r="AG47">
        <f t="shared" si="22"/>
        <v>31.62102289556573</v>
      </c>
      <c r="AH47">
        <f t="shared" si="23"/>
        <v>3.2782204171958123</v>
      </c>
      <c r="AI47">
        <f t="shared" si="24"/>
        <v>14.366997665854363</v>
      </c>
      <c r="AJ47">
        <v>499.96872070876748</v>
      </c>
      <c r="AK47">
        <v>465.96480606060601</v>
      </c>
      <c r="AL47">
        <v>3.1103182474857922</v>
      </c>
      <c r="AM47">
        <v>65.071948279943499</v>
      </c>
      <c r="AN47">
        <f t="shared" si="25"/>
        <v>3.2806615939311605</v>
      </c>
      <c r="AO47">
        <v>13.46475654592828</v>
      </c>
      <c r="AP47">
        <v>17.333210909090919</v>
      </c>
      <c r="AQ47">
        <v>8.7761705840181722E-6</v>
      </c>
      <c r="AR47">
        <v>104.912705410152</v>
      </c>
      <c r="AS47">
        <v>0</v>
      </c>
      <c r="AT47">
        <v>0</v>
      </c>
      <c r="AU47">
        <f t="shared" si="26"/>
        <v>1</v>
      </c>
      <c r="AV47">
        <f t="shared" si="27"/>
        <v>0</v>
      </c>
      <c r="AW47">
        <f t="shared" si="28"/>
        <v>53898.011248825074</v>
      </c>
      <c r="AX47">
        <f t="shared" si="29"/>
        <v>2551.5671071428569</v>
      </c>
      <c r="AY47">
        <f t="shared" si="30"/>
        <v>2093.0503047085604</v>
      </c>
      <c r="AZ47">
        <f>($B$11*$D$9+$C$11*$D$9+$F$11*((CV47+CN47)/MAX(CV47+CN47+CW47, 0.1)*$I$9+CW47/MAX(CV47+CN47+CW47, 0.1)*$J$9))/($B$11+$C$11+$F$11)</f>
        <v>0.82029992425018938</v>
      </c>
      <c r="BA47">
        <f>($B$11*$K$9+$C$11*$K$9+$F$11*((CV47+CN47)/MAX(CV47+CN47+CW47, 0.1)*$P$9+CW47/MAX(CV47+CN47+CW47, 0.1)*$Q$9))/($B$11+$C$11+$F$11)</f>
        <v>0.17592885380286549</v>
      </c>
      <c r="BB47" s="1">
        <v>6</v>
      </c>
      <c r="BC47">
        <v>0.5</v>
      </c>
      <c r="BD47" t="s">
        <v>354</v>
      </c>
      <c r="BE47">
        <v>2</v>
      </c>
      <c r="BF47" t="b">
        <v>1</v>
      </c>
      <c r="BG47">
        <v>1687528937.7142861</v>
      </c>
      <c r="BH47">
        <v>436.63357142857137</v>
      </c>
      <c r="BI47">
        <v>476.29617857142858</v>
      </c>
      <c r="BJ47">
        <v>17.32981785714286</v>
      </c>
      <c r="BK47">
        <v>13.46415357142857</v>
      </c>
      <c r="BL47">
        <v>433.59607142857152</v>
      </c>
      <c r="BM47">
        <v>17.215507142857138</v>
      </c>
      <c r="BN47">
        <v>500.00349999999992</v>
      </c>
      <c r="BO47">
        <v>101.84907142857141</v>
      </c>
      <c r="BP47">
        <v>9.9958932142857143E-2</v>
      </c>
      <c r="BQ47">
        <v>26.865224999999999</v>
      </c>
      <c r="BR47">
        <v>28.01289642857143</v>
      </c>
      <c r="BS47">
        <v>999.9000000000002</v>
      </c>
      <c r="BT47">
        <v>0</v>
      </c>
      <c r="BU47">
        <v>0</v>
      </c>
      <c r="BV47">
        <v>10003.657142857141</v>
      </c>
      <c r="BW47">
        <v>0</v>
      </c>
      <c r="BX47">
        <v>551.56675000000007</v>
      </c>
      <c r="BY47">
        <v>-39.662546428571432</v>
      </c>
      <c r="BZ47">
        <v>444.33385714285708</v>
      </c>
      <c r="CA47">
        <v>482.7967142857143</v>
      </c>
      <c r="CB47">
        <v>3.865656071428571</v>
      </c>
      <c r="CC47">
        <v>476.29617857142858</v>
      </c>
      <c r="CD47">
        <v>13.46415357142857</v>
      </c>
      <c r="CE47">
        <v>1.7650235714285709</v>
      </c>
      <c r="CF47">
        <v>1.37131</v>
      </c>
      <c r="CG47">
        <v>15.48043571428572</v>
      </c>
      <c r="CH47">
        <v>11.604053571428571</v>
      </c>
      <c r="CI47">
        <v>2000.000357142857</v>
      </c>
      <c r="CJ47">
        <v>0.9800074642857145</v>
      </c>
      <c r="CK47">
        <v>1.9992957142857141E-2</v>
      </c>
      <c r="CL47">
        <v>0</v>
      </c>
      <c r="CM47">
        <v>1.9303535714285709</v>
      </c>
      <c r="CN47">
        <v>0</v>
      </c>
      <c r="CO47">
        <v>12148.882142857139</v>
      </c>
      <c r="CP47">
        <v>17338.271428571428</v>
      </c>
      <c r="CQ47">
        <v>44.863750000000003</v>
      </c>
      <c r="CR47">
        <v>45.75</v>
      </c>
      <c r="CS47">
        <v>44.468428571428561</v>
      </c>
      <c r="CT47">
        <v>44.008857142857138</v>
      </c>
      <c r="CU47">
        <v>43.359178571428558</v>
      </c>
      <c r="CV47">
        <v>1960.0150000000001</v>
      </c>
      <c r="CW47">
        <v>39.99</v>
      </c>
      <c r="CX47">
        <v>0</v>
      </c>
      <c r="CY47">
        <v>1687528945.4000001</v>
      </c>
      <c r="CZ47">
        <v>0</v>
      </c>
      <c r="DA47">
        <v>1687528033.0999999</v>
      </c>
      <c r="DB47" t="s">
        <v>355</v>
      </c>
      <c r="DC47">
        <v>1687528033.0999999</v>
      </c>
      <c r="DD47">
        <v>1687528032.5999999</v>
      </c>
      <c r="DE47">
        <v>1</v>
      </c>
      <c r="DF47">
        <v>0.39600000000000002</v>
      </c>
      <c r="DG47">
        <v>-1.2999999999999999E-2</v>
      </c>
      <c r="DH47">
        <v>2.9990000000000001</v>
      </c>
      <c r="DI47">
        <v>0.06</v>
      </c>
      <c r="DJ47">
        <v>420</v>
      </c>
      <c r="DK47">
        <v>14</v>
      </c>
      <c r="DL47">
        <v>0.21</v>
      </c>
      <c r="DM47">
        <v>0.03</v>
      </c>
      <c r="DN47">
        <v>-37.219641463414632</v>
      </c>
      <c r="DO47">
        <v>-46.813392334494829</v>
      </c>
      <c r="DP47">
        <v>4.7844545088552337</v>
      </c>
      <c r="DQ47">
        <v>0</v>
      </c>
      <c r="DR47">
        <v>3.8640056097560969</v>
      </c>
      <c r="DS47">
        <v>1.8292473867595319E-2</v>
      </c>
      <c r="DT47">
        <v>6.6619784100156584E-3</v>
      </c>
      <c r="DU47">
        <v>1</v>
      </c>
      <c r="DV47">
        <v>1</v>
      </c>
      <c r="DW47">
        <v>2</v>
      </c>
      <c r="DX47" t="s">
        <v>368</v>
      </c>
      <c r="DY47">
        <v>3.12262</v>
      </c>
      <c r="DZ47">
        <v>2.7567599999999999</v>
      </c>
      <c r="EA47">
        <v>0.100758</v>
      </c>
      <c r="EB47">
        <v>0.108736</v>
      </c>
      <c r="EC47">
        <v>9.418E-2</v>
      </c>
      <c r="ED47">
        <v>7.9072900000000002E-2</v>
      </c>
      <c r="EE47">
        <v>26388.7</v>
      </c>
      <c r="EF47">
        <v>25966.2</v>
      </c>
      <c r="EG47">
        <v>29906.7</v>
      </c>
      <c r="EH47">
        <v>29420.9</v>
      </c>
      <c r="EI47">
        <v>37454.1</v>
      </c>
      <c r="EJ47">
        <v>35688.9</v>
      </c>
      <c r="EK47">
        <v>45814.6</v>
      </c>
      <c r="EL47">
        <v>43749.2</v>
      </c>
      <c r="EM47">
        <v>1.7593700000000001</v>
      </c>
      <c r="EN47">
        <v>1.76908</v>
      </c>
      <c r="EO47">
        <v>7.3090200000000003E-3</v>
      </c>
      <c r="EP47">
        <v>0</v>
      </c>
      <c r="EQ47">
        <v>27.884699999999999</v>
      </c>
      <c r="ER47">
        <v>999.9</v>
      </c>
      <c r="ES47">
        <v>62</v>
      </c>
      <c r="ET47">
        <v>37.700000000000003</v>
      </c>
      <c r="EU47">
        <v>39.871299999999998</v>
      </c>
      <c r="EV47">
        <v>65.611999999999995</v>
      </c>
      <c r="EW47">
        <v>19.851800000000001</v>
      </c>
      <c r="EX47">
        <v>1</v>
      </c>
      <c r="EY47">
        <v>0.71432399999999996</v>
      </c>
      <c r="EZ47">
        <v>7.2837699999999996</v>
      </c>
      <c r="FA47">
        <v>20.086300000000001</v>
      </c>
      <c r="FB47">
        <v>5.2268699999999999</v>
      </c>
      <c r="FC47">
        <v>11.9801</v>
      </c>
      <c r="FD47">
        <v>4.9702999999999999</v>
      </c>
      <c r="FE47">
        <v>3.2894999999999999</v>
      </c>
      <c r="FF47">
        <v>9999</v>
      </c>
      <c r="FG47">
        <v>9999</v>
      </c>
      <c r="FH47">
        <v>9999</v>
      </c>
      <c r="FI47">
        <v>999.9</v>
      </c>
      <c r="FJ47">
        <v>4.9726800000000004</v>
      </c>
      <c r="FK47">
        <v>1.8775900000000001</v>
      </c>
      <c r="FL47">
        <v>1.87575</v>
      </c>
      <c r="FM47">
        <v>1.87853</v>
      </c>
      <c r="FN47">
        <v>1.8751500000000001</v>
      </c>
      <c r="FO47">
        <v>1.8786400000000001</v>
      </c>
      <c r="FP47">
        <v>1.87582</v>
      </c>
      <c r="FQ47">
        <v>1.8770199999999999</v>
      </c>
      <c r="FR47">
        <v>0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3.09</v>
      </c>
      <c r="GF47">
        <v>0.1143</v>
      </c>
      <c r="GG47">
        <v>1.8022362637429039</v>
      </c>
      <c r="GH47">
        <v>3.4596175144301941E-3</v>
      </c>
      <c r="GI47">
        <v>-1.60062044249347E-6</v>
      </c>
      <c r="GJ47">
        <v>4.4551892631570479E-10</v>
      </c>
      <c r="GK47">
        <v>-5.9104910203437312E-2</v>
      </c>
      <c r="GL47">
        <v>-1.1044296988583829E-3</v>
      </c>
      <c r="GM47">
        <v>8.6344859614355754E-4</v>
      </c>
      <c r="GN47">
        <v>-1.2442756315904091E-5</v>
      </c>
      <c r="GO47">
        <v>0</v>
      </c>
      <c r="GP47">
        <v>2120</v>
      </c>
      <c r="GQ47">
        <v>2</v>
      </c>
      <c r="GR47">
        <v>32</v>
      </c>
      <c r="GS47">
        <v>15.2</v>
      </c>
      <c r="GT47">
        <v>15.2</v>
      </c>
      <c r="GU47">
        <v>1.25</v>
      </c>
      <c r="GV47">
        <v>2.5708000000000002</v>
      </c>
      <c r="GW47">
        <v>1.39893</v>
      </c>
      <c r="GX47">
        <v>2.2802699999999998</v>
      </c>
      <c r="GY47">
        <v>1.4489700000000001</v>
      </c>
      <c r="GZ47">
        <v>2.5366200000000001</v>
      </c>
      <c r="HA47">
        <v>43.263300000000001</v>
      </c>
      <c r="HB47">
        <v>14.6311</v>
      </c>
      <c r="HC47">
        <v>18</v>
      </c>
      <c r="HD47">
        <v>508.137</v>
      </c>
      <c r="HE47">
        <v>428.73599999999999</v>
      </c>
      <c r="HF47">
        <v>20.687000000000001</v>
      </c>
      <c r="HG47">
        <v>35.581600000000002</v>
      </c>
      <c r="HH47">
        <v>30.000800000000002</v>
      </c>
      <c r="HI47">
        <v>35.029400000000003</v>
      </c>
      <c r="HJ47">
        <v>35.043799999999997</v>
      </c>
      <c r="HK47">
        <v>25.167300000000001</v>
      </c>
      <c r="HL47">
        <v>63.6526</v>
      </c>
      <c r="HM47">
        <v>0</v>
      </c>
      <c r="HN47">
        <v>20.679200000000002</v>
      </c>
      <c r="HO47">
        <v>526.98199999999997</v>
      </c>
      <c r="HP47">
        <v>13.5349</v>
      </c>
      <c r="HQ47">
        <v>98.953800000000001</v>
      </c>
      <c r="HR47">
        <v>100.602</v>
      </c>
    </row>
    <row r="48" spans="1:226" x14ac:dyDescent="0.25">
      <c r="A48">
        <v>32</v>
      </c>
      <c r="B48">
        <v>1687528950.5</v>
      </c>
      <c r="C48">
        <v>247</v>
      </c>
      <c r="D48" t="s">
        <v>421</v>
      </c>
      <c r="E48" t="s">
        <v>422</v>
      </c>
      <c r="F48">
        <v>5</v>
      </c>
      <c r="G48" t="s">
        <v>353</v>
      </c>
      <c r="H48">
        <v>68</v>
      </c>
      <c r="I48">
        <v>1687528943</v>
      </c>
      <c r="J48">
        <f t="shared" si="0"/>
        <v>3.2463897653011299E-3</v>
      </c>
      <c r="K48">
        <f t="shared" si="1"/>
        <v>3.2463897653011298</v>
      </c>
      <c r="L48">
        <f t="shared" si="2"/>
        <v>14.815715479300797</v>
      </c>
      <c r="M48">
        <f t="shared" si="3"/>
        <v>451.98966666666672</v>
      </c>
      <c r="N48">
        <f t="shared" si="4"/>
        <v>291.08344887055745</v>
      </c>
      <c r="O48">
        <f t="shared" si="5"/>
        <v>29.675771385787446</v>
      </c>
      <c r="P48">
        <f t="shared" si="6"/>
        <v>46.080057347070237</v>
      </c>
      <c r="Q48">
        <f t="shared" si="7"/>
        <v>0.16348915965002869</v>
      </c>
      <c r="R48">
        <f>IF(LEFT(BD48,1)&lt;&gt;"0",IF(LEFT(BD48,1)="1",3,BE48),$D$5+$E$5*(BV48*BO48/($K$5*1000))+$F$5*(BV48*BO48/($K$5*1000))*MAX(MIN(BB48,$J$5),$I$5)*MAX(MIN(BB48,$J$5),$I$5)+$G$5*MAX(MIN(BB48,$J$5),$I$5)*(BV48*BO48/($K$5*1000))+$H$5*(BV48*BO48/($K$5*1000))*(BV48*BO48/($K$5*1000)))</f>
        <v>2.9631460306056754</v>
      </c>
      <c r="S48">
        <f t="shared" si="8"/>
        <v>0.15863816980576259</v>
      </c>
      <c r="T48">
        <f t="shared" si="9"/>
        <v>9.9572708732598408E-2</v>
      </c>
      <c r="U48">
        <f t="shared" si="10"/>
        <v>439.28097070315391</v>
      </c>
      <c r="V48">
        <f t="shared" si="11"/>
        <v>28.58849975942093</v>
      </c>
      <c r="W48">
        <f t="shared" si="12"/>
        <v>28.00911111111111</v>
      </c>
      <c r="X48">
        <f t="shared" si="13"/>
        <v>3.7968557623772714</v>
      </c>
      <c r="Y48">
        <f t="shared" si="14"/>
        <v>49.789071606645678</v>
      </c>
      <c r="Z48">
        <f t="shared" si="15"/>
        <v>1.7674869961357353</v>
      </c>
      <c r="AA48">
        <f t="shared" si="16"/>
        <v>3.549949695988742</v>
      </c>
      <c r="AB48">
        <f t="shared" si="17"/>
        <v>2.0293687662415358</v>
      </c>
      <c r="AC48">
        <f t="shared" si="18"/>
        <v>-143.16578864977984</v>
      </c>
      <c r="AD48">
        <f t="shared" si="19"/>
        <v>-183.48193270759168</v>
      </c>
      <c r="AE48">
        <f t="shared" si="20"/>
        <v>-13.421587397328107</v>
      </c>
      <c r="AF48">
        <f t="shared" si="21"/>
        <v>99.211661948454321</v>
      </c>
      <c r="AG48">
        <f t="shared" si="22"/>
        <v>33.573312988411779</v>
      </c>
      <c r="AH48">
        <f t="shared" si="23"/>
        <v>3.2535762773119754</v>
      </c>
      <c r="AI48">
        <f t="shared" si="24"/>
        <v>14.815715479300797</v>
      </c>
      <c r="AJ48">
        <v>516.92574535553092</v>
      </c>
      <c r="AK48">
        <v>481.91634545454559</v>
      </c>
      <c r="AL48">
        <v>3.1969459403991691</v>
      </c>
      <c r="AM48">
        <v>65.071948279943499</v>
      </c>
      <c r="AN48">
        <f t="shared" si="25"/>
        <v>3.2463897653011298</v>
      </c>
      <c r="AO48">
        <v>13.57430675935429</v>
      </c>
      <c r="AP48">
        <v>17.358295151515151</v>
      </c>
      <c r="AQ48">
        <v>5.1183575611829452E-3</v>
      </c>
      <c r="AR48">
        <v>104.912705410152</v>
      </c>
      <c r="AS48">
        <v>0</v>
      </c>
      <c r="AT48">
        <v>0</v>
      </c>
      <c r="AU48">
        <f t="shared" si="26"/>
        <v>1</v>
      </c>
      <c r="AV48">
        <f t="shared" si="27"/>
        <v>0</v>
      </c>
      <c r="AW48">
        <f t="shared" si="28"/>
        <v>53919.908819627773</v>
      </c>
      <c r="AX48">
        <f t="shared" si="29"/>
        <v>2496.9239629629633</v>
      </c>
      <c r="AY48">
        <f t="shared" si="30"/>
        <v>2048.2265376076602</v>
      </c>
      <c r="AZ48">
        <f>($B$11*$D$9+$C$11*$D$9+$F$11*((CV48+CN48)/MAX(CV48+CN48+CW48, 0.1)*$I$9+CW48/MAX(CV48+CN48+CW48, 0.1)*$J$9))/($B$11+$C$11+$F$11)</f>
        <v>0.82029992422241871</v>
      </c>
      <c r="BA48">
        <f>($B$11*$K$9+$C$11*$K$9+$F$11*((CV48+CN48)/MAX(CV48+CN48+CW48, 0.1)*$P$9+CW48/MAX(CV48+CN48+CW48, 0.1)*$Q$9))/($B$11+$C$11+$F$11)</f>
        <v>0.17592885374926803</v>
      </c>
      <c r="BB48" s="1">
        <v>6</v>
      </c>
      <c r="BC48">
        <v>0.5</v>
      </c>
      <c r="BD48" t="s">
        <v>354</v>
      </c>
      <c r="BE48">
        <v>2</v>
      </c>
      <c r="BF48" t="b">
        <v>1</v>
      </c>
      <c r="BG48">
        <v>1687528943</v>
      </c>
      <c r="BH48">
        <v>451.98966666666672</v>
      </c>
      <c r="BI48">
        <v>494.04007407407408</v>
      </c>
      <c r="BJ48">
        <v>17.33691111111111</v>
      </c>
      <c r="BK48">
        <v>13.50051481481481</v>
      </c>
      <c r="BL48">
        <v>448.91677777777772</v>
      </c>
      <c r="BM48">
        <v>17.222481481481481</v>
      </c>
      <c r="BN48">
        <v>500.02696296296301</v>
      </c>
      <c r="BO48">
        <v>101.84937037037039</v>
      </c>
      <c r="BP48">
        <v>9.9989859259259267E-2</v>
      </c>
      <c r="BQ48">
        <v>26.860548148148151</v>
      </c>
      <c r="BR48">
        <v>28.00911111111111</v>
      </c>
      <c r="BS48">
        <v>999.90000000000009</v>
      </c>
      <c r="BT48">
        <v>0</v>
      </c>
      <c r="BU48">
        <v>0</v>
      </c>
      <c r="BV48">
        <v>10007.701851851851</v>
      </c>
      <c r="BW48">
        <v>0</v>
      </c>
      <c r="BX48">
        <v>496.92025925925918</v>
      </c>
      <c r="BY48">
        <v>-42.050355555555562</v>
      </c>
      <c r="BZ48">
        <v>459.96403703703692</v>
      </c>
      <c r="CA48">
        <v>500.80170370370371</v>
      </c>
      <c r="CB48">
        <v>3.836393703703703</v>
      </c>
      <c r="CC48">
        <v>494.04007407407408</v>
      </c>
      <c r="CD48">
        <v>13.50051481481481</v>
      </c>
      <c r="CE48">
        <v>1.765753333333334</v>
      </c>
      <c r="CF48">
        <v>1.3750192592592589</v>
      </c>
      <c r="CG48">
        <v>15.486885185185191</v>
      </c>
      <c r="CH48">
        <v>11.644822222222221</v>
      </c>
      <c r="CI48">
        <v>2000.0037037037041</v>
      </c>
      <c r="CJ48">
        <v>0.98000744444444465</v>
      </c>
      <c r="CK48">
        <v>1.9992977777777782E-2</v>
      </c>
      <c r="CL48">
        <v>0</v>
      </c>
      <c r="CM48">
        <v>1.914274074074074</v>
      </c>
      <c r="CN48">
        <v>0</v>
      </c>
      <c r="CO48">
        <v>12130.281481481479</v>
      </c>
      <c r="CP48">
        <v>17338.296296296299</v>
      </c>
      <c r="CQ48">
        <v>44.874851851851858</v>
      </c>
      <c r="CR48">
        <v>45.766074074074062</v>
      </c>
      <c r="CS48">
        <v>44.469555555555552</v>
      </c>
      <c r="CT48">
        <v>44.023000000000003</v>
      </c>
      <c r="CU48">
        <v>43.363222222222227</v>
      </c>
      <c r="CV48">
        <v>1960.0151851851849</v>
      </c>
      <c r="CW48">
        <v>39.99</v>
      </c>
      <c r="CX48">
        <v>0</v>
      </c>
      <c r="CY48">
        <v>1687528950.2</v>
      </c>
      <c r="CZ48">
        <v>0</v>
      </c>
      <c r="DA48">
        <v>1687528033.0999999</v>
      </c>
      <c r="DB48" t="s">
        <v>355</v>
      </c>
      <c r="DC48">
        <v>1687528033.0999999</v>
      </c>
      <c r="DD48">
        <v>1687528032.5999999</v>
      </c>
      <c r="DE48">
        <v>1</v>
      </c>
      <c r="DF48">
        <v>0.39600000000000002</v>
      </c>
      <c r="DG48">
        <v>-1.2999999999999999E-2</v>
      </c>
      <c r="DH48">
        <v>2.9990000000000001</v>
      </c>
      <c r="DI48">
        <v>0.06</v>
      </c>
      <c r="DJ48">
        <v>420</v>
      </c>
      <c r="DK48">
        <v>14</v>
      </c>
      <c r="DL48">
        <v>0.21</v>
      </c>
      <c r="DM48">
        <v>0.03</v>
      </c>
      <c r="DN48">
        <v>-39.962800000000001</v>
      </c>
      <c r="DO48">
        <v>-30.745728919860721</v>
      </c>
      <c r="DP48">
        <v>3.1415871933878479</v>
      </c>
      <c r="DQ48">
        <v>0</v>
      </c>
      <c r="DR48">
        <v>3.849930731707317</v>
      </c>
      <c r="DS48">
        <v>-0.2305762369337829</v>
      </c>
      <c r="DT48">
        <v>3.3487764958319177E-2</v>
      </c>
      <c r="DU48">
        <v>0</v>
      </c>
      <c r="DV48">
        <v>0</v>
      </c>
      <c r="DW48">
        <v>2</v>
      </c>
      <c r="DX48" t="s">
        <v>356</v>
      </c>
      <c r="DY48">
        <v>3.12243</v>
      </c>
      <c r="DZ48">
        <v>2.75692</v>
      </c>
      <c r="EA48">
        <v>0.10331</v>
      </c>
      <c r="EB48">
        <v>0.111362</v>
      </c>
      <c r="EC48">
        <v>9.4282299999999999E-2</v>
      </c>
      <c r="ED48">
        <v>7.9425599999999999E-2</v>
      </c>
      <c r="EE48">
        <v>26313</v>
      </c>
      <c r="EF48">
        <v>25889</v>
      </c>
      <c r="EG48">
        <v>29905.8</v>
      </c>
      <c r="EH48">
        <v>29420.1</v>
      </c>
      <c r="EI48">
        <v>37448.9</v>
      </c>
      <c r="EJ48">
        <v>35674.300000000003</v>
      </c>
      <c r="EK48">
        <v>45813.1</v>
      </c>
      <c r="EL48">
        <v>43747.7</v>
      </c>
      <c r="EM48">
        <v>1.7588200000000001</v>
      </c>
      <c r="EN48">
        <v>1.76935</v>
      </c>
      <c r="EO48">
        <v>7.0631499999999998E-3</v>
      </c>
      <c r="EP48">
        <v>0</v>
      </c>
      <c r="EQ48">
        <v>27.887799999999999</v>
      </c>
      <c r="ER48">
        <v>999.9</v>
      </c>
      <c r="ES48">
        <v>62</v>
      </c>
      <c r="ET48">
        <v>37.700000000000003</v>
      </c>
      <c r="EU48">
        <v>39.866799999999998</v>
      </c>
      <c r="EV48">
        <v>65.591999999999999</v>
      </c>
      <c r="EW48">
        <v>19.887799999999999</v>
      </c>
      <c r="EX48">
        <v>1</v>
      </c>
      <c r="EY48">
        <v>0.71507600000000004</v>
      </c>
      <c r="EZ48">
        <v>7.2686599999999997</v>
      </c>
      <c r="FA48">
        <v>20.0871</v>
      </c>
      <c r="FB48">
        <v>5.2264200000000001</v>
      </c>
      <c r="FC48">
        <v>11.98</v>
      </c>
      <c r="FD48">
        <v>4.9702000000000002</v>
      </c>
      <c r="FE48">
        <v>3.2894800000000002</v>
      </c>
      <c r="FF48">
        <v>9999</v>
      </c>
      <c r="FG48">
        <v>9999</v>
      </c>
      <c r="FH48">
        <v>9999</v>
      </c>
      <c r="FI48">
        <v>999.9</v>
      </c>
      <c r="FJ48">
        <v>4.9726800000000004</v>
      </c>
      <c r="FK48">
        <v>1.8775900000000001</v>
      </c>
      <c r="FL48">
        <v>1.87574</v>
      </c>
      <c r="FM48">
        <v>1.87852</v>
      </c>
      <c r="FN48">
        <v>1.8751500000000001</v>
      </c>
      <c r="FO48">
        <v>1.8786499999999999</v>
      </c>
      <c r="FP48">
        <v>1.87582</v>
      </c>
      <c r="FQ48">
        <v>1.877</v>
      </c>
      <c r="FR48">
        <v>0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3.1259999999999999</v>
      </c>
      <c r="GF48">
        <v>0.1148</v>
      </c>
      <c r="GG48">
        <v>1.8022362637429039</v>
      </c>
      <c r="GH48">
        <v>3.4596175144301941E-3</v>
      </c>
      <c r="GI48">
        <v>-1.60062044249347E-6</v>
      </c>
      <c r="GJ48">
        <v>4.4551892631570479E-10</v>
      </c>
      <c r="GK48">
        <v>-5.9104910203437312E-2</v>
      </c>
      <c r="GL48">
        <v>-1.1044296988583829E-3</v>
      </c>
      <c r="GM48">
        <v>8.6344859614355754E-4</v>
      </c>
      <c r="GN48">
        <v>-1.2442756315904091E-5</v>
      </c>
      <c r="GO48">
        <v>0</v>
      </c>
      <c r="GP48">
        <v>2120</v>
      </c>
      <c r="GQ48">
        <v>2</v>
      </c>
      <c r="GR48">
        <v>32</v>
      </c>
      <c r="GS48">
        <v>15.3</v>
      </c>
      <c r="GT48">
        <v>15.3</v>
      </c>
      <c r="GU48">
        <v>1.2854000000000001</v>
      </c>
      <c r="GV48">
        <v>2.5769000000000002</v>
      </c>
      <c r="GW48">
        <v>1.39893</v>
      </c>
      <c r="GX48">
        <v>2.2802699999999998</v>
      </c>
      <c r="GY48">
        <v>1.4489700000000001</v>
      </c>
      <c r="GZ48">
        <v>2.4389599999999998</v>
      </c>
      <c r="HA48">
        <v>43.263300000000001</v>
      </c>
      <c r="HB48">
        <v>14.622400000000001</v>
      </c>
      <c r="HC48">
        <v>18</v>
      </c>
      <c r="HD48">
        <v>507.86500000000001</v>
      </c>
      <c r="HE48">
        <v>428.96800000000002</v>
      </c>
      <c r="HF48">
        <v>20.674700000000001</v>
      </c>
      <c r="HG48">
        <v>35.591799999999999</v>
      </c>
      <c r="HH48">
        <v>30.000800000000002</v>
      </c>
      <c r="HI48">
        <v>35.038200000000003</v>
      </c>
      <c r="HJ48">
        <v>35.052900000000001</v>
      </c>
      <c r="HK48">
        <v>25.7944</v>
      </c>
      <c r="HL48">
        <v>63.6526</v>
      </c>
      <c r="HM48">
        <v>0</v>
      </c>
      <c r="HN48">
        <v>20.674099999999999</v>
      </c>
      <c r="HO48">
        <v>540.35699999999997</v>
      </c>
      <c r="HP48">
        <v>13.529500000000001</v>
      </c>
      <c r="HQ48">
        <v>98.950800000000001</v>
      </c>
      <c r="HR48">
        <v>100.598</v>
      </c>
    </row>
    <row r="49" spans="1:226" x14ac:dyDescent="0.25">
      <c r="A49">
        <v>33</v>
      </c>
      <c r="B49">
        <v>1687528955.5</v>
      </c>
      <c r="C49">
        <v>252</v>
      </c>
      <c r="D49" t="s">
        <v>423</v>
      </c>
      <c r="E49" t="s">
        <v>424</v>
      </c>
      <c r="F49">
        <v>5</v>
      </c>
      <c r="G49" t="s">
        <v>353</v>
      </c>
      <c r="H49">
        <v>68</v>
      </c>
      <c r="I49">
        <v>1687528947.7142861</v>
      </c>
      <c r="J49">
        <f t="shared" si="0"/>
        <v>3.2664661895942279E-3</v>
      </c>
      <c r="K49">
        <f t="shared" si="1"/>
        <v>3.2664661895942277</v>
      </c>
      <c r="L49">
        <f t="shared" si="2"/>
        <v>15.366305109547433</v>
      </c>
      <c r="M49">
        <f t="shared" si="3"/>
        <v>466.48346428571432</v>
      </c>
      <c r="N49">
        <f t="shared" si="4"/>
        <v>300.79371763823713</v>
      </c>
      <c r="O49">
        <f t="shared" si="5"/>
        <v>30.665936185784336</v>
      </c>
      <c r="P49">
        <f t="shared" si="6"/>
        <v>47.558015040440587</v>
      </c>
      <c r="Q49">
        <f t="shared" si="7"/>
        <v>0.16472327717430951</v>
      </c>
      <c r="R49">
        <f>IF(LEFT(BD49,1)&lt;&gt;"0",IF(LEFT(BD49,1)="1",3,BE49),$D$5+$E$5*(BV49*BO49/($K$5*1000))+$F$5*(BV49*BO49/($K$5*1000))*MAX(MIN(BB49,$J$5),$I$5)*MAX(MIN(BB49,$J$5),$I$5)+$G$5*MAX(MIN(BB49,$J$5),$I$5)*(BV49*BO49/($K$5*1000))+$H$5*(BV49*BO49/($K$5*1000))*(BV49*BO49/($K$5*1000)))</f>
        <v>2.9626442816852219</v>
      </c>
      <c r="S49">
        <f t="shared" si="8"/>
        <v>0.15979915454275728</v>
      </c>
      <c r="T49">
        <f t="shared" si="9"/>
        <v>0.1003046231418771</v>
      </c>
      <c r="U49">
        <f t="shared" si="10"/>
        <v>437.52018673595398</v>
      </c>
      <c r="V49">
        <f t="shared" si="11"/>
        <v>28.567002239660034</v>
      </c>
      <c r="W49">
        <f t="shared" si="12"/>
        <v>28.00576785714286</v>
      </c>
      <c r="X49">
        <f t="shared" si="13"/>
        <v>3.7961158673712347</v>
      </c>
      <c r="Y49">
        <f t="shared" si="14"/>
        <v>49.850987577279859</v>
      </c>
      <c r="Z49">
        <f t="shared" si="15"/>
        <v>1.7690260744690063</v>
      </c>
      <c r="AA49">
        <f t="shared" si="16"/>
        <v>3.5486279418770423</v>
      </c>
      <c r="AB49">
        <f t="shared" si="17"/>
        <v>2.0270897929022285</v>
      </c>
      <c r="AC49">
        <f t="shared" si="18"/>
        <v>-144.05115896110544</v>
      </c>
      <c r="AD49">
        <f t="shared" si="19"/>
        <v>-183.92852994903868</v>
      </c>
      <c r="AE49">
        <f t="shared" si="20"/>
        <v>-13.455884404031417</v>
      </c>
      <c r="AF49">
        <f t="shared" si="21"/>
        <v>96.084613421778471</v>
      </c>
      <c r="AG49">
        <f t="shared" si="22"/>
        <v>34.649848670992448</v>
      </c>
      <c r="AH49">
        <f t="shared" si="23"/>
        <v>3.2305696013690826</v>
      </c>
      <c r="AI49">
        <f t="shared" si="24"/>
        <v>15.366305109547433</v>
      </c>
      <c r="AJ49">
        <v>533.97607874513972</v>
      </c>
      <c r="AK49">
        <v>498.07553333333328</v>
      </c>
      <c r="AL49">
        <v>3.2386488138943679</v>
      </c>
      <c r="AM49">
        <v>65.071948279943499</v>
      </c>
      <c r="AN49">
        <f t="shared" si="25"/>
        <v>3.2664661895942277</v>
      </c>
      <c r="AO49">
        <v>13.59812440393986</v>
      </c>
      <c r="AP49">
        <v>17.39068</v>
      </c>
      <c r="AQ49">
        <v>6.8486460349244833E-3</v>
      </c>
      <c r="AR49">
        <v>104.912705410152</v>
      </c>
      <c r="AS49">
        <v>0</v>
      </c>
      <c r="AT49">
        <v>0</v>
      </c>
      <c r="AU49">
        <f t="shared" si="26"/>
        <v>1</v>
      </c>
      <c r="AV49">
        <f t="shared" si="27"/>
        <v>0</v>
      </c>
      <c r="AW49">
        <f t="shared" si="28"/>
        <v>53906.359604105412</v>
      </c>
      <c r="AX49">
        <f t="shared" si="29"/>
        <v>2486.9154999999992</v>
      </c>
      <c r="AY49">
        <f t="shared" si="30"/>
        <v>2040.0165928036026</v>
      </c>
      <c r="AZ49">
        <f>($B$11*$D$9+$C$11*$D$9+$F$11*((CV49+CN49)/MAX(CV49+CN49+CW49, 0.1)*$I$9+CW49/MAX(CV49+CN49+CW49, 0.1)*$J$9))/($B$11+$C$11+$F$11)</f>
        <v>0.82029992285769393</v>
      </c>
      <c r="BA49">
        <f>($B$11*$K$9+$C$11*$K$9+$F$11*((CV49+CN49)/MAX(CV49+CN49+CW49, 0.1)*$P$9+CW49/MAX(CV49+CN49+CW49, 0.1)*$Q$9))/($B$11+$C$11+$F$11)</f>
        <v>0.17592885111534917</v>
      </c>
      <c r="BB49" s="1">
        <v>6</v>
      </c>
      <c r="BC49">
        <v>0.5</v>
      </c>
      <c r="BD49" t="s">
        <v>354</v>
      </c>
      <c r="BE49">
        <v>2</v>
      </c>
      <c r="BF49" t="b">
        <v>1</v>
      </c>
      <c r="BG49">
        <v>1687528947.7142861</v>
      </c>
      <c r="BH49">
        <v>466.48346428571432</v>
      </c>
      <c r="BI49">
        <v>509.86760714285731</v>
      </c>
      <c r="BJ49">
        <v>17.351889285714289</v>
      </c>
      <c r="BK49">
        <v>13.54283214285714</v>
      </c>
      <c r="BL49">
        <v>463.37767857142848</v>
      </c>
      <c r="BM49">
        <v>17.237207142857141</v>
      </c>
      <c r="BN49">
        <v>500.04707142857143</v>
      </c>
      <c r="BO49">
        <v>101.85</v>
      </c>
      <c r="BP49">
        <v>0.1000554285714286</v>
      </c>
      <c r="BQ49">
        <v>26.854214285714281</v>
      </c>
      <c r="BR49">
        <v>28.00576785714286</v>
      </c>
      <c r="BS49">
        <v>999.9000000000002</v>
      </c>
      <c r="BT49">
        <v>0</v>
      </c>
      <c r="BU49">
        <v>0</v>
      </c>
      <c r="BV49">
        <v>10004.794642857139</v>
      </c>
      <c r="BW49">
        <v>0</v>
      </c>
      <c r="BX49">
        <v>486.90371428571422</v>
      </c>
      <c r="BY49">
        <v>-43.384075000000003</v>
      </c>
      <c r="BZ49">
        <v>474.72096428571427</v>
      </c>
      <c r="CA49">
        <v>516.86814285714286</v>
      </c>
      <c r="CB49">
        <v>3.8090625</v>
      </c>
      <c r="CC49">
        <v>509.86760714285731</v>
      </c>
      <c r="CD49">
        <v>13.54283214285714</v>
      </c>
      <c r="CE49">
        <v>1.767289642857143</v>
      </c>
      <c r="CF49">
        <v>1.3793375000000001</v>
      </c>
      <c r="CG49">
        <v>15.50043571428572</v>
      </c>
      <c r="CH49">
        <v>11.69224285714286</v>
      </c>
      <c r="CI49">
        <v>2000.011785714285</v>
      </c>
      <c r="CJ49">
        <v>0.98000757142857164</v>
      </c>
      <c r="CK49">
        <v>1.999284285714286E-2</v>
      </c>
      <c r="CL49">
        <v>0</v>
      </c>
      <c r="CM49">
        <v>1.920639285714286</v>
      </c>
      <c r="CN49">
        <v>0</v>
      </c>
      <c r="CO49">
        <v>12116.789285714291</v>
      </c>
      <c r="CP49">
        <v>17338.375</v>
      </c>
      <c r="CQ49">
        <v>44.870392857142861</v>
      </c>
      <c r="CR49">
        <v>45.774357142857127</v>
      </c>
      <c r="CS49">
        <v>44.468428571428547</v>
      </c>
      <c r="CT49">
        <v>44.03321428571428</v>
      </c>
      <c r="CU49">
        <v>43.368142857142857</v>
      </c>
      <c r="CV49">
        <v>1960.024285714286</v>
      </c>
      <c r="CW49">
        <v>39.99</v>
      </c>
      <c r="CX49">
        <v>0</v>
      </c>
      <c r="CY49">
        <v>1687528955</v>
      </c>
      <c r="CZ49">
        <v>0</v>
      </c>
      <c r="DA49">
        <v>1687528033.0999999</v>
      </c>
      <c r="DB49" t="s">
        <v>355</v>
      </c>
      <c r="DC49">
        <v>1687528033.0999999</v>
      </c>
      <c r="DD49">
        <v>1687528032.5999999</v>
      </c>
      <c r="DE49">
        <v>1</v>
      </c>
      <c r="DF49">
        <v>0.39600000000000002</v>
      </c>
      <c r="DG49">
        <v>-1.2999999999999999E-2</v>
      </c>
      <c r="DH49">
        <v>2.9990000000000001</v>
      </c>
      <c r="DI49">
        <v>0.06</v>
      </c>
      <c r="DJ49">
        <v>420</v>
      </c>
      <c r="DK49">
        <v>14</v>
      </c>
      <c r="DL49">
        <v>0.21</v>
      </c>
      <c r="DM49">
        <v>0.03</v>
      </c>
      <c r="DN49">
        <v>-42.492029268292683</v>
      </c>
      <c r="DO49">
        <v>-17.61119163763059</v>
      </c>
      <c r="DP49">
        <v>1.7761390842105931</v>
      </c>
      <c r="DQ49">
        <v>0</v>
      </c>
      <c r="DR49">
        <v>3.8245787804878049</v>
      </c>
      <c r="DS49">
        <v>-0.397893449477359</v>
      </c>
      <c r="DT49">
        <v>4.463797405551783E-2</v>
      </c>
      <c r="DU49">
        <v>0</v>
      </c>
      <c r="DV49">
        <v>0</v>
      </c>
      <c r="DW49">
        <v>2</v>
      </c>
      <c r="DX49" t="s">
        <v>356</v>
      </c>
      <c r="DY49">
        <v>3.1225200000000002</v>
      </c>
      <c r="DZ49">
        <v>2.75665</v>
      </c>
      <c r="EA49">
        <v>0.10585600000000001</v>
      </c>
      <c r="EB49">
        <v>0.113955</v>
      </c>
      <c r="EC49">
        <v>9.4405000000000003E-2</v>
      </c>
      <c r="ED49">
        <v>7.9455899999999996E-2</v>
      </c>
      <c r="EE49">
        <v>26237.7</v>
      </c>
      <c r="EF49">
        <v>25812.9</v>
      </c>
      <c r="EG49">
        <v>29905.200000000001</v>
      </c>
      <c r="EH49">
        <v>29419.599999999999</v>
      </c>
      <c r="EI49">
        <v>37443.300000000003</v>
      </c>
      <c r="EJ49">
        <v>35672.699999999997</v>
      </c>
      <c r="EK49">
        <v>45812.3</v>
      </c>
      <c r="EL49">
        <v>43747</v>
      </c>
      <c r="EM49">
        <v>1.7589999999999999</v>
      </c>
      <c r="EN49">
        <v>1.76908</v>
      </c>
      <c r="EO49">
        <v>7.4431300000000001E-3</v>
      </c>
      <c r="EP49">
        <v>0</v>
      </c>
      <c r="EQ49">
        <v>27.888100000000001</v>
      </c>
      <c r="ER49">
        <v>999.9</v>
      </c>
      <c r="ES49">
        <v>62</v>
      </c>
      <c r="ET49">
        <v>37.700000000000003</v>
      </c>
      <c r="EU49">
        <v>39.871200000000002</v>
      </c>
      <c r="EV49">
        <v>65.662000000000006</v>
      </c>
      <c r="EW49">
        <v>19.831700000000001</v>
      </c>
      <c r="EX49">
        <v>1</v>
      </c>
      <c r="EY49">
        <v>0.71583799999999997</v>
      </c>
      <c r="EZ49">
        <v>7.2551699999999997</v>
      </c>
      <c r="FA49">
        <v>20.087599999999998</v>
      </c>
      <c r="FB49">
        <v>5.2267200000000003</v>
      </c>
      <c r="FC49">
        <v>11.9801</v>
      </c>
      <c r="FD49">
        <v>4.9703999999999997</v>
      </c>
      <c r="FE49">
        <v>3.2894800000000002</v>
      </c>
      <c r="FF49">
        <v>9999</v>
      </c>
      <c r="FG49">
        <v>9999</v>
      </c>
      <c r="FH49">
        <v>9999</v>
      </c>
      <c r="FI49">
        <v>999.9</v>
      </c>
      <c r="FJ49">
        <v>4.9726600000000003</v>
      </c>
      <c r="FK49">
        <v>1.8775900000000001</v>
      </c>
      <c r="FL49">
        <v>1.8757299999999999</v>
      </c>
      <c r="FM49">
        <v>1.8785099999999999</v>
      </c>
      <c r="FN49">
        <v>1.8751500000000001</v>
      </c>
      <c r="FO49">
        <v>1.8786499999999999</v>
      </c>
      <c r="FP49">
        <v>1.87581</v>
      </c>
      <c r="FQ49">
        <v>1.877</v>
      </c>
      <c r="FR49">
        <v>0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3.16</v>
      </c>
      <c r="GF49">
        <v>0.1154</v>
      </c>
      <c r="GG49">
        <v>1.8022362637429039</v>
      </c>
      <c r="GH49">
        <v>3.4596175144301941E-3</v>
      </c>
      <c r="GI49">
        <v>-1.60062044249347E-6</v>
      </c>
      <c r="GJ49">
        <v>4.4551892631570479E-10</v>
      </c>
      <c r="GK49">
        <v>-5.9104910203437312E-2</v>
      </c>
      <c r="GL49">
        <v>-1.1044296988583829E-3</v>
      </c>
      <c r="GM49">
        <v>8.6344859614355754E-4</v>
      </c>
      <c r="GN49">
        <v>-1.2442756315904091E-5</v>
      </c>
      <c r="GO49">
        <v>0</v>
      </c>
      <c r="GP49">
        <v>2120</v>
      </c>
      <c r="GQ49">
        <v>2</v>
      </c>
      <c r="GR49">
        <v>32</v>
      </c>
      <c r="GS49">
        <v>15.4</v>
      </c>
      <c r="GT49">
        <v>15.4</v>
      </c>
      <c r="GU49">
        <v>1.31592</v>
      </c>
      <c r="GV49">
        <v>2.5805699999999998</v>
      </c>
      <c r="GW49">
        <v>1.39893</v>
      </c>
      <c r="GX49">
        <v>2.2802699999999998</v>
      </c>
      <c r="GY49">
        <v>1.4489700000000001</v>
      </c>
      <c r="GZ49">
        <v>2.33765</v>
      </c>
      <c r="HA49">
        <v>43.263300000000001</v>
      </c>
      <c r="HB49">
        <v>14.6136</v>
      </c>
      <c r="HC49">
        <v>18</v>
      </c>
      <c r="HD49">
        <v>508.02800000000002</v>
      </c>
      <c r="HE49">
        <v>428.85</v>
      </c>
      <c r="HF49">
        <v>20.669599999999999</v>
      </c>
      <c r="HG49">
        <v>35.599600000000002</v>
      </c>
      <c r="HH49">
        <v>30.000800000000002</v>
      </c>
      <c r="HI49">
        <v>35.047499999999999</v>
      </c>
      <c r="HJ49">
        <v>35.061500000000002</v>
      </c>
      <c r="HK49">
        <v>26.479299999999999</v>
      </c>
      <c r="HL49">
        <v>63.6526</v>
      </c>
      <c r="HM49">
        <v>0</v>
      </c>
      <c r="HN49">
        <v>20.6706</v>
      </c>
      <c r="HO49">
        <v>560.39300000000003</v>
      </c>
      <c r="HP49">
        <v>13.529500000000001</v>
      </c>
      <c r="HQ49">
        <v>98.948899999999995</v>
      </c>
      <c r="HR49">
        <v>100.59699999999999</v>
      </c>
    </row>
    <row r="50" spans="1:226" x14ac:dyDescent="0.25">
      <c r="A50">
        <v>34</v>
      </c>
      <c r="B50">
        <v>1687528960.5</v>
      </c>
      <c r="C50">
        <v>257</v>
      </c>
      <c r="D50" t="s">
        <v>425</v>
      </c>
      <c r="E50" t="s">
        <v>426</v>
      </c>
      <c r="F50">
        <v>5</v>
      </c>
      <c r="G50" t="s">
        <v>353</v>
      </c>
      <c r="H50">
        <v>68</v>
      </c>
      <c r="I50">
        <v>1687528953</v>
      </c>
      <c r="J50">
        <f t="shared" si="0"/>
        <v>3.236724524665841E-3</v>
      </c>
      <c r="K50">
        <f t="shared" si="1"/>
        <v>3.2367245246658412</v>
      </c>
      <c r="L50">
        <f t="shared" si="2"/>
        <v>15.73195147561823</v>
      </c>
      <c r="M50">
        <f t="shared" si="3"/>
        <v>483.12237037037028</v>
      </c>
      <c r="N50">
        <f t="shared" si="4"/>
        <v>312.09862861755721</v>
      </c>
      <c r="O50">
        <f t="shared" si="5"/>
        <v>31.818623394849723</v>
      </c>
      <c r="P50">
        <f t="shared" si="6"/>
        <v>49.254586040744762</v>
      </c>
      <c r="Q50">
        <f t="shared" si="7"/>
        <v>0.16338829860609258</v>
      </c>
      <c r="R50">
        <f>IF(LEFT(BD50,1)&lt;&gt;"0",IF(LEFT(BD50,1)="1",3,BE50),$D$5+$E$5*(BV50*BO50/($K$5*1000))+$F$5*(BV50*BO50/($K$5*1000))*MAX(MIN(BB50,$J$5),$I$5)*MAX(MIN(BB50,$J$5),$I$5)+$G$5*MAX(MIN(BB50,$J$5),$I$5)*(BV50*BO50/($K$5*1000))+$H$5*(BV50*BO50/($K$5*1000))*(BV50*BO50/($K$5*1000)))</f>
        <v>2.9621089415455941</v>
      </c>
      <c r="S50">
        <f t="shared" si="8"/>
        <v>0.15854155467045861</v>
      </c>
      <c r="T50">
        <f t="shared" si="9"/>
        <v>9.9511956387862394E-2</v>
      </c>
      <c r="U50">
        <f t="shared" si="10"/>
        <v>438.06244961917878</v>
      </c>
      <c r="V50">
        <f t="shared" si="11"/>
        <v>28.571779660784056</v>
      </c>
      <c r="W50">
        <f t="shared" si="12"/>
        <v>28.005048148148141</v>
      </c>
      <c r="X50">
        <f t="shared" si="13"/>
        <v>3.7959566051432101</v>
      </c>
      <c r="Y50">
        <f t="shared" si="14"/>
        <v>49.936594293532124</v>
      </c>
      <c r="Z50">
        <f t="shared" si="15"/>
        <v>1.7714034525687941</v>
      </c>
      <c r="AA50">
        <f t="shared" si="16"/>
        <v>3.5473052931009139</v>
      </c>
      <c r="AB50">
        <f t="shared" si="17"/>
        <v>2.0245531525744163</v>
      </c>
      <c r="AC50">
        <f t="shared" si="18"/>
        <v>-142.73955153776359</v>
      </c>
      <c r="AD50">
        <f t="shared" si="19"/>
        <v>-184.79285081482257</v>
      </c>
      <c r="AE50">
        <f t="shared" si="20"/>
        <v>-13.521083754525026</v>
      </c>
      <c r="AF50">
        <f t="shared" si="21"/>
        <v>97.008963512067595</v>
      </c>
      <c r="AG50">
        <f t="shared" si="22"/>
        <v>35.515740005982373</v>
      </c>
      <c r="AH50">
        <f t="shared" si="23"/>
        <v>3.2104026029546771</v>
      </c>
      <c r="AI50">
        <f t="shared" si="24"/>
        <v>15.73195147561823</v>
      </c>
      <c r="AJ50">
        <v>551.02789511347441</v>
      </c>
      <c r="AK50">
        <v>514.44941212121228</v>
      </c>
      <c r="AL50">
        <v>3.2821861298610271</v>
      </c>
      <c r="AM50">
        <v>65.071948279943499</v>
      </c>
      <c r="AN50">
        <f t="shared" si="25"/>
        <v>3.2367245246658412</v>
      </c>
      <c r="AO50">
        <v>13.60372128947099</v>
      </c>
      <c r="AP50">
        <v>17.40828424242423</v>
      </c>
      <c r="AQ50">
        <v>1.351639144423919E-3</v>
      </c>
      <c r="AR50">
        <v>104.912705410152</v>
      </c>
      <c r="AS50">
        <v>0</v>
      </c>
      <c r="AT50">
        <v>0</v>
      </c>
      <c r="AU50">
        <f t="shared" si="26"/>
        <v>1</v>
      </c>
      <c r="AV50">
        <f t="shared" si="27"/>
        <v>0</v>
      </c>
      <c r="AW50">
        <f t="shared" si="28"/>
        <v>53891.826106310189</v>
      </c>
      <c r="AX50">
        <f t="shared" si="29"/>
        <v>2489.9982592592596</v>
      </c>
      <c r="AY50">
        <f t="shared" si="30"/>
        <v>2042.5453367677571</v>
      </c>
      <c r="AZ50">
        <f>($B$11*$D$9+$C$11*$D$9+$F$11*((CV50+CN50)/MAX(CV50+CN50+CW50, 0.1)*$I$9+CW50/MAX(CV50+CN50+CW50, 0.1)*$J$9))/($B$11+$C$11+$F$11)</f>
        <v>0.82029990550089238</v>
      </c>
      <c r="BA50">
        <f>($B$11*$K$9+$C$11*$K$9+$F$11*((CV50+CN50)/MAX(CV50+CN50+CW50, 0.1)*$P$9+CW50/MAX(CV50+CN50+CW50, 0.1)*$Q$9))/($B$11+$C$11+$F$11)</f>
        <v>0.17592881761672249</v>
      </c>
      <c r="BB50" s="1">
        <v>6</v>
      </c>
      <c r="BC50">
        <v>0.5</v>
      </c>
      <c r="BD50" t="s">
        <v>354</v>
      </c>
      <c r="BE50">
        <v>2</v>
      </c>
      <c r="BF50" t="b">
        <v>1</v>
      </c>
      <c r="BG50">
        <v>1687528953</v>
      </c>
      <c r="BH50">
        <v>483.12237037037028</v>
      </c>
      <c r="BI50">
        <v>527.59885185185192</v>
      </c>
      <c r="BJ50">
        <v>17.375125925925929</v>
      </c>
      <c r="BK50">
        <v>13.58988888888889</v>
      </c>
      <c r="BL50">
        <v>479.97918518518532</v>
      </c>
      <c r="BM50">
        <v>17.260051851851859</v>
      </c>
      <c r="BN50">
        <v>500.04077777777769</v>
      </c>
      <c r="BO50">
        <v>101.8505185185185</v>
      </c>
      <c r="BP50">
        <v>0.100020437037037</v>
      </c>
      <c r="BQ50">
        <v>26.84787407407407</v>
      </c>
      <c r="BR50">
        <v>28.005048148148141</v>
      </c>
      <c r="BS50">
        <v>999.90000000000009</v>
      </c>
      <c r="BT50">
        <v>0</v>
      </c>
      <c r="BU50">
        <v>0</v>
      </c>
      <c r="BV50">
        <v>10001.708518518521</v>
      </c>
      <c r="BW50">
        <v>0</v>
      </c>
      <c r="BX50">
        <v>489.98270370370369</v>
      </c>
      <c r="BY50">
        <v>-44.476448148148151</v>
      </c>
      <c r="BZ50">
        <v>491.66537037037028</v>
      </c>
      <c r="CA50">
        <v>534.86774074074071</v>
      </c>
      <c r="CB50">
        <v>3.7852411111111111</v>
      </c>
      <c r="CC50">
        <v>527.59885185185192</v>
      </c>
      <c r="CD50">
        <v>13.58988888888889</v>
      </c>
      <c r="CE50">
        <v>1.769665185185185</v>
      </c>
      <c r="CF50">
        <v>1.3841377777777779</v>
      </c>
      <c r="CG50">
        <v>15.52138518518519</v>
      </c>
      <c r="CH50">
        <v>11.74494074074074</v>
      </c>
      <c r="CI50">
        <v>2000.0155555555559</v>
      </c>
      <c r="CJ50">
        <v>0.98000774074074093</v>
      </c>
      <c r="CK50">
        <v>1.9992637037037041E-2</v>
      </c>
      <c r="CL50">
        <v>0</v>
      </c>
      <c r="CM50">
        <v>1.9382148148148151</v>
      </c>
      <c r="CN50">
        <v>0</v>
      </c>
      <c r="CO50">
        <v>12104.86666666666</v>
      </c>
      <c r="CP50">
        <v>17338.407407407409</v>
      </c>
      <c r="CQ50">
        <v>44.895555555555553</v>
      </c>
      <c r="CR50">
        <v>45.791333333333327</v>
      </c>
      <c r="CS50">
        <v>44.481111111111098</v>
      </c>
      <c r="CT50">
        <v>44.055148148148128</v>
      </c>
      <c r="CU50">
        <v>43.381888888888888</v>
      </c>
      <c r="CV50">
        <v>1960.0311111111109</v>
      </c>
      <c r="CW50">
        <v>39.987777777777779</v>
      </c>
      <c r="CX50">
        <v>0</v>
      </c>
      <c r="CY50">
        <v>1687528960.4000001</v>
      </c>
      <c r="CZ50">
        <v>0</v>
      </c>
      <c r="DA50">
        <v>1687528033.0999999</v>
      </c>
      <c r="DB50" t="s">
        <v>355</v>
      </c>
      <c r="DC50">
        <v>1687528033.0999999</v>
      </c>
      <c r="DD50">
        <v>1687528032.5999999</v>
      </c>
      <c r="DE50">
        <v>1</v>
      </c>
      <c r="DF50">
        <v>0.39600000000000002</v>
      </c>
      <c r="DG50">
        <v>-1.2999999999999999E-2</v>
      </c>
      <c r="DH50">
        <v>2.9990000000000001</v>
      </c>
      <c r="DI50">
        <v>0.06</v>
      </c>
      <c r="DJ50">
        <v>420</v>
      </c>
      <c r="DK50">
        <v>14</v>
      </c>
      <c r="DL50">
        <v>0.21</v>
      </c>
      <c r="DM50">
        <v>0.03</v>
      </c>
      <c r="DN50">
        <v>-43.818556097560979</v>
      </c>
      <c r="DO50">
        <v>-12.5933665505228</v>
      </c>
      <c r="DP50">
        <v>1.252496284216051</v>
      </c>
      <c r="DQ50">
        <v>0</v>
      </c>
      <c r="DR50">
        <v>3.8070599999999999</v>
      </c>
      <c r="DS50">
        <v>-0.2465498257839692</v>
      </c>
      <c r="DT50">
        <v>3.7185487137572061E-2</v>
      </c>
      <c r="DU50">
        <v>0</v>
      </c>
      <c r="DV50">
        <v>0</v>
      </c>
      <c r="DW50">
        <v>2</v>
      </c>
      <c r="DX50" t="s">
        <v>356</v>
      </c>
      <c r="DY50">
        <v>3.1224099999999999</v>
      </c>
      <c r="DZ50">
        <v>2.7566199999999998</v>
      </c>
      <c r="EA50">
        <v>0.108392</v>
      </c>
      <c r="EB50">
        <v>0.116519</v>
      </c>
      <c r="EC50">
        <v>9.4469499999999998E-2</v>
      </c>
      <c r="ED50">
        <v>7.9482300000000006E-2</v>
      </c>
      <c r="EE50">
        <v>26162.7</v>
      </c>
      <c r="EF50">
        <v>25737.7</v>
      </c>
      <c r="EG50">
        <v>29904.6</v>
      </c>
      <c r="EH50">
        <v>29419.1</v>
      </c>
      <c r="EI50">
        <v>37439.9</v>
      </c>
      <c r="EJ50">
        <v>35671.4</v>
      </c>
      <c r="EK50">
        <v>45811.1</v>
      </c>
      <c r="EL50">
        <v>43746.5</v>
      </c>
      <c r="EM50">
        <v>1.7585999999999999</v>
      </c>
      <c r="EN50">
        <v>1.7689299999999999</v>
      </c>
      <c r="EO50">
        <v>6.8694400000000001E-3</v>
      </c>
      <c r="EP50">
        <v>0</v>
      </c>
      <c r="EQ50">
        <v>27.889500000000002</v>
      </c>
      <c r="ER50">
        <v>999.9</v>
      </c>
      <c r="ES50">
        <v>62</v>
      </c>
      <c r="ET50">
        <v>37.700000000000003</v>
      </c>
      <c r="EU50">
        <v>39.872900000000001</v>
      </c>
      <c r="EV50">
        <v>65.852000000000004</v>
      </c>
      <c r="EW50">
        <v>19.663499999999999</v>
      </c>
      <c r="EX50">
        <v>1</v>
      </c>
      <c r="EY50">
        <v>0.71664099999999997</v>
      </c>
      <c r="EZ50">
        <v>7.26715</v>
      </c>
      <c r="FA50">
        <v>20.087</v>
      </c>
      <c r="FB50">
        <v>5.2261300000000004</v>
      </c>
      <c r="FC50">
        <v>11.9803</v>
      </c>
      <c r="FD50">
        <v>4.9700499999999996</v>
      </c>
      <c r="FE50">
        <v>3.2894299999999999</v>
      </c>
      <c r="FF50">
        <v>9999</v>
      </c>
      <c r="FG50">
        <v>9999</v>
      </c>
      <c r="FH50">
        <v>9999</v>
      </c>
      <c r="FI50">
        <v>999.9</v>
      </c>
      <c r="FJ50">
        <v>4.9726400000000002</v>
      </c>
      <c r="FK50">
        <v>1.8775900000000001</v>
      </c>
      <c r="FL50">
        <v>1.8757299999999999</v>
      </c>
      <c r="FM50">
        <v>1.87852</v>
      </c>
      <c r="FN50">
        <v>1.8751500000000001</v>
      </c>
      <c r="FO50">
        <v>1.8786499999999999</v>
      </c>
      <c r="FP50">
        <v>1.87584</v>
      </c>
      <c r="FQ50">
        <v>1.877</v>
      </c>
      <c r="FR50">
        <v>0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3.1970000000000001</v>
      </c>
      <c r="GF50">
        <v>0.1157</v>
      </c>
      <c r="GG50">
        <v>1.8022362637429039</v>
      </c>
      <c r="GH50">
        <v>3.4596175144301941E-3</v>
      </c>
      <c r="GI50">
        <v>-1.60062044249347E-6</v>
      </c>
      <c r="GJ50">
        <v>4.4551892631570479E-10</v>
      </c>
      <c r="GK50">
        <v>-5.9104910203437312E-2</v>
      </c>
      <c r="GL50">
        <v>-1.1044296988583829E-3</v>
      </c>
      <c r="GM50">
        <v>8.6344859614355754E-4</v>
      </c>
      <c r="GN50">
        <v>-1.2442756315904091E-5</v>
      </c>
      <c r="GO50">
        <v>0</v>
      </c>
      <c r="GP50">
        <v>2120</v>
      </c>
      <c r="GQ50">
        <v>2</v>
      </c>
      <c r="GR50">
        <v>32</v>
      </c>
      <c r="GS50">
        <v>15.5</v>
      </c>
      <c r="GT50">
        <v>15.5</v>
      </c>
      <c r="GU50">
        <v>1.3513200000000001</v>
      </c>
      <c r="GV50">
        <v>2.5634800000000002</v>
      </c>
      <c r="GW50">
        <v>1.39893</v>
      </c>
      <c r="GX50">
        <v>2.2802699999999998</v>
      </c>
      <c r="GY50">
        <v>1.4489700000000001</v>
      </c>
      <c r="GZ50">
        <v>2.4694799999999999</v>
      </c>
      <c r="HA50">
        <v>43.290399999999998</v>
      </c>
      <c r="HB50">
        <v>14.6311</v>
      </c>
      <c r="HC50">
        <v>18</v>
      </c>
      <c r="HD50">
        <v>507.84699999999998</v>
      </c>
      <c r="HE50">
        <v>428.82</v>
      </c>
      <c r="HF50">
        <v>20.665900000000001</v>
      </c>
      <c r="HG50">
        <v>35.6098</v>
      </c>
      <c r="HH50">
        <v>30.000900000000001</v>
      </c>
      <c r="HI50">
        <v>35.056699999999999</v>
      </c>
      <c r="HJ50">
        <v>35.071599999999997</v>
      </c>
      <c r="HK50">
        <v>27.1098</v>
      </c>
      <c r="HL50">
        <v>63.6526</v>
      </c>
      <c r="HM50">
        <v>0</v>
      </c>
      <c r="HN50">
        <v>20.663499999999999</v>
      </c>
      <c r="HO50">
        <v>574.00199999999995</v>
      </c>
      <c r="HP50">
        <v>13.520300000000001</v>
      </c>
      <c r="HQ50">
        <v>98.946600000000004</v>
      </c>
      <c r="HR50">
        <v>100.595</v>
      </c>
    </row>
    <row r="51" spans="1:226" x14ac:dyDescent="0.25">
      <c r="A51">
        <v>35</v>
      </c>
      <c r="B51">
        <v>1687528965.5</v>
      </c>
      <c r="C51">
        <v>262</v>
      </c>
      <c r="D51" t="s">
        <v>427</v>
      </c>
      <c r="E51" t="s">
        <v>428</v>
      </c>
      <c r="F51">
        <v>5</v>
      </c>
      <c r="G51" t="s">
        <v>353</v>
      </c>
      <c r="H51">
        <v>68</v>
      </c>
      <c r="I51">
        <v>1687528957.7142861</v>
      </c>
      <c r="J51">
        <f t="shared" si="0"/>
        <v>3.2395922346938602E-3</v>
      </c>
      <c r="K51">
        <f t="shared" si="1"/>
        <v>3.2395922346938604</v>
      </c>
      <c r="L51">
        <f t="shared" si="2"/>
        <v>16.155681904121391</v>
      </c>
      <c r="M51">
        <f t="shared" si="3"/>
        <v>498.18957142857153</v>
      </c>
      <c r="N51">
        <f t="shared" si="4"/>
        <v>322.9169361605783</v>
      </c>
      <c r="O51">
        <f t="shared" si="5"/>
        <v>32.921700894553176</v>
      </c>
      <c r="P51">
        <f t="shared" si="6"/>
        <v>50.790919344041924</v>
      </c>
      <c r="Q51">
        <f t="shared" si="7"/>
        <v>0.16381173881749572</v>
      </c>
      <c r="R51">
        <f>IF(LEFT(BD51,1)&lt;&gt;"0",IF(LEFT(BD51,1)="1",3,BE51),$D$5+$E$5*(BV51*BO51/($K$5*1000))+$F$5*(BV51*BO51/($K$5*1000))*MAX(MIN(BB51,$J$5),$I$5)*MAX(MIN(BB51,$J$5),$I$5)+$G$5*MAX(MIN(BB51,$J$5),$I$5)*(BV51*BO51/($K$5*1000))+$H$5*(BV51*BO51/($K$5*1000))*(BV51*BO51/($K$5*1000)))</f>
        <v>2.9616836554513788</v>
      </c>
      <c r="S51">
        <f t="shared" si="8"/>
        <v>0.15893956656205949</v>
      </c>
      <c r="T51">
        <f t="shared" si="9"/>
        <v>9.9762903720291604E-2</v>
      </c>
      <c r="U51">
        <f t="shared" si="10"/>
        <v>438.62862514062681</v>
      </c>
      <c r="V51">
        <f t="shared" si="11"/>
        <v>28.570886330469893</v>
      </c>
      <c r="W51">
        <f t="shared" si="12"/>
        <v>28.00081071428572</v>
      </c>
      <c r="X51">
        <f t="shared" si="13"/>
        <v>3.7950190344061854</v>
      </c>
      <c r="Y51">
        <f t="shared" si="14"/>
        <v>50.013658226973931</v>
      </c>
      <c r="Z51">
        <f t="shared" si="15"/>
        <v>1.7737516751403328</v>
      </c>
      <c r="AA51">
        <f t="shared" si="16"/>
        <v>3.5465345628000731</v>
      </c>
      <c r="AB51">
        <f t="shared" si="17"/>
        <v>2.0212673592658525</v>
      </c>
      <c r="AC51">
        <f t="shared" si="18"/>
        <v>-142.86601754999924</v>
      </c>
      <c r="AD51">
        <f t="shared" si="19"/>
        <v>-184.67978878583241</v>
      </c>
      <c r="AE51">
        <f t="shared" si="20"/>
        <v>-13.514216184283992</v>
      </c>
      <c r="AF51">
        <f t="shared" si="21"/>
        <v>97.568602620511143</v>
      </c>
      <c r="AG51">
        <f t="shared" si="22"/>
        <v>36.11413057964586</v>
      </c>
      <c r="AH51">
        <f t="shared" si="23"/>
        <v>3.2186020406786868</v>
      </c>
      <c r="AI51">
        <f t="shared" si="24"/>
        <v>16.155681904121391</v>
      </c>
      <c r="AJ51">
        <v>568.0588440060817</v>
      </c>
      <c r="AK51">
        <v>530.92680606060594</v>
      </c>
      <c r="AL51">
        <v>3.2890740911788439</v>
      </c>
      <c r="AM51">
        <v>65.071948279943499</v>
      </c>
      <c r="AN51">
        <f t="shared" si="25"/>
        <v>3.2395922346938604</v>
      </c>
      <c r="AO51">
        <v>13.609431442558501</v>
      </c>
      <c r="AP51">
        <v>17.423586060606048</v>
      </c>
      <c r="AQ51">
        <v>6.3132557266354762E-4</v>
      </c>
      <c r="AR51">
        <v>104.912705410152</v>
      </c>
      <c r="AS51">
        <v>0</v>
      </c>
      <c r="AT51">
        <v>0</v>
      </c>
      <c r="AU51">
        <f t="shared" si="26"/>
        <v>1</v>
      </c>
      <c r="AV51">
        <f t="shared" si="27"/>
        <v>0</v>
      </c>
      <c r="AW51">
        <f t="shared" si="28"/>
        <v>53880.040229822385</v>
      </c>
      <c r="AX51">
        <f t="shared" si="29"/>
        <v>2493.2164642857142</v>
      </c>
      <c r="AY51">
        <f t="shared" si="30"/>
        <v>2045.1852303143512</v>
      </c>
      <c r="AZ51">
        <f>($B$11*$D$9+$C$11*$D$9+$F$11*((CV51+CN51)/MAX(CV51+CN51+CW51, 0.1)*$I$9+CW51/MAX(CV51+CN51+CW51, 0.1)*$J$9))/($B$11+$C$11+$F$11)</f>
        <v>0.82029990560818788</v>
      </c>
      <c r="BA51">
        <f>($B$11*$K$9+$C$11*$K$9+$F$11*((CV51+CN51)/MAX(CV51+CN51+CW51, 0.1)*$P$9+CW51/MAX(CV51+CN51+CW51, 0.1)*$Q$9))/($B$11+$C$11+$F$11)</f>
        <v>0.17592881782380265</v>
      </c>
      <c r="BB51" s="1">
        <v>6</v>
      </c>
      <c r="BC51">
        <v>0.5</v>
      </c>
      <c r="BD51" t="s">
        <v>354</v>
      </c>
      <c r="BE51">
        <v>2</v>
      </c>
      <c r="BF51" t="b">
        <v>1</v>
      </c>
      <c r="BG51">
        <v>1687528957.7142861</v>
      </c>
      <c r="BH51">
        <v>498.18957142857153</v>
      </c>
      <c r="BI51">
        <v>543.44817857142868</v>
      </c>
      <c r="BJ51">
        <v>17.398082142857142</v>
      </c>
      <c r="BK51">
        <v>13.603167857142861</v>
      </c>
      <c r="BL51">
        <v>495.01303571428571</v>
      </c>
      <c r="BM51">
        <v>17.28261071428571</v>
      </c>
      <c r="BN51">
        <v>500.02782142857137</v>
      </c>
      <c r="BO51">
        <v>101.8509285714286</v>
      </c>
      <c r="BP51">
        <v>0.1000600821428571</v>
      </c>
      <c r="BQ51">
        <v>26.844178571428571</v>
      </c>
      <c r="BR51">
        <v>28.00081071428572</v>
      </c>
      <c r="BS51">
        <v>999.9000000000002</v>
      </c>
      <c r="BT51">
        <v>0</v>
      </c>
      <c r="BU51">
        <v>0</v>
      </c>
      <c r="BV51">
        <v>9999.2575000000015</v>
      </c>
      <c r="BW51">
        <v>0</v>
      </c>
      <c r="BX51">
        <v>493.20075000000003</v>
      </c>
      <c r="BY51">
        <v>-45.258582142857129</v>
      </c>
      <c r="BZ51">
        <v>507.01082142857138</v>
      </c>
      <c r="CA51">
        <v>550.94267857142859</v>
      </c>
      <c r="CB51">
        <v>3.7949167857142849</v>
      </c>
      <c r="CC51">
        <v>543.44817857142868</v>
      </c>
      <c r="CD51">
        <v>13.603167857142861</v>
      </c>
      <c r="CE51">
        <v>1.772008928571428</v>
      </c>
      <c r="CF51">
        <v>1.385494285714286</v>
      </c>
      <c r="CG51">
        <v>15.54203571428571</v>
      </c>
      <c r="CH51">
        <v>11.75979642857143</v>
      </c>
      <c r="CI51">
        <v>2000.015714285714</v>
      </c>
      <c r="CJ51">
        <v>0.98000785714285743</v>
      </c>
      <c r="CK51">
        <v>1.9992514285714288E-2</v>
      </c>
      <c r="CL51">
        <v>0</v>
      </c>
      <c r="CM51">
        <v>1.974042857142857</v>
      </c>
      <c r="CN51">
        <v>0</v>
      </c>
      <c r="CO51">
        <v>12097.892857142861</v>
      </c>
      <c r="CP51">
        <v>17338.41428571428</v>
      </c>
      <c r="CQ51">
        <v>44.93053571428571</v>
      </c>
      <c r="CR51">
        <v>45.792071428571411</v>
      </c>
      <c r="CS51">
        <v>44.495178571428561</v>
      </c>
      <c r="CT51">
        <v>44.066499999999976</v>
      </c>
      <c r="CU51">
        <v>43.390499999999989</v>
      </c>
      <c r="CV51">
        <v>1960.0342857142859</v>
      </c>
      <c r="CW51">
        <v>39.987857142857138</v>
      </c>
      <c r="CX51">
        <v>0</v>
      </c>
      <c r="CY51">
        <v>1687528965.2</v>
      </c>
      <c r="CZ51">
        <v>0</v>
      </c>
      <c r="DA51">
        <v>1687528033.0999999</v>
      </c>
      <c r="DB51" t="s">
        <v>355</v>
      </c>
      <c r="DC51">
        <v>1687528033.0999999</v>
      </c>
      <c r="DD51">
        <v>1687528032.5999999</v>
      </c>
      <c r="DE51">
        <v>1</v>
      </c>
      <c r="DF51">
        <v>0.39600000000000002</v>
      </c>
      <c r="DG51">
        <v>-1.2999999999999999E-2</v>
      </c>
      <c r="DH51">
        <v>2.9990000000000001</v>
      </c>
      <c r="DI51">
        <v>0.06</v>
      </c>
      <c r="DJ51">
        <v>420</v>
      </c>
      <c r="DK51">
        <v>14</v>
      </c>
      <c r="DL51">
        <v>0.21</v>
      </c>
      <c r="DM51">
        <v>0.03</v>
      </c>
      <c r="DN51">
        <v>-44.735867499999998</v>
      </c>
      <c r="DO51">
        <v>-10.177401500938011</v>
      </c>
      <c r="DP51">
        <v>0.98375448115561315</v>
      </c>
      <c r="DQ51">
        <v>0</v>
      </c>
      <c r="DR51">
        <v>3.7924365</v>
      </c>
      <c r="DS51">
        <v>7.8113921200746145E-2</v>
      </c>
      <c r="DT51">
        <v>1.7569608355054441E-2</v>
      </c>
      <c r="DU51">
        <v>1</v>
      </c>
      <c r="DV51">
        <v>1</v>
      </c>
      <c r="DW51">
        <v>2</v>
      </c>
      <c r="DX51" t="s">
        <v>368</v>
      </c>
      <c r="DY51">
        <v>3.12249</v>
      </c>
      <c r="DZ51">
        <v>2.7568000000000001</v>
      </c>
      <c r="EA51">
        <v>0.11090700000000001</v>
      </c>
      <c r="EB51">
        <v>0.119047</v>
      </c>
      <c r="EC51">
        <v>9.4523300000000005E-2</v>
      </c>
      <c r="ED51">
        <v>7.9497700000000004E-2</v>
      </c>
      <c r="EE51">
        <v>26088.400000000001</v>
      </c>
      <c r="EF51">
        <v>25663.599999999999</v>
      </c>
      <c r="EG51">
        <v>29904.2</v>
      </c>
      <c r="EH51">
        <v>29418.7</v>
      </c>
      <c r="EI51">
        <v>37437.4</v>
      </c>
      <c r="EJ51">
        <v>35670.400000000001</v>
      </c>
      <c r="EK51">
        <v>45810.400000000001</v>
      </c>
      <c r="EL51">
        <v>43745.8</v>
      </c>
      <c r="EM51">
        <v>1.7587200000000001</v>
      </c>
      <c r="EN51">
        <v>1.76877</v>
      </c>
      <c r="EO51">
        <v>5.6810699999999999E-3</v>
      </c>
      <c r="EP51">
        <v>0</v>
      </c>
      <c r="EQ51">
        <v>27.8918</v>
      </c>
      <c r="ER51">
        <v>999.9</v>
      </c>
      <c r="ES51">
        <v>62</v>
      </c>
      <c r="ET51">
        <v>37.700000000000003</v>
      </c>
      <c r="EU51">
        <v>39.871200000000002</v>
      </c>
      <c r="EV51">
        <v>65.712000000000003</v>
      </c>
      <c r="EW51">
        <v>19.679500000000001</v>
      </c>
      <c r="EX51">
        <v>1</v>
      </c>
      <c r="EY51">
        <v>0.71740599999999999</v>
      </c>
      <c r="EZ51">
        <v>7.2618099999999997</v>
      </c>
      <c r="FA51">
        <v>20.087299999999999</v>
      </c>
      <c r="FB51">
        <v>5.2259799999999998</v>
      </c>
      <c r="FC51">
        <v>11.98</v>
      </c>
      <c r="FD51">
        <v>4.9699499999999999</v>
      </c>
      <c r="FE51">
        <v>3.28945</v>
      </c>
      <c r="FF51">
        <v>9999</v>
      </c>
      <c r="FG51">
        <v>9999</v>
      </c>
      <c r="FH51">
        <v>9999</v>
      </c>
      <c r="FI51">
        <v>999.9</v>
      </c>
      <c r="FJ51">
        <v>4.9726600000000003</v>
      </c>
      <c r="FK51">
        <v>1.87761</v>
      </c>
      <c r="FL51">
        <v>1.8757600000000001</v>
      </c>
      <c r="FM51">
        <v>1.8785499999999999</v>
      </c>
      <c r="FN51">
        <v>1.87517</v>
      </c>
      <c r="FO51">
        <v>1.87866</v>
      </c>
      <c r="FP51">
        <v>1.87591</v>
      </c>
      <c r="FQ51">
        <v>1.87704</v>
      </c>
      <c r="FR51">
        <v>0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3.2309999999999999</v>
      </c>
      <c r="GF51">
        <v>0.1159</v>
      </c>
      <c r="GG51">
        <v>1.8022362637429039</v>
      </c>
      <c r="GH51">
        <v>3.4596175144301941E-3</v>
      </c>
      <c r="GI51">
        <v>-1.60062044249347E-6</v>
      </c>
      <c r="GJ51">
        <v>4.4551892631570479E-10</v>
      </c>
      <c r="GK51">
        <v>-5.9104910203437312E-2</v>
      </c>
      <c r="GL51">
        <v>-1.1044296988583829E-3</v>
      </c>
      <c r="GM51">
        <v>8.6344859614355754E-4</v>
      </c>
      <c r="GN51">
        <v>-1.2442756315904091E-5</v>
      </c>
      <c r="GO51">
        <v>0</v>
      </c>
      <c r="GP51">
        <v>2120</v>
      </c>
      <c r="GQ51">
        <v>2</v>
      </c>
      <c r="GR51">
        <v>32</v>
      </c>
      <c r="GS51">
        <v>15.5</v>
      </c>
      <c r="GT51">
        <v>15.5</v>
      </c>
      <c r="GU51">
        <v>1.38184</v>
      </c>
      <c r="GV51">
        <v>2.5708000000000002</v>
      </c>
      <c r="GW51">
        <v>1.39893</v>
      </c>
      <c r="GX51">
        <v>2.2802699999999998</v>
      </c>
      <c r="GY51">
        <v>1.4489700000000001</v>
      </c>
      <c r="GZ51">
        <v>2.52563</v>
      </c>
      <c r="HA51">
        <v>43.290399999999998</v>
      </c>
      <c r="HB51">
        <v>14.6311</v>
      </c>
      <c r="HC51">
        <v>18</v>
      </c>
      <c r="HD51">
        <v>507.976</v>
      </c>
      <c r="HE51">
        <v>428.78100000000001</v>
      </c>
      <c r="HF51">
        <v>20.661200000000001</v>
      </c>
      <c r="HG51">
        <v>35.619500000000002</v>
      </c>
      <c r="HH51">
        <v>30.000800000000002</v>
      </c>
      <c r="HI51">
        <v>35.065399999999997</v>
      </c>
      <c r="HJ51">
        <v>35.080199999999998</v>
      </c>
      <c r="HK51">
        <v>27.7925</v>
      </c>
      <c r="HL51">
        <v>63.922699999999999</v>
      </c>
      <c r="HM51">
        <v>0</v>
      </c>
      <c r="HN51">
        <v>20.660900000000002</v>
      </c>
      <c r="HO51">
        <v>594.03800000000001</v>
      </c>
      <c r="HP51">
        <v>13.508900000000001</v>
      </c>
      <c r="HQ51">
        <v>98.9452</v>
      </c>
      <c r="HR51">
        <v>100.59399999999999</v>
      </c>
    </row>
    <row r="52" spans="1:226" x14ac:dyDescent="0.25">
      <c r="A52">
        <v>36</v>
      </c>
      <c r="B52">
        <v>1687528970.5</v>
      </c>
      <c r="C52">
        <v>267</v>
      </c>
      <c r="D52" t="s">
        <v>429</v>
      </c>
      <c r="E52" t="s">
        <v>430</v>
      </c>
      <c r="F52">
        <v>5</v>
      </c>
      <c r="G52" t="s">
        <v>353</v>
      </c>
      <c r="H52">
        <v>68</v>
      </c>
      <c r="I52">
        <v>1687528963</v>
      </c>
      <c r="J52">
        <f t="shared" si="0"/>
        <v>3.2466005701419819E-3</v>
      </c>
      <c r="K52">
        <f t="shared" si="1"/>
        <v>3.246600570141982</v>
      </c>
      <c r="L52">
        <f t="shared" si="2"/>
        <v>16.539140464340413</v>
      </c>
      <c r="M52">
        <f t="shared" si="3"/>
        <v>515.23022222222221</v>
      </c>
      <c r="N52">
        <f t="shared" si="4"/>
        <v>336.25281316303813</v>
      </c>
      <c r="O52">
        <f t="shared" si="5"/>
        <v>34.28153572087701</v>
      </c>
      <c r="P52">
        <f t="shared" si="6"/>
        <v>52.528581401108895</v>
      </c>
      <c r="Q52">
        <f t="shared" si="7"/>
        <v>0.16443325028464345</v>
      </c>
      <c r="R52">
        <f>IF(LEFT(BD52,1)&lt;&gt;"0",IF(LEFT(BD52,1)="1",3,BE52),$D$5+$E$5*(BV52*BO52/($K$5*1000))+$F$5*(BV52*BO52/($K$5*1000))*MAX(MIN(BB52,$J$5),$I$5)*MAX(MIN(BB52,$J$5),$I$5)+$G$5*MAX(MIN(BB52,$J$5),$I$5)*(BV52*BO52/($K$5*1000))+$H$5*(BV52*BO52/($K$5*1000))*(BV52*BO52/($K$5*1000)))</f>
        <v>2.961935777324177</v>
      </c>
      <c r="S52">
        <f t="shared" si="8"/>
        <v>0.1595250379949778</v>
      </c>
      <c r="T52">
        <f t="shared" si="9"/>
        <v>0.10013192845186512</v>
      </c>
      <c r="U52">
        <f t="shared" si="10"/>
        <v>438.911741235291</v>
      </c>
      <c r="V52">
        <f t="shared" si="11"/>
        <v>28.567400778136165</v>
      </c>
      <c r="W52">
        <f t="shared" si="12"/>
        <v>27.995222222222221</v>
      </c>
      <c r="X52">
        <f t="shared" si="13"/>
        <v>3.7937828387015311</v>
      </c>
      <c r="Y52">
        <f t="shared" si="14"/>
        <v>50.074327925442297</v>
      </c>
      <c r="Z52">
        <f t="shared" si="15"/>
        <v>1.775569132802653</v>
      </c>
      <c r="AA52">
        <f t="shared" si="16"/>
        <v>3.5458671266569368</v>
      </c>
      <c r="AB52">
        <f t="shared" si="17"/>
        <v>2.0182137058988783</v>
      </c>
      <c r="AC52">
        <f t="shared" si="18"/>
        <v>-143.17508514326141</v>
      </c>
      <c r="AD52">
        <f t="shared" si="19"/>
        <v>-184.31423323540506</v>
      </c>
      <c r="AE52">
        <f t="shared" si="20"/>
        <v>-13.485726017440905</v>
      </c>
      <c r="AF52">
        <f t="shared" si="21"/>
        <v>97.936696839183611</v>
      </c>
      <c r="AG52">
        <f t="shared" si="22"/>
        <v>36.694739074360811</v>
      </c>
      <c r="AH52">
        <f t="shared" si="23"/>
        <v>3.2320286720866171</v>
      </c>
      <c r="AI52">
        <f t="shared" si="24"/>
        <v>16.539140464340413</v>
      </c>
      <c r="AJ52">
        <v>585.20155025966005</v>
      </c>
      <c r="AK52">
        <v>547.48371515151496</v>
      </c>
      <c r="AL52">
        <v>3.311281045983594</v>
      </c>
      <c r="AM52">
        <v>65.071948279943499</v>
      </c>
      <c r="AN52">
        <f t="shared" si="25"/>
        <v>3.246600570141982</v>
      </c>
      <c r="AO52">
        <v>13.60306262961506</v>
      </c>
      <c r="AP52">
        <v>17.42980727272727</v>
      </c>
      <c r="AQ52">
        <v>1.3492255661058181E-4</v>
      </c>
      <c r="AR52">
        <v>104.912705410152</v>
      </c>
      <c r="AS52">
        <v>0</v>
      </c>
      <c r="AT52">
        <v>0</v>
      </c>
      <c r="AU52">
        <f t="shared" si="26"/>
        <v>1</v>
      </c>
      <c r="AV52">
        <f t="shared" si="27"/>
        <v>0</v>
      </c>
      <c r="AW52">
        <f t="shared" si="28"/>
        <v>53888.016523040023</v>
      </c>
      <c r="AX52">
        <f t="shared" si="29"/>
        <v>2494.8258888888886</v>
      </c>
      <c r="AY52">
        <f t="shared" si="30"/>
        <v>2046.5054266187458</v>
      </c>
      <c r="AZ52">
        <f>($B$11*$D$9+$C$11*$D$9+$F$11*((CV52+CN52)/MAX(CV52+CN52+CW52, 0.1)*$I$9+CW52/MAX(CV52+CN52+CW52, 0.1)*$J$9))/($B$11+$C$11+$F$11)</f>
        <v>0.820299899777852</v>
      </c>
      <c r="BA52">
        <f>($B$11*$K$9+$C$11*$K$9+$F$11*((CV52+CN52)/MAX(CV52+CN52+CW52, 0.1)*$P$9+CW52/MAX(CV52+CN52+CW52, 0.1)*$Q$9))/($B$11+$C$11+$F$11)</f>
        <v>0.17592880657125437</v>
      </c>
      <c r="BB52" s="1">
        <v>6</v>
      </c>
      <c r="BC52">
        <v>0.5</v>
      </c>
      <c r="BD52" t="s">
        <v>354</v>
      </c>
      <c r="BE52">
        <v>2</v>
      </c>
      <c r="BF52" t="b">
        <v>1</v>
      </c>
      <c r="BG52">
        <v>1687528963</v>
      </c>
      <c r="BH52">
        <v>515.23022222222221</v>
      </c>
      <c r="BI52">
        <v>561.26081481481481</v>
      </c>
      <c r="BJ52">
        <v>17.415792592592592</v>
      </c>
      <c r="BK52">
        <v>13.60501851851852</v>
      </c>
      <c r="BL52">
        <v>512.01644444444446</v>
      </c>
      <c r="BM52">
        <v>17.300014814814819</v>
      </c>
      <c r="BN52">
        <v>500.01499999999987</v>
      </c>
      <c r="BO52">
        <v>101.8516296296296</v>
      </c>
      <c r="BP52">
        <v>0.10004000370370369</v>
      </c>
      <c r="BQ52">
        <v>26.84097777777778</v>
      </c>
      <c r="BR52">
        <v>27.995222222222221</v>
      </c>
      <c r="BS52">
        <v>999.90000000000009</v>
      </c>
      <c r="BT52">
        <v>0</v>
      </c>
      <c r="BU52">
        <v>0</v>
      </c>
      <c r="BV52">
        <v>10000.617777777779</v>
      </c>
      <c r="BW52">
        <v>0</v>
      </c>
      <c r="BX52">
        <v>494.83070370370382</v>
      </c>
      <c r="BY52">
        <v>-46.030562962962968</v>
      </c>
      <c r="BZ52">
        <v>524.36255555555556</v>
      </c>
      <c r="CA52">
        <v>569.00199999999995</v>
      </c>
      <c r="CB52">
        <v>3.8107744444444451</v>
      </c>
      <c r="CC52">
        <v>561.26081481481481</v>
      </c>
      <c r="CD52">
        <v>13.60501851851852</v>
      </c>
      <c r="CE52">
        <v>1.773824814814815</v>
      </c>
      <c r="CF52">
        <v>1.3856914814814809</v>
      </c>
      <c r="CG52">
        <v>15.55802222222222</v>
      </c>
      <c r="CH52">
        <v>11.761966666666661</v>
      </c>
      <c r="CI52">
        <v>1999.9951851851849</v>
      </c>
      <c r="CJ52">
        <v>0.98000774074074082</v>
      </c>
      <c r="CK52">
        <v>1.9992629629629631E-2</v>
      </c>
      <c r="CL52">
        <v>0</v>
      </c>
      <c r="CM52">
        <v>1.9454814814814809</v>
      </c>
      <c r="CN52">
        <v>0</v>
      </c>
      <c r="CO52">
        <v>12094.32962962963</v>
      </c>
      <c r="CP52">
        <v>17338.218518518519</v>
      </c>
      <c r="CQ52">
        <v>44.94403703703702</v>
      </c>
      <c r="CR52">
        <v>45.802814814814788</v>
      </c>
      <c r="CS52">
        <v>44.513629629629627</v>
      </c>
      <c r="CT52">
        <v>44.075962962962947</v>
      </c>
      <c r="CU52">
        <v>43.404962962962969</v>
      </c>
      <c r="CV52">
        <v>1960.0148148148139</v>
      </c>
      <c r="CW52">
        <v>39.986666666666672</v>
      </c>
      <c r="CX52">
        <v>0</v>
      </c>
      <c r="CY52">
        <v>1687528970</v>
      </c>
      <c r="CZ52">
        <v>0</v>
      </c>
      <c r="DA52">
        <v>1687528033.0999999</v>
      </c>
      <c r="DB52" t="s">
        <v>355</v>
      </c>
      <c r="DC52">
        <v>1687528033.0999999</v>
      </c>
      <c r="DD52">
        <v>1687528032.5999999</v>
      </c>
      <c r="DE52">
        <v>1</v>
      </c>
      <c r="DF52">
        <v>0.39600000000000002</v>
      </c>
      <c r="DG52">
        <v>-1.2999999999999999E-2</v>
      </c>
      <c r="DH52">
        <v>2.9990000000000001</v>
      </c>
      <c r="DI52">
        <v>0.06</v>
      </c>
      <c r="DJ52">
        <v>420</v>
      </c>
      <c r="DK52">
        <v>14</v>
      </c>
      <c r="DL52">
        <v>0.21</v>
      </c>
      <c r="DM52">
        <v>0.03</v>
      </c>
      <c r="DN52">
        <v>-45.545777500000007</v>
      </c>
      <c r="DO52">
        <v>-8.7844041275796982</v>
      </c>
      <c r="DP52">
        <v>0.84732277482890173</v>
      </c>
      <c r="DQ52">
        <v>0</v>
      </c>
      <c r="DR52">
        <v>3.8006110000000008</v>
      </c>
      <c r="DS52">
        <v>0.1766598123827342</v>
      </c>
      <c r="DT52">
        <v>1.7239988660089061E-2</v>
      </c>
      <c r="DU52">
        <v>0</v>
      </c>
      <c r="DV52">
        <v>0</v>
      </c>
      <c r="DW52">
        <v>2</v>
      </c>
      <c r="DX52" t="s">
        <v>356</v>
      </c>
      <c r="DY52">
        <v>3.1223399999999999</v>
      </c>
      <c r="DZ52">
        <v>2.7569300000000001</v>
      </c>
      <c r="EA52">
        <v>0.113396</v>
      </c>
      <c r="EB52">
        <v>0.121543</v>
      </c>
      <c r="EC52">
        <v>9.4546400000000003E-2</v>
      </c>
      <c r="ED52">
        <v>7.9413200000000003E-2</v>
      </c>
      <c r="EE52">
        <v>26014.6</v>
      </c>
      <c r="EF52">
        <v>25590.400000000001</v>
      </c>
      <c r="EG52">
        <v>29903.5</v>
      </c>
      <c r="EH52">
        <v>29418.3</v>
      </c>
      <c r="EI52">
        <v>37436.1</v>
      </c>
      <c r="EJ52">
        <v>35673.300000000003</v>
      </c>
      <c r="EK52">
        <v>45809.9</v>
      </c>
      <c r="EL52">
        <v>43745.1</v>
      </c>
      <c r="EM52">
        <v>1.7586999999999999</v>
      </c>
      <c r="EN52">
        <v>1.7686500000000001</v>
      </c>
      <c r="EO52">
        <v>5.9977199999999998E-3</v>
      </c>
      <c r="EP52">
        <v>0</v>
      </c>
      <c r="EQ52">
        <v>27.894300000000001</v>
      </c>
      <c r="ER52">
        <v>999.9</v>
      </c>
      <c r="ES52">
        <v>62</v>
      </c>
      <c r="ET52">
        <v>37.700000000000003</v>
      </c>
      <c r="EU52">
        <v>39.8735</v>
      </c>
      <c r="EV52">
        <v>65.632000000000005</v>
      </c>
      <c r="EW52">
        <v>19.8157</v>
      </c>
      <c r="EX52">
        <v>1</v>
      </c>
      <c r="EY52">
        <v>0.71748000000000001</v>
      </c>
      <c r="EZ52">
        <v>6.9900700000000002</v>
      </c>
      <c r="FA52">
        <v>20.098400000000002</v>
      </c>
      <c r="FB52">
        <v>5.2276199999999999</v>
      </c>
      <c r="FC52">
        <v>11.98</v>
      </c>
      <c r="FD52">
        <v>4.9703999999999997</v>
      </c>
      <c r="FE52">
        <v>3.28965</v>
      </c>
      <c r="FF52">
        <v>9999</v>
      </c>
      <c r="FG52">
        <v>9999</v>
      </c>
      <c r="FH52">
        <v>9999</v>
      </c>
      <c r="FI52">
        <v>999.9</v>
      </c>
      <c r="FJ52">
        <v>4.9726999999999997</v>
      </c>
      <c r="FK52">
        <v>1.8776200000000001</v>
      </c>
      <c r="FL52">
        <v>1.8757600000000001</v>
      </c>
      <c r="FM52">
        <v>1.8785700000000001</v>
      </c>
      <c r="FN52">
        <v>1.87517</v>
      </c>
      <c r="FO52">
        <v>1.87866</v>
      </c>
      <c r="FP52">
        <v>1.87592</v>
      </c>
      <c r="FQ52">
        <v>1.8770800000000001</v>
      </c>
      <c r="FR52">
        <v>0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3.266</v>
      </c>
      <c r="GF52">
        <v>0.11609999999999999</v>
      </c>
      <c r="GG52">
        <v>1.8022362637429039</v>
      </c>
      <c r="GH52">
        <v>3.4596175144301941E-3</v>
      </c>
      <c r="GI52">
        <v>-1.60062044249347E-6</v>
      </c>
      <c r="GJ52">
        <v>4.4551892631570479E-10</v>
      </c>
      <c r="GK52">
        <v>-5.9104910203437312E-2</v>
      </c>
      <c r="GL52">
        <v>-1.1044296988583829E-3</v>
      </c>
      <c r="GM52">
        <v>8.6344859614355754E-4</v>
      </c>
      <c r="GN52">
        <v>-1.2442756315904091E-5</v>
      </c>
      <c r="GO52">
        <v>0</v>
      </c>
      <c r="GP52">
        <v>2120</v>
      </c>
      <c r="GQ52">
        <v>2</v>
      </c>
      <c r="GR52">
        <v>32</v>
      </c>
      <c r="GS52">
        <v>15.6</v>
      </c>
      <c r="GT52">
        <v>15.6</v>
      </c>
      <c r="GU52">
        <v>1.4160200000000001</v>
      </c>
      <c r="GV52">
        <v>2.5756800000000002</v>
      </c>
      <c r="GW52">
        <v>1.39893</v>
      </c>
      <c r="GX52">
        <v>2.2802699999999998</v>
      </c>
      <c r="GY52">
        <v>1.4489700000000001</v>
      </c>
      <c r="GZ52">
        <v>2.4291999999999998</v>
      </c>
      <c r="HA52">
        <v>43.290399999999998</v>
      </c>
      <c r="HB52">
        <v>14.622400000000001</v>
      </c>
      <c r="HC52">
        <v>18</v>
      </c>
      <c r="HD52">
        <v>508.02300000000002</v>
      </c>
      <c r="HE52">
        <v>428.76299999999998</v>
      </c>
      <c r="HF52">
        <v>20.674900000000001</v>
      </c>
      <c r="HG52">
        <v>35.628700000000002</v>
      </c>
      <c r="HH52">
        <v>30.000299999999999</v>
      </c>
      <c r="HI52">
        <v>35.075200000000002</v>
      </c>
      <c r="HJ52">
        <v>35.089700000000001</v>
      </c>
      <c r="HK52">
        <v>28.404599999999999</v>
      </c>
      <c r="HL52">
        <v>63.922699999999999</v>
      </c>
      <c r="HM52">
        <v>0</v>
      </c>
      <c r="HN52">
        <v>20.7227</v>
      </c>
      <c r="HO52">
        <v>607.428</v>
      </c>
      <c r="HP52">
        <v>13.494400000000001</v>
      </c>
      <c r="HQ52">
        <v>98.9435</v>
      </c>
      <c r="HR52">
        <v>100.592</v>
      </c>
    </row>
    <row r="53" spans="1:226" x14ac:dyDescent="0.25">
      <c r="A53">
        <v>37</v>
      </c>
      <c r="B53">
        <v>1687528975.5</v>
      </c>
      <c r="C53">
        <v>272</v>
      </c>
      <c r="D53" t="s">
        <v>431</v>
      </c>
      <c r="E53" t="s">
        <v>432</v>
      </c>
      <c r="F53">
        <v>5</v>
      </c>
      <c r="G53" t="s">
        <v>353</v>
      </c>
      <c r="H53">
        <v>68</v>
      </c>
      <c r="I53">
        <v>1687528967.7142861</v>
      </c>
      <c r="J53">
        <f t="shared" si="0"/>
        <v>3.2655863442460466E-3</v>
      </c>
      <c r="K53">
        <f t="shared" si="1"/>
        <v>3.2655863442460467</v>
      </c>
      <c r="L53">
        <f t="shared" si="2"/>
        <v>16.779701392047979</v>
      </c>
      <c r="M53">
        <f t="shared" si="3"/>
        <v>530.54624999999999</v>
      </c>
      <c r="N53">
        <f t="shared" si="4"/>
        <v>349.85121560518741</v>
      </c>
      <c r="O53">
        <f t="shared" si="5"/>
        <v>35.668082407824109</v>
      </c>
      <c r="P53">
        <f t="shared" si="6"/>
        <v>54.090329037237339</v>
      </c>
      <c r="Q53">
        <f t="shared" si="7"/>
        <v>0.16558864091967249</v>
      </c>
      <c r="R53">
        <f>IF(LEFT(BD53,1)&lt;&gt;"0",IF(LEFT(BD53,1)="1",3,BE53),$D$5+$E$5*(BV53*BO53/($K$5*1000))+$F$5*(BV53*BO53/($K$5*1000))*MAX(MIN(BB53,$J$5),$I$5)*MAX(MIN(BB53,$J$5),$I$5)+$G$5*MAX(MIN(BB53,$J$5),$I$5)*(BV53*BO53/($K$5*1000))+$H$5*(BV53*BO53/($K$5*1000))*(BV53*BO53/($K$5*1000)))</f>
        <v>2.9620190990526973</v>
      </c>
      <c r="S53">
        <f t="shared" si="8"/>
        <v>0.16061247023342204</v>
      </c>
      <c r="T53">
        <f t="shared" si="9"/>
        <v>0.10081742657542295</v>
      </c>
      <c r="U53">
        <f t="shared" si="10"/>
        <v>440.34905443811328</v>
      </c>
      <c r="V53">
        <f t="shared" si="11"/>
        <v>28.570413162317227</v>
      </c>
      <c r="W53">
        <f t="shared" si="12"/>
        <v>27.991378571428569</v>
      </c>
      <c r="X53">
        <f t="shared" si="13"/>
        <v>3.7929328124463875</v>
      </c>
      <c r="Y53">
        <f t="shared" si="14"/>
        <v>50.106230224416962</v>
      </c>
      <c r="Z53">
        <f t="shared" si="15"/>
        <v>1.7766537892183025</v>
      </c>
      <c r="AA53">
        <f t="shared" si="16"/>
        <v>3.5457742106340544</v>
      </c>
      <c r="AB53">
        <f t="shared" si="17"/>
        <v>2.0162790232280852</v>
      </c>
      <c r="AC53">
        <f t="shared" si="18"/>
        <v>-144.01235778125064</v>
      </c>
      <c r="AD53">
        <f t="shared" si="19"/>
        <v>-183.77679452034633</v>
      </c>
      <c r="AE53">
        <f t="shared" si="20"/>
        <v>-13.445736715208261</v>
      </c>
      <c r="AF53">
        <f t="shared" si="21"/>
        <v>99.114165421308059</v>
      </c>
      <c r="AG53">
        <f t="shared" si="22"/>
        <v>37.136520698944018</v>
      </c>
      <c r="AH53">
        <f t="shared" si="23"/>
        <v>3.2445191554864019</v>
      </c>
      <c r="AI53">
        <f t="shared" si="24"/>
        <v>16.779701392047979</v>
      </c>
      <c r="AJ53">
        <v>602.37773329502079</v>
      </c>
      <c r="AK53">
        <v>564.18958787878785</v>
      </c>
      <c r="AL53">
        <v>3.3447390092766609</v>
      </c>
      <c r="AM53">
        <v>65.071948279943499</v>
      </c>
      <c r="AN53">
        <f t="shared" si="25"/>
        <v>3.2655863442460467</v>
      </c>
      <c r="AO53">
        <v>13.59041143874124</v>
      </c>
      <c r="AP53">
        <v>17.438870909090902</v>
      </c>
      <c r="AQ53">
        <v>2.069885103294806E-4</v>
      </c>
      <c r="AR53">
        <v>104.912705410152</v>
      </c>
      <c r="AS53">
        <v>0</v>
      </c>
      <c r="AT53">
        <v>0</v>
      </c>
      <c r="AU53">
        <f t="shared" si="26"/>
        <v>1</v>
      </c>
      <c r="AV53">
        <f t="shared" si="27"/>
        <v>0</v>
      </c>
      <c r="AW53">
        <f t="shared" si="28"/>
        <v>53890.547976738191</v>
      </c>
      <c r="AX53">
        <f t="shared" si="29"/>
        <v>2502.9956785714294</v>
      </c>
      <c r="AY53">
        <f t="shared" si="30"/>
        <v>2053.207110418527</v>
      </c>
      <c r="AZ53">
        <f>($B$11*$D$9+$C$11*$D$9+$F$11*((CV53+CN53)/MAX(CV53+CN53+CW53, 0.1)*$I$9+CW53/MAX(CV53+CN53+CW53, 0.1)*$J$9))/($B$11+$C$11+$F$11)</f>
        <v>0.82029990223170635</v>
      </c>
      <c r="BA53">
        <f>($B$11*$K$9+$C$11*$K$9+$F$11*((CV53+CN53)/MAX(CV53+CN53+CW53, 0.1)*$P$9+CW53/MAX(CV53+CN53+CW53, 0.1)*$Q$9))/($B$11+$C$11+$F$11)</f>
        <v>0.17592881130719332</v>
      </c>
      <c r="BB53" s="1">
        <v>6</v>
      </c>
      <c r="BC53">
        <v>0.5</v>
      </c>
      <c r="BD53" t="s">
        <v>354</v>
      </c>
      <c r="BE53">
        <v>2</v>
      </c>
      <c r="BF53" t="b">
        <v>1</v>
      </c>
      <c r="BG53">
        <v>1687528967.7142861</v>
      </c>
      <c r="BH53">
        <v>530.54624999999999</v>
      </c>
      <c r="BI53">
        <v>577.17410714285711</v>
      </c>
      <c r="BJ53">
        <v>17.426349999999999</v>
      </c>
      <c r="BK53">
        <v>13.600907142857141</v>
      </c>
      <c r="BL53">
        <v>527.2996071428571</v>
      </c>
      <c r="BM53">
        <v>17.310385714285712</v>
      </c>
      <c r="BN53">
        <v>500.01724999999999</v>
      </c>
      <c r="BO53">
        <v>101.85210714285709</v>
      </c>
      <c r="BP53">
        <v>0.10003941785714281</v>
      </c>
      <c r="BQ53">
        <v>26.840532142857139</v>
      </c>
      <c r="BR53">
        <v>27.991378571428569</v>
      </c>
      <c r="BS53">
        <v>999.9000000000002</v>
      </c>
      <c r="BT53">
        <v>0</v>
      </c>
      <c r="BU53">
        <v>0</v>
      </c>
      <c r="BV53">
        <v>10001.04321428571</v>
      </c>
      <c r="BW53">
        <v>0</v>
      </c>
      <c r="BX53">
        <v>503.00996428571437</v>
      </c>
      <c r="BY53">
        <v>-46.627732142857127</v>
      </c>
      <c r="BZ53">
        <v>539.95589285714289</v>
      </c>
      <c r="CA53">
        <v>585.13217857142854</v>
      </c>
      <c r="CB53">
        <v>3.825440357142857</v>
      </c>
      <c r="CC53">
        <v>577.17410714285711</v>
      </c>
      <c r="CD53">
        <v>13.600907142857141</v>
      </c>
      <c r="CE53">
        <v>1.774908214285714</v>
      </c>
      <c r="CF53">
        <v>1.385278928571428</v>
      </c>
      <c r="CG53">
        <v>15.567546428571429</v>
      </c>
      <c r="CH53">
        <v>11.75745714285714</v>
      </c>
      <c r="CI53">
        <v>1999.9857142857149</v>
      </c>
      <c r="CJ53">
        <v>0.98000721428571447</v>
      </c>
      <c r="CK53">
        <v>1.9993182142857141E-2</v>
      </c>
      <c r="CL53">
        <v>0</v>
      </c>
      <c r="CM53">
        <v>1.9740607142857149</v>
      </c>
      <c r="CN53">
        <v>0</v>
      </c>
      <c r="CO53">
        <v>12096.00357142857</v>
      </c>
      <c r="CP53">
        <v>17338.139285714289</v>
      </c>
      <c r="CQ53">
        <v>44.970607142857133</v>
      </c>
      <c r="CR53">
        <v>45.807571428571407</v>
      </c>
      <c r="CS53">
        <v>44.513285714285708</v>
      </c>
      <c r="CT53">
        <v>44.075499999999977</v>
      </c>
      <c r="CU53">
        <v>43.401571428571422</v>
      </c>
      <c r="CV53">
        <v>1960.004285714286</v>
      </c>
      <c r="CW53">
        <v>39.986785714285723</v>
      </c>
      <c r="CX53">
        <v>0</v>
      </c>
      <c r="CY53">
        <v>1687528975.4000001</v>
      </c>
      <c r="CZ53">
        <v>0</v>
      </c>
      <c r="DA53">
        <v>1687528033.0999999</v>
      </c>
      <c r="DB53" t="s">
        <v>355</v>
      </c>
      <c r="DC53">
        <v>1687528033.0999999</v>
      </c>
      <c r="DD53">
        <v>1687528032.5999999</v>
      </c>
      <c r="DE53">
        <v>1</v>
      </c>
      <c r="DF53">
        <v>0.39600000000000002</v>
      </c>
      <c r="DG53">
        <v>-1.2999999999999999E-2</v>
      </c>
      <c r="DH53">
        <v>2.9990000000000001</v>
      </c>
      <c r="DI53">
        <v>0.06</v>
      </c>
      <c r="DJ53">
        <v>420</v>
      </c>
      <c r="DK53">
        <v>14</v>
      </c>
      <c r="DL53">
        <v>0.21</v>
      </c>
      <c r="DM53">
        <v>0.03</v>
      </c>
      <c r="DN53">
        <v>-46.274931707317073</v>
      </c>
      <c r="DO53">
        <v>-7.744199999999994</v>
      </c>
      <c r="DP53">
        <v>0.76670684747839346</v>
      </c>
      <c r="DQ53">
        <v>0</v>
      </c>
      <c r="DR53">
        <v>3.8178441463414639</v>
      </c>
      <c r="DS53">
        <v>0.183618606271787</v>
      </c>
      <c r="DT53">
        <v>1.8376965695503369E-2</v>
      </c>
      <c r="DU53">
        <v>0</v>
      </c>
      <c r="DV53">
        <v>0</v>
      </c>
      <c r="DW53">
        <v>2</v>
      </c>
      <c r="DX53" t="s">
        <v>356</v>
      </c>
      <c r="DY53">
        <v>3.1224099999999999</v>
      </c>
      <c r="DZ53">
        <v>2.7565300000000001</v>
      </c>
      <c r="EA53">
        <v>0.115869</v>
      </c>
      <c r="EB53">
        <v>0.123977</v>
      </c>
      <c r="EC53">
        <v>9.4581499999999999E-2</v>
      </c>
      <c r="ED53">
        <v>7.9416799999999996E-2</v>
      </c>
      <c r="EE53">
        <v>25941.200000000001</v>
      </c>
      <c r="EF53">
        <v>25519.1</v>
      </c>
      <c r="EG53">
        <v>29902.6</v>
      </c>
      <c r="EH53">
        <v>29417.9</v>
      </c>
      <c r="EI53">
        <v>37433.4</v>
      </c>
      <c r="EJ53">
        <v>35673</v>
      </c>
      <c r="EK53">
        <v>45808.1</v>
      </c>
      <c r="EL53">
        <v>43744.6</v>
      </c>
      <c r="EM53">
        <v>1.7587999999999999</v>
      </c>
      <c r="EN53">
        <v>1.76817</v>
      </c>
      <c r="EO53">
        <v>5.9232099999999999E-3</v>
      </c>
      <c r="EP53">
        <v>0</v>
      </c>
      <c r="EQ53">
        <v>27.8992</v>
      </c>
      <c r="ER53">
        <v>999.9</v>
      </c>
      <c r="ES53">
        <v>62</v>
      </c>
      <c r="ET53">
        <v>37.700000000000003</v>
      </c>
      <c r="EU53">
        <v>39.870800000000003</v>
      </c>
      <c r="EV53">
        <v>65.492000000000004</v>
      </c>
      <c r="EW53">
        <v>19.972000000000001</v>
      </c>
      <c r="EX53">
        <v>1</v>
      </c>
      <c r="EY53">
        <v>0.71747499999999997</v>
      </c>
      <c r="EZ53">
        <v>7.0235200000000004</v>
      </c>
      <c r="FA53">
        <v>20.097100000000001</v>
      </c>
      <c r="FB53">
        <v>5.2273199999999997</v>
      </c>
      <c r="FC53">
        <v>11.98</v>
      </c>
      <c r="FD53">
        <v>4.9702999999999999</v>
      </c>
      <c r="FE53">
        <v>3.28965</v>
      </c>
      <c r="FF53">
        <v>9999</v>
      </c>
      <c r="FG53">
        <v>9999</v>
      </c>
      <c r="FH53">
        <v>9999</v>
      </c>
      <c r="FI53">
        <v>999.9</v>
      </c>
      <c r="FJ53">
        <v>4.9726999999999997</v>
      </c>
      <c r="FK53">
        <v>1.8776600000000001</v>
      </c>
      <c r="FL53">
        <v>1.8757600000000001</v>
      </c>
      <c r="FM53">
        <v>1.8786</v>
      </c>
      <c r="FN53">
        <v>1.8751899999999999</v>
      </c>
      <c r="FO53">
        <v>1.8786700000000001</v>
      </c>
      <c r="FP53">
        <v>1.87592</v>
      </c>
      <c r="FQ53">
        <v>1.8771199999999999</v>
      </c>
      <c r="FR53">
        <v>0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3.3</v>
      </c>
      <c r="GF53">
        <v>0.1162</v>
      </c>
      <c r="GG53">
        <v>1.8022362637429039</v>
      </c>
      <c r="GH53">
        <v>3.4596175144301941E-3</v>
      </c>
      <c r="GI53">
        <v>-1.60062044249347E-6</v>
      </c>
      <c r="GJ53">
        <v>4.4551892631570479E-10</v>
      </c>
      <c r="GK53">
        <v>-5.9104910203437312E-2</v>
      </c>
      <c r="GL53">
        <v>-1.1044296988583829E-3</v>
      </c>
      <c r="GM53">
        <v>8.6344859614355754E-4</v>
      </c>
      <c r="GN53">
        <v>-1.2442756315904091E-5</v>
      </c>
      <c r="GO53">
        <v>0</v>
      </c>
      <c r="GP53">
        <v>2120</v>
      </c>
      <c r="GQ53">
        <v>2</v>
      </c>
      <c r="GR53">
        <v>32</v>
      </c>
      <c r="GS53">
        <v>15.7</v>
      </c>
      <c r="GT53">
        <v>15.7</v>
      </c>
      <c r="GU53">
        <v>1.4465300000000001</v>
      </c>
      <c r="GV53">
        <v>2.5769000000000002</v>
      </c>
      <c r="GW53">
        <v>1.39893</v>
      </c>
      <c r="GX53">
        <v>2.2802699999999998</v>
      </c>
      <c r="GY53">
        <v>1.4489700000000001</v>
      </c>
      <c r="GZ53">
        <v>2.35229</v>
      </c>
      <c r="HA53">
        <v>43.290399999999998</v>
      </c>
      <c r="HB53">
        <v>14.6136</v>
      </c>
      <c r="HC53">
        <v>18</v>
      </c>
      <c r="HD53">
        <v>508.13900000000001</v>
      </c>
      <c r="HE53">
        <v>428.52699999999999</v>
      </c>
      <c r="HF53">
        <v>20.718399999999999</v>
      </c>
      <c r="HG53">
        <v>35.638399999999997</v>
      </c>
      <c r="HH53">
        <v>30.000299999999999</v>
      </c>
      <c r="HI53">
        <v>35.084299999999999</v>
      </c>
      <c r="HJ53">
        <v>35.099400000000003</v>
      </c>
      <c r="HK53">
        <v>28.999400000000001</v>
      </c>
      <c r="HL53">
        <v>64.203400000000002</v>
      </c>
      <c r="HM53">
        <v>0</v>
      </c>
      <c r="HN53">
        <v>20.7287</v>
      </c>
      <c r="HO53">
        <v>627.46299999999997</v>
      </c>
      <c r="HP53">
        <v>13.475300000000001</v>
      </c>
      <c r="HQ53">
        <v>98.94</v>
      </c>
      <c r="HR53">
        <v>100.59099999999999</v>
      </c>
    </row>
    <row r="54" spans="1:226" x14ac:dyDescent="0.25">
      <c r="A54">
        <v>38</v>
      </c>
      <c r="B54">
        <v>1687528980.5</v>
      </c>
      <c r="C54">
        <v>277</v>
      </c>
      <c r="D54" t="s">
        <v>433</v>
      </c>
      <c r="E54" t="s">
        <v>434</v>
      </c>
      <c r="F54">
        <v>5</v>
      </c>
      <c r="G54" t="s">
        <v>353</v>
      </c>
      <c r="H54">
        <v>68</v>
      </c>
      <c r="I54">
        <v>1687528973</v>
      </c>
      <c r="J54">
        <f t="shared" si="0"/>
        <v>3.2970803153047432E-3</v>
      </c>
      <c r="K54">
        <f t="shared" si="1"/>
        <v>3.2970803153047434</v>
      </c>
      <c r="L54">
        <f t="shared" si="2"/>
        <v>17.061770257712059</v>
      </c>
      <c r="M54">
        <f t="shared" si="3"/>
        <v>547.78300000000002</v>
      </c>
      <c r="N54">
        <f t="shared" si="4"/>
        <v>365.45043464809146</v>
      </c>
      <c r="O54">
        <f t="shared" si="5"/>
        <v>37.25873464916495</v>
      </c>
      <c r="P54">
        <f t="shared" si="6"/>
        <v>55.848069963241223</v>
      </c>
      <c r="Q54">
        <f t="shared" si="7"/>
        <v>0.16729918013602291</v>
      </c>
      <c r="R54">
        <f>IF(LEFT(BD54,1)&lt;&gt;"0",IF(LEFT(BD54,1)="1",3,BE54),$D$5+$E$5*(BV54*BO54/($K$5*1000))+$F$5*(BV54*BO54/($K$5*1000))*MAX(MIN(BB54,$J$5),$I$5)*MAX(MIN(BB54,$J$5),$I$5)+$G$5*MAX(MIN(BB54,$J$5),$I$5)*(BV54*BO54/($K$5*1000))+$H$5*(BV54*BO54/($K$5*1000))*(BV54*BO54/($K$5*1000)))</f>
        <v>2.9622043989525331</v>
      </c>
      <c r="S54">
        <f t="shared" si="8"/>
        <v>0.16222167444586372</v>
      </c>
      <c r="T54">
        <f t="shared" si="9"/>
        <v>0.10183190376444665</v>
      </c>
      <c r="U54">
        <f t="shared" si="10"/>
        <v>446.78503094106406</v>
      </c>
      <c r="V54">
        <f t="shared" si="11"/>
        <v>28.60099518871893</v>
      </c>
      <c r="W54">
        <f t="shared" si="12"/>
        <v>27.99220740740741</v>
      </c>
      <c r="X54">
        <f t="shared" si="13"/>
        <v>3.7931160960910169</v>
      </c>
      <c r="Y54">
        <f t="shared" si="14"/>
        <v>50.128785731285419</v>
      </c>
      <c r="Z54">
        <f t="shared" si="15"/>
        <v>1.7775814299706592</v>
      </c>
      <c r="AA54">
        <f t="shared" si="16"/>
        <v>3.5460293004090646</v>
      </c>
      <c r="AB54">
        <f t="shared" si="17"/>
        <v>2.0155346661203577</v>
      </c>
      <c r="AC54">
        <f t="shared" si="18"/>
        <v>-145.40124190493918</v>
      </c>
      <c r="AD54">
        <f t="shared" si="19"/>
        <v>-183.72527809109005</v>
      </c>
      <c r="AE54">
        <f t="shared" si="20"/>
        <v>-13.44126443700344</v>
      </c>
      <c r="AF54">
        <f t="shared" si="21"/>
        <v>104.21724650803139</v>
      </c>
      <c r="AG54">
        <f t="shared" si="22"/>
        <v>37.499071621084163</v>
      </c>
      <c r="AH54">
        <f t="shared" si="23"/>
        <v>3.2700334267204667</v>
      </c>
      <c r="AI54">
        <f t="shared" si="24"/>
        <v>17.061770257712059</v>
      </c>
      <c r="AJ54">
        <v>619.20276094189876</v>
      </c>
      <c r="AK54">
        <v>580.79769696969674</v>
      </c>
      <c r="AL54">
        <v>3.3211436352876582</v>
      </c>
      <c r="AM54">
        <v>65.071948279943499</v>
      </c>
      <c r="AN54">
        <f t="shared" si="25"/>
        <v>3.2970803153047434</v>
      </c>
      <c r="AO54">
        <v>13.55612981734545</v>
      </c>
      <c r="AP54">
        <v>17.442649090909079</v>
      </c>
      <c r="AQ54">
        <v>9.1625576446854664E-5</v>
      </c>
      <c r="AR54">
        <v>104.912705410152</v>
      </c>
      <c r="AS54">
        <v>0</v>
      </c>
      <c r="AT54">
        <v>0</v>
      </c>
      <c r="AU54">
        <f t="shared" si="26"/>
        <v>1</v>
      </c>
      <c r="AV54">
        <f t="shared" si="27"/>
        <v>0</v>
      </c>
      <c r="AW54">
        <f t="shared" si="28"/>
        <v>53895.775407165922</v>
      </c>
      <c r="AX54">
        <f t="shared" si="29"/>
        <v>2539.5771111111108</v>
      </c>
      <c r="AY54">
        <f t="shared" si="30"/>
        <v>2083.2149847420596</v>
      </c>
      <c r="AZ54">
        <f>($B$11*$D$9+$C$11*$D$9+$F$11*((CV54+CN54)/MAX(CV54+CN54+CW54, 0.1)*$I$9+CW54/MAX(CV54+CN54+CW54, 0.1)*$J$9))/($B$11+$C$11+$F$11)</f>
        <v>0.82029995294398261</v>
      </c>
      <c r="BA54">
        <f>($B$11*$K$9+$C$11*$K$9+$F$11*((CV54+CN54)/MAX(CV54+CN54+CW54, 0.1)*$P$9+CW54/MAX(CV54+CN54+CW54, 0.1)*$Q$9))/($B$11+$C$11+$F$11)</f>
        <v>0.17592890918188642</v>
      </c>
      <c r="BB54" s="1">
        <v>6</v>
      </c>
      <c r="BC54">
        <v>0.5</v>
      </c>
      <c r="BD54" t="s">
        <v>354</v>
      </c>
      <c r="BE54">
        <v>2</v>
      </c>
      <c r="BF54" t="b">
        <v>1</v>
      </c>
      <c r="BG54">
        <v>1687528973</v>
      </c>
      <c r="BH54">
        <v>547.78300000000002</v>
      </c>
      <c r="BI54">
        <v>594.92922222222217</v>
      </c>
      <c r="BJ54">
        <v>17.435318518518521</v>
      </c>
      <c r="BK54">
        <v>13.57987407407408</v>
      </c>
      <c r="BL54">
        <v>544.49981481481473</v>
      </c>
      <c r="BM54">
        <v>17.319196296296301</v>
      </c>
      <c r="BN54">
        <v>500.02318518518513</v>
      </c>
      <c r="BO54">
        <v>101.85296296296291</v>
      </c>
      <c r="BP54">
        <v>9.994532962962964E-2</v>
      </c>
      <c r="BQ54">
        <v>26.841755555555551</v>
      </c>
      <c r="BR54">
        <v>27.99220740740741</v>
      </c>
      <c r="BS54">
        <v>999.90000000000009</v>
      </c>
      <c r="BT54">
        <v>0</v>
      </c>
      <c r="BU54">
        <v>0</v>
      </c>
      <c r="BV54">
        <v>10002.009629629631</v>
      </c>
      <c r="BW54">
        <v>0</v>
      </c>
      <c r="BX54">
        <v>539.5989629629629</v>
      </c>
      <c r="BY54">
        <v>-47.146070370370367</v>
      </c>
      <c r="BZ54">
        <v>557.50337037037036</v>
      </c>
      <c r="CA54">
        <v>603.11899999999991</v>
      </c>
      <c r="CB54">
        <v>3.8554414814814808</v>
      </c>
      <c r="CC54">
        <v>594.92922222222217</v>
      </c>
      <c r="CD54">
        <v>13.57987407407408</v>
      </c>
      <c r="CE54">
        <v>1.775838148148148</v>
      </c>
      <c r="CF54">
        <v>1.3831500000000001</v>
      </c>
      <c r="CG54">
        <v>15.575714814814811</v>
      </c>
      <c r="CH54">
        <v>11.734114814814809</v>
      </c>
      <c r="CI54">
        <v>1999.978148148148</v>
      </c>
      <c r="CJ54">
        <v>0.98000355555555541</v>
      </c>
      <c r="CK54">
        <v>1.999679629629629E-2</v>
      </c>
      <c r="CL54">
        <v>0</v>
      </c>
      <c r="CM54">
        <v>1.9270481481481481</v>
      </c>
      <c r="CN54">
        <v>0</v>
      </c>
      <c r="CO54">
        <v>12103.262962962959</v>
      </c>
      <c r="CP54">
        <v>17338.04074074074</v>
      </c>
      <c r="CQ54">
        <v>44.95096296296294</v>
      </c>
      <c r="CR54">
        <v>45.819000000000003</v>
      </c>
      <c r="CS54">
        <v>44.546222222222227</v>
      </c>
      <c r="CT54">
        <v>44.087629629629618</v>
      </c>
      <c r="CU54">
        <v>43.404888888888891</v>
      </c>
      <c r="CV54">
        <v>1959.987037037037</v>
      </c>
      <c r="CW54">
        <v>39.993333333333332</v>
      </c>
      <c r="CX54">
        <v>0</v>
      </c>
      <c r="CY54">
        <v>1687528980.2</v>
      </c>
      <c r="CZ54">
        <v>0</v>
      </c>
      <c r="DA54">
        <v>1687528033.0999999</v>
      </c>
      <c r="DB54" t="s">
        <v>355</v>
      </c>
      <c r="DC54">
        <v>1687528033.0999999</v>
      </c>
      <c r="DD54">
        <v>1687528032.5999999</v>
      </c>
      <c r="DE54">
        <v>1</v>
      </c>
      <c r="DF54">
        <v>0.39600000000000002</v>
      </c>
      <c r="DG54">
        <v>-1.2999999999999999E-2</v>
      </c>
      <c r="DH54">
        <v>2.9990000000000001</v>
      </c>
      <c r="DI54">
        <v>0.06</v>
      </c>
      <c r="DJ54">
        <v>420</v>
      </c>
      <c r="DK54">
        <v>14</v>
      </c>
      <c r="DL54">
        <v>0.21</v>
      </c>
      <c r="DM54">
        <v>0.03</v>
      </c>
      <c r="DN54">
        <v>-46.81545365853659</v>
      </c>
      <c r="DO54">
        <v>-5.9604878048780519</v>
      </c>
      <c r="DP54">
        <v>0.60577944191158628</v>
      </c>
      <c r="DQ54">
        <v>0</v>
      </c>
      <c r="DR54">
        <v>3.841158536585366</v>
      </c>
      <c r="DS54">
        <v>0.32922543554006722</v>
      </c>
      <c r="DT54">
        <v>3.7207834970934182E-2</v>
      </c>
      <c r="DU54">
        <v>0</v>
      </c>
      <c r="DV54">
        <v>0</v>
      </c>
      <c r="DW54">
        <v>2</v>
      </c>
      <c r="DX54" t="s">
        <v>356</v>
      </c>
      <c r="DY54">
        <v>3.12236</v>
      </c>
      <c r="DZ54">
        <v>2.7566000000000002</v>
      </c>
      <c r="EA54">
        <v>0.118293</v>
      </c>
      <c r="EB54">
        <v>0.126305</v>
      </c>
      <c r="EC54">
        <v>9.4579700000000003E-2</v>
      </c>
      <c r="ED54">
        <v>7.8872999999999999E-2</v>
      </c>
      <c r="EE54">
        <v>25869.3</v>
      </c>
      <c r="EF54">
        <v>25450.6</v>
      </c>
      <c r="EG54">
        <v>29901.9</v>
      </c>
      <c r="EH54">
        <v>29417.3</v>
      </c>
      <c r="EI54">
        <v>37433.1</v>
      </c>
      <c r="EJ54">
        <v>35693.599999999999</v>
      </c>
      <c r="EK54">
        <v>45807.3</v>
      </c>
      <c r="EL54">
        <v>43743.9</v>
      </c>
      <c r="EM54">
        <v>1.7589300000000001</v>
      </c>
      <c r="EN54">
        <v>1.768</v>
      </c>
      <c r="EO54">
        <v>5.84126E-3</v>
      </c>
      <c r="EP54">
        <v>0</v>
      </c>
      <c r="EQ54">
        <v>27.905999999999999</v>
      </c>
      <c r="ER54">
        <v>999.9</v>
      </c>
      <c r="ES54">
        <v>62</v>
      </c>
      <c r="ET54">
        <v>37.700000000000003</v>
      </c>
      <c r="EU54">
        <v>39.871000000000002</v>
      </c>
      <c r="EV54">
        <v>65.772000000000006</v>
      </c>
      <c r="EW54">
        <v>19.6755</v>
      </c>
      <c r="EX54">
        <v>1</v>
      </c>
      <c r="EY54">
        <v>0.71875999999999995</v>
      </c>
      <c r="EZ54">
        <v>7.08385</v>
      </c>
      <c r="FA54">
        <v>20.094799999999999</v>
      </c>
      <c r="FB54">
        <v>5.2276199999999999</v>
      </c>
      <c r="FC54">
        <v>11.98</v>
      </c>
      <c r="FD54">
        <v>4.9706999999999999</v>
      </c>
      <c r="FE54">
        <v>3.28965</v>
      </c>
      <c r="FF54">
        <v>9999</v>
      </c>
      <c r="FG54">
        <v>9999</v>
      </c>
      <c r="FH54">
        <v>9999</v>
      </c>
      <c r="FI54">
        <v>999.9</v>
      </c>
      <c r="FJ54">
        <v>4.9726800000000004</v>
      </c>
      <c r="FK54">
        <v>1.8776299999999999</v>
      </c>
      <c r="FL54">
        <v>1.8757600000000001</v>
      </c>
      <c r="FM54">
        <v>1.8786099999999999</v>
      </c>
      <c r="FN54">
        <v>1.87517</v>
      </c>
      <c r="FO54">
        <v>1.87866</v>
      </c>
      <c r="FP54">
        <v>1.87592</v>
      </c>
      <c r="FQ54">
        <v>1.8771199999999999</v>
      </c>
      <c r="FR54">
        <v>0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3.335</v>
      </c>
      <c r="GF54">
        <v>0.1162</v>
      </c>
      <c r="GG54">
        <v>1.8022362637429039</v>
      </c>
      <c r="GH54">
        <v>3.4596175144301941E-3</v>
      </c>
      <c r="GI54">
        <v>-1.60062044249347E-6</v>
      </c>
      <c r="GJ54">
        <v>4.4551892631570479E-10</v>
      </c>
      <c r="GK54">
        <v>-5.9104910203437312E-2</v>
      </c>
      <c r="GL54">
        <v>-1.1044296988583829E-3</v>
      </c>
      <c r="GM54">
        <v>8.6344859614355754E-4</v>
      </c>
      <c r="GN54">
        <v>-1.2442756315904091E-5</v>
      </c>
      <c r="GO54">
        <v>0</v>
      </c>
      <c r="GP54">
        <v>2120</v>
      </c>
      <c r="GQ54">
        <v>2</v>
      </c>
      <c r="GR54">
        <v>32</v>
      </c>
      <c r="GS54">
        <v>15.8</v>
      </c>
      <c r="GT54">
        <v>15.8</v>
      </c>
      <c r="GU54">
        <v>1.47705</v>
      </c>
      <c r="GV54">
        <v>2.5647000000000002</v>
      </c>
      <c r="GW54">
        <v>1.39893</v>
      </c>
      <c r="GX54">
        <v>2.2802699999999998</v>
      </c>
      <c r="GY54">
        <v>1.4489700000000001</v>
      </c>
      <c r="GZ54">
        <v>2.49268</v>
      </c>
      <c r="HA54">
        <v>43.317599999999999</v>
      </c>
      <c r="HB54">
        <v>14.6311</v>
      </c>
      <c r="HC54">
        <v>18</v>
      </c>
      <c r="HD54">
        <v>508.27600000000001</v>
      </c>
      <c r="HE54">
        <v>428.47800000000001</v>
      </c>
      <c r="HF54">
        <v>20.7362</v>
      </c>
      <c r="HG54">
        <v>35.649700000000003</v>
      </c>
      <c r="HH54">
        <v>30.000900000000001</v>
      </c>
      <c r="HI54">
        <v>35.094200000000001</v>
      </c>
      <c r="HJ54">
        <v>35.108899999999998</v>
      </c>
      <c r="HK54">
        <v>29.635300000000001</v>
      </c>
      <c r="HL54">
        <v>64.203400000000002</v>
      </c>
      <c r="HM54">
        <v>0</v>
      </c>
      <c r="HN54">
        <v>20.732299999999999</v>
      </c>
      <c r="HO54">
        <v>640.84900000000005</v>
      </c>
      <c r="HP54">
        <v>13.4748</v>
      </c>
      <c r="HQ54">
        <v>98.938100000000006</v>
      </c>
      <c r="HR54">
        <v>100.589</v>
      </c>
    </row>
    <row r="55" spans="1:226" x14ac:dyDescent="0.25">
      <c r="A55">
        <v>39</v>
      </c>
      <c r="B55">
        <v>1687528985.5</v>
      </c>
      <c r="C55">
        <v>282</v>
      </c>
      <c r="D55" t="s">
        <v>435</v>
      </c>
      <c r="E55" t="s">
        <v>436</v>
      </c>
      <c r="F55">
        <v>5</v>
      </c>
      <c r="G55" t="s">
        <v>353</v>
      </c>
      <c r="H55">
        <v>68</v>
      </c>
      <c r="I55">
        <v>1687528977.7142861</v>
      </c>
      <c r="J55">
        <f t="shared" si="0"/>
        <v>3.3134720453825862E-3</v>
      </c>
      <c r="K55">
        <f t="shared" si="1"/>
        <v>3.3134720453825861</v>
      </c>
      <c r="L55">
        <f t="shared" si="2"/>
        <v>17.03962198363006</v>
      </c>
      <c r="M55">
        <f t="shared" si="3"/>
        <v>563.16389285714286</v>
      </c>
      <c r="N55">
        <f t="shared" si="4"/>
        <v>381.25890639914985</v>
      </c>
      <c r="O55">
        <f t="shared" si="5"/>
        <v>38.870663078261728</v>
      </c>
      <c r="P55">
        <f t="shared" si="6"/>
        <v>57.416505082702244</v>
      </c>
      <c r="Q55">
        <f t="shared" si="7"/>
        <v>0.16804693468072393</v>
      </c>
      <c r="R55">
        <f>IF(LEFT(BD55,1)&lt;&gt;"0",IF(LEFT(BD55,1)="1",3,BE55),$D$5+$E$5*(BV55*BO55/($K$5*1000))+$F$5*(BV55*BO55/($K$5*1000))*MAX(MIN(BB55,$J$5),$I$5)*MAX(MIN(BB55,$J$5),$I$5)+$G$5*MAX(MIN(BB55,$J$5),$I$5)*(BV55*BO55/($K$5*1000))+$H$5*(BV55*BO55/($K$5*1000))*(BV55*BO55/($K$5*1000)))</f>
        <v>2.9617406702739659</v>
      </c>
      <c r="S55">
        <f t="shared" si="8"/>
        <v>0.16292391137760645</v>
      </c>
      <c r="T55">
        <f t="shared" si="9"/>
        <v>0.1022747183464658</v>
      </c>
      <c r="U55">
        <f t="shared" si="10"/>
        <v>452.17889495936487</v>
      </c>
      <c r="V55">
        <f t="shared" si="11"/>
        <v>28.633406409928522</v>
      </c>
      <c r="W55">
        <f t="shared" si="12"/>
        <v>27.997414285714289</v>
      </c>
      <c r="X55">
        <f t="shared" si="13"/>
        <v>3.7942676896034908</v>
      </c>
      <c r="Y55">
        <f t="shared" si="14"/>
        <v>50.110450350434789</v>
      </c>
      <c r="Z55">
        <f t="shared" si="15"/>
        <v>1.7774423485044499</v>
      </c>
      <c r="AA55">
        <f t="shared" si="16"/>
        <v>3.5470492403767189</v>
      </c>
      <c r="AB55">
        <f t="shared" si="17"/>
        <v>2.0168253410990409</v>
      </c>
      <c r="AC55">
        <f t="shared" si="18"/>
        <v>-146.12411720137206</v>
      </c>
      <c r="AD55">
        <f t="shared" si="19"/>
        <v>-183.7469738004977</v>
      </c>
      <c r="AE55">
        <f t="shared" si="20"/>
        <v>-13.445634387643132</v>
      </c>
      <c r="AF55">
        <f t="shared" si="21"/>
        <v>108.86216956985197</v>
      </c>
      <c r="AG55">
        <f t="shared" si="22"/>
        <v>37.523317500081511</v>
      </c>
      <c r="AH55">
        <f t="shared" si="23"/>
        <v>3.3116716567017819</v>
      </c>
      <c r="AI55">
        <f t="shared" si="24"/>
        <v>17.03962198363006</v>
      </c>
      <c r="AJ55">
        <v>635.15118870562799</v>
      </c>
      <c r="AK55">
        <v>597.1597090909089</v>
      </c>
      <c r="AL55">
        <v>3.248273708306562</v>
      </c>
      <c r="AM55">
        <v>65.071948279943499</v>
      </c>
      <c r="AN55">
        <f t="shared" si="25"/>
        <v>3.3134720453825861</v>
      </c>
      <c r="AO55">
        <v>13.44072048241966</v>
      </c>
      <c r="AP55">
        <v>17.408880606060599</v>
      </c>
      <c r="AQ55">
        <v>-7.1426377057966324E-3</v>
      </c>
      <c r="AR55">
        <v>104.912705410152</v>
      </c>
      <c r="AS55">
        <v>0</v>
      </c>
      <c r="AT55">
        <v>0</v>
      </c>
      <c r="AU55">
        <f t="shared" si="26"/>
        <v>1</v>
      </c>
      <c r="AV55">
        <f t="shared" si="27"/>
        <v>0</v>
      </c>
      <c r="AW55">
        <f t="shared" si="28"/>
        <v>53881.322548658129</v>
      </c>
      <c r="AX55">
        <f t="shared" si="29"/>
        <v>2570.2358571428572</v>
      </c>
      <c r="AY55">
        <f t="shared" si="30"/>
        <v>2108.364406696192</v>
      </c>
      <c r="AZ55">
        <f>($B$11*$D$9+$C$11*$D$9+$F$11*((CV55+CN55)/MAX(CV55+CN55+CW55, 0.1)*$I$9+CW55/MAX(CV55+CN55+CW55, 0.1)*$J$9))/($B$11+$C$11+$F$11)</f>
        <v>0.82029997396422061</v>
      </c>
      <c r="BA55">
        <f>($B$11*$K$9+$C$11*$K$9+$F$11*((CV55+CN55)/MAX(CV55+CN55+CW55, 0.1)*$P$9+CW55/MAX(CV55+CN55+CW55, 0.1)*$Q$9))/($B$11+$C$11+$F$11)</f>
        <v>0.17592894975094581</v>
      </c>
      <c r="BB55" s="1">
        <v>6</v>
      </c>
      <c r="BC55">
        <v>0.5</v>
      </c>
      <c r="BD55" t="s">
        <v>354</v>
      </c>
      <c r="BE55">
        <v>2</v>
      </c>
      <c r="BF55" t="b">
        <v>1</v>
      </c>
      <c r="BG55">
        <v>1687528977.7142861</v>
      </c>
      <c r="BH55">
        <v>563.16389285714286</v>
      </c>
      <c r="BI55">
        <v>610.43003571428562</v>
      </c>
      <c r="BJ55">
        <v>17.433860714285711</v>
      </c>
      <c r="BK55">
        <v>13.529125000000001</v>
      </c>
      <c r="BL55">
        <v>559.84849999999994</v>
      </c>
      <c r="BM55">
        <v>17.31776428571429</v>
      </c>
      <c r="BN55">
        <v>499.99846428571431</v>
      </c>
      <c r="BO55">
        <v>101.8535</v>
      </c>
      <c r="BP55">
        <v>9.995584285714286E-2</v>
      </c>
      <c r="BQ55">
        <v>26.846646428571429</v>
      </c>
      <c r="BR55">
        <v>27.997414285714289</v>
      </c>
      <c r="BS55">
        <v>999.9000000000002</v>
      </c>
      <c r="BT55">
        <v>0</v>
      </c>
      <c r="BU55">
        <v>0</v>
      </c>
      <c r="BV55">
        <v>9999.3282142857151</v>
      </c>
      <c r="BW55">
        <v>0</v>
      </c>
      <c r="BX55">
        <v>570.24085714285718</v>
      </c>
      <c r="BY55">
        <v>-47.266103571428573</v>
      </c>
      <c r="BZ55">
        <v>573.15614285714287</v>
      </c>
      <c r="CA55">
        <v>618.80092857142847</v>
      </c>
      <c r="CB55">
        <v>3.9047357142857142</v>
      </c>
      <c r="CC55">
        <v>610.43003571428562</v>
      </c>
      <c r="CD55">
        <v>13.529125000000001</v>
      </c>
      <c r="CE55">
        <v>1.775698571428572</v>
      </c>
      <c r="CF55">
        <v>1.377987857142857</v>
      </c>
      <c r="CG55">
        <v>15.574482142857139</v>
      </c>
      <c r="CH55">
        <v>11.67738928571428</v>
      </c>
      <c r="CI55">
        <v>1999.9949999999999</v>
      </c>
      <c r="CJ55">
        <v>0.98000164285714286</v>
      </c>
      <c r="CK55">
        <v>1.9998692857142859E-2</v>
      </c>
      <c r="CL55">
        <v>0</v>
      </c>
      <c r="CM55">
        <v>1.9478535714285721</v>
      </c>
      <c r="CN55">
        <v>0</v>
      </c>
      <c r="CO55">
        <v>12115.589285714281</v>
      </c>
      <c r="CP55">
        <v>17338.182142857149</v>
      </c>
      <c r="CQ55">
        <v>45.004107142857137</v>
      </c>
      <c r="CR55">
        <v>45.81874999999998</v>
      </c>
      <c r="CS55">
        <v>44.533357142857128</v>
      </c>
      <c r="CT55">
        <v>44.088999999999992</v>
      </c>
      <c r="CU55">
        <v>43.405928571428561</v>
      </c>
      <c r="CV55">
        <v>1959.998571428571</v>
      </c>
      <c r="CW55">
        <v>39.996428571428567</v>
      </c>
      <c r="CX55">
        <v>0</v>
      </c>
      <c r="CY55">
        <v>1687528985.5999999</v>
      </c>
      <c r="CZ55">
        <v>0</v>
      </c>
      <c r="DA55">
        <v>1687528033.0999999</v>
      </c>
      <c r="DB55" t="s">
        <v>355</v>
      </c>
      <c r="DC55">
        <v>1687528033.0999999</v>
      </c>
      <c r="DD55">
        <v>1687528032.5999999</v>
      </c>
      <c r="DE55">
        <v>1</v>
      </c>
      <c r="DF55">
        <v>0.39600000000000002</v>
      </c>
      <c r="DG55">
        <v>-1.2999999999999999E-2</v>
      </c>
      <c r="DH55">
        <v>2.9990000000000001</v>
      </c>
      <c r="DI55">
        <v>0.06</v>
      </c>
      <c r="DJ55">
        <v>420</v>
      </c>
      <c r="DK55">
        <v>14</v>
      </c>
      <c r="DL55">
        <v>0.21</v>
      </c>
      <c r="DM55">
        <v>0.03</v>
      </c>
      <c r="DN55">
        <v>-47.103994999999998</v>
      </c>
      <c r="DO55">
        <v>-2.192053283301969</v>
      </c>
      <c r="DP55">
        <v>0.32777099852641067</v>
      </c>
      <c r="DQ55">
        <v>0</v>
      </c>
      <c r="DR55">
        <v>3.880962750000001</v>
      </c>
      <c r="DS55">
        <v>0.60159140712945602</v>
      </c>
      <c r="DT55">
        <v>6.2794528025437876E-2</v>
      </c>
      <c r="DU55">
        <v>0</v>
      </c>
      <c r="DV55">
        <v>0</v>
      </c>
      <c r="DW55">
        <v>2</v>
      </c>
      <c r="DX55" t="s">
        <v>356</v>
      </c>
      <c r="DY55">
        <v>3.12249</v>
      </c>
      <c r="DZ55">
        <v>2.7569499999999998</v>
      </c>
      <c r="EA55">
        <v>0.120642</v>
      </c>
      <c r="EB55">
        <v>0.12856400000000001</v>
      </c>
      <c r="EC55">
        <v>9.4445500000000002E-2</v>
      </c>
      <c r="ED55">
        <v>7.87471E-2</v>
      </c>
      <c r="EE55">
        <v>25799.5</v>
      </c>
      <c r="EF55">
        <v>25384.3</v>
      </c>
      <c r="EG55">
        <v>29900.9</v>
      </c>
      <c r="EH55">
        <v>29416.799999999999</v>
      </c>
      <c r="EI55">
        <v>37437.699999999997</v>
      </c>
      <c r="EJ55">
        <v>35698.199999999997</v>
      </c>
      <c r="EK55">
        <v>45805.9</v>
      </c>
      <c r="EL55">
        <v>43743.3</v>
      </c>
      <c r="EM55">
        <v>1.7589999999999999</v>
      </c>
      <c r="EN55">
        <v>1.7677700000000001</v>
      </c>
      <c r="EO55">
        <v>5.4575500000000002E-3</v>
      </c>
      <c r="EP55">
        <v>0</v>
      </c>
      <c r="EQ55">
        <v>27.912400000000002</v>
      </c>
      <c r="ER55">
        <v>999.9</v>
      </c>
      <c r="ES55">
        <v>62</v>
      </c>
      <c r="ET55">
        <v>37.799999999999997</v>
      </c>
      <c r="EU55">
        <v>40.085900000000002</v>
      </c>
      <c r="EV55">
        <v>65.811999999999998</v>
      </c>
      <c r="EW55">
        <v>20.004000000000001</v>
      </c>
      <c r="EX55">
        <v>1</v>
      </c>
      <c r="EY55">
        <v>0.72</v>
      </c>
      <c r="EZ55">
        <v>7.1376099999999996</v>
      </c>
      <c r="FA55">
        <v>20.092400000000001</v>
      </c>
      <c r="FB55">
        <v>5.2277699999999996</v>
      </c>
      <c r="FC55">
        <v>11.980399999999999</v>
      </c>
      <c r="FD55">
        <v>4.9705500000000002</v>
      </c>
      <c r="FE55">
        <v>3.2895300000000001</v>
      </c>
      <c r="FF55">
        <v>9999</v>
      </c>
      <c r="FG55">
        <v>9999</v>
      </c>
      <c r="FH55">
        <v>9999</v>
      </c>
      <c r="FI55">
        <v>999.9</v>
      </c>
      <c r="FJ55">
        <v>4.9726600000000003</v>
      </c>
      <c r="FK55">
        <v>1.8775900000000001</v>
      </c>
      <c r="FL55">
        <v>1.8757600000000001</v>
      </c>
      <c r="FM55">
        <v>1.87853</v>
      </c>
      <c r="FN55">
        <v>1.8751500000000001</v>
      </c>
      <c r="FO55">
        <v>1.87866</v>
      </c>
      <c r="FP55">
        <v>1.8758699999999999</v>
      </c>
      <c r="FQ55">
        <v>1.8770800000000001</v>
      </c>
      <c r="FR55">
        <v>0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3.367</v>
      </c>
      <c r="GF55">
        <v>0.11559999999999999</v>
      </c>
      <c r="GG55">
        <v>1.8022362637429039</v>
      </c>
      <c r="GH55">
        <v>3.4596175144301941E-3</v>
      </c>
      <c r="GI55">
        <v>-1.60062044249347E-6</v>
      </c>
      <c r="GJ55">
        <v>4.4551892631570479E-10</v>
      </c>
      <c r="GK55">
        <v>-5.9104910203437312E-2</v>
      </c>
      <c r="GL55">
        <v>-1.1044296988583829E-3</v>
      </c>
      <c r="GM55">
        <v>8.6344859614355754E-4</v>
      </c>
      <c r="GN55">
        <v>-1.2442756315904091E-5</v>
      </c>
      <c r="GO55">
        <v>0</v>
      </c>
      <c r="GP55">
        <v>2120</v>
      </c>
      <c r="GQ55">
        <v>2</v>
      </c>
      <c r="GR55">
        <v>32</v>
      </c>
      <c r="GS55">
        <v>15.9</v>
      </c>
      <c r="GT55">
        <v>15.9</v>
      </c>
      <c r="GU55">
        <v>1.5087900000000001</v>
      </c>
      <c r="GV55">
        <v>2.5744600000000002</v>
      </c>
      <c r="GW55">
        <v>1.39893</v>
      </c>
      <c r="GX55">
        <v>2.2802699999999998</v>
      </c>
      <c r="GY55">
        <v>1.4489700000000001</v>
      </c>
      <c r="GZ55">
        <v>2.48169</v>
      </c>
      <c r="HA55">
        <v>43.317599999999999</v>
      </c>
      <c r="HB55">
        <v>14.622400000000001</v>
      </c>
      <c r="HC55">
        <v>18</v>
      </c>
      <c r="HD55">
        <v>508.38</v>
      </c>
      <c r="HE55">
        <v>428.39800000000002</v>
      </c>
      <c r="HF55">
        <v>20.742000000000001</v>
      </c>
      <c r="HG55">
        <v>35.659399999999998</v>
      </c>
      <c r="HH55">
        <v>30.001100000000001</v>
      </c>
      <c r="HI55">
        <v>35.1036</v>
      </c>
      <c r="HJ55">
        <v>35.118699999999997</v>
      </c>
      <c r="HK55">
        <v>30.2242</v>
      </c>
      <c r="HL55">
        <v>64.203400000000002</v>
      </c>
      <c r="HM55">
        <v>0</v>
      </c>
      <c r="HN55">
        <v>20.733799999999999</v>
      </c>
      <c r="HO55">
        <v>660.88400000000001</v>
      </c>
      <c r="HP55">
        <v>13.4895</v>
      </c>
      <c r="HQ55">
        <v>98.935000000000002</v>
      </c>
      <c r="HR55">
        <v>100.58799999999999</v>
      </c>
    </row>
    <row r="56" spans="1:226" x14ac:dyDescent="0.25">
      <c r="A56">
        <v>40</v>
      </c>
      <c r="B56">
        <v>1687528990.5</v>
      </c>
      <c r="C56">
        <v>287</v>
      </c>
      <c r="D56" t="s">
        <v>437</v>
      </c>
      <c r="E56" t="s">
        <v>438</v>
      </c>
      <c r="F56">
        <v>5</v>
      </c>
      <c r="G56" t="s">
        <v>353</v>
      </c>
      <c r="H56">
        <v>68</v>
      </c>
      <c r="I56">
        <v>1687528983</v>
      </c>
      <c r="J56">
        <f t="shared" si="0"/>
        <v>3.3053069079372415E-3</v>
      </c>
      <c r="K56">
        <f t="shared" si="1"/>
        <v>3.3053069079372417</v>
      </c>
      <c r="L56">
        <f t="shared" si="2"/>
        <v>17.180712015806744</v>
      </c>
      <c r="M56">
        <f t="shared" si="3"/>
        <v>580.29718518518519</v>
      </c>
      <c r="N56">
        <f t="shared" si="4"/>
        <v>395.91020257585512</v>
      </c>
      <c r="O56">
        <f t="shared" si="5"/>
        <v>40.364744154320107</v>
      </c>
      <c r="P56">
        <f t="shared" si="6"/>
        <v>59.163788306223907</v>
      </c>
      <c r="Q56">
        <f t="shared" si="7"/>
        <v>0.16746025657002986</v>
      </c>
      <c r="R56">
        <f>IF(LEFT(BD56,1)&lt;&gt;"0",IF(LEFT(BD56,1)="1",3,BE56),$D$5+$E$5*(BV56*BO56/($K$5*1000))+$F$5*(BV56*BO56/($K$5*1000))*MAX(MIN(BB56,$J$5),$I$5)*MAX(MIN(BB56,$J$5),$I$5)+$G$5*MAX(MIN(BB56,$J$5),$I$5)*(BV56*BO56/($K$5*1000))+$H$5*(BV56*BO56/($K$5*1000))*(BV56*BO56/($K$5*1000)))</f>
        <v>2.9619654487223546</v>
      </c>
      <c r="S56">
        <f t="shared" si="8"/>
        <v>0.16237273193221083</v>
      </c>
      <c r="T56">
        <f t="shared" si="9"/>
        <v>0.10192717653392912</v>
      </c>
      <c r="U56">
        <f t="shared" si="10"/>
        <v>455.65558564860925</v>
      </c>
      <c r="V56">
        <f t="shared" si="11"/>
        <v>28.661638722006593</v>
      </c>
      <c r="W56">
        <f t="shared" si="12"/>
        <v>27.999370370370372</v>
      </c>
      <c r="X56">
        <f t="shared" si="13"/>
        <v>3.7947003912416317</v>
      </c>
      <c r="Y56">
        <f t="shared" si="14"/>
        <v>50.051887798582761</v>
      </c>
      <c r="Z56">
        <f t="shared" si="15"/>
        <v>1.7759882474178788</v>
      </c>
      <c r="AA56">
        <f t="shared" si="16"/>
        <v>3.5482942313080281</v>
      </c>
      <c r="AB56">
        <f t="shared" si="17"/>
        <v>2.0187121438237527</v>
      </c>
      <c r="AC56">
        <f t="shared" si="18"/>
        <v>-145.76403464003235</v>
      </c>
      <c r="AD56">
        <f t="shared" si="19"/>
        <v>-183.12021278967862</v>
      </c>
      <c r="AE56">
        <f t="shared" si="20"/>
        <v>-13.399284245096835</v>
      </c>
      <c r="AF56">
        <f t="shared" si="21"/>
        <v>113.37205397380146</v>
      </c>
      <c r="AG56">
        <f t="shared" si="22"/>
        <v>37.512939781084746</v>
      </c>
      <c r="AH56">
        <f t="shared" si="23"/>
        <v>3.3449519220436175</v>
      </c>
      <c r="AI56">
        <f t="shared" si="24"/>
        <v>17.180712015806744</v>
      </c>
      <c r="AJ56">
        <v>651.74615265806472</v>
      </c>
      <c r="AK56">
        <v>613.47670909090914</v>
      </c>
      <c r="AL56">
        <v>3.268388324454981</v>
      </c>
      <c r="AM56">
        <v>65.071948279943499</v>
      </c>
      <c r="AN56">
        <f t="shared" si="25"/>
        <v>3.3053069079372417</v>
      </c>
      <c r="AO56">
        <v>13.436183046269949</v>
      </c>
      <c r="AP56">
        <v>17.38097030303031</v>
      </c>
      <c r="AQ56">
        <v>-5.5161771721807624E-3</v>
      </c>
      <c r="AR56">
        <v>104.912705410152</v>
      </c>
      <c r="AS56">
        <v>0</v>
      </c>
      <c r="AT56">
        <v>0</v>
      </c>
      <c r="AU56">
        <f t="shared" si="26"/>
        <v>1</v>
      </c>
      <c r="AV56">
        <f t="shared" si="27"/>
        <v>0</v>
      </c>
      <c r="AW56">
        <f t="shared" si="28"/>
        <v>53886.851284608143</v>
      </c>
      <c r="AX56">
        <f t="shared" si="29"/>
        <v>2589.9951111111113</v>
      </c>
      <c r="AY56">
        <f t="shared" si="30"/>
        <v>2124.5731636060727</v>
      </c>
      <c r="AZ56">
        <f>($B$11*$D$9+$C$11*$D$9+$F$11*((CV56+CN56)/MAX(CV56+CN56+CW56, 0.1)*$I$9+CW56/MAX(CV56+CN56+CW56, 0.1)*$J$9))/($B$11+$C$11+$F$11)</f>
        <v>0.82030006716677861</v>
      </c>
      <c r="BA56">
        <f>($B$11*$K$9+$C$11*$K$9+$F$11*((CV56+CN56)/MAX(CV56+CN56+CW56, 0.1)*$P$9+CW56/MAX(CV56+CN56+CW56, 0.1)*$Q$9))/($B$11+$C$11+$F$11)</f>
        <v>0.17592912963188273</v>
      </c>
      <c r="BB56" s="1">
        <v>6</v>
      </c>
      <c r="BC56">
        <v>0.5</v>
      </c>
      <c r="BD56" t="s">
        <v>354</v>
      </c>
      <c r="BE56">
        <v>2</v>
      </c>
      <c r="BF56" t="b">
        <v>1</v>
      </c>
      <c r="BG56">
        <v>1687528983</v>
      </c>
      <c r="BH56">
        <v>580.29718518518519</v>
      </c>
      <c r="BI56">
        <v>627.64311111111101</v>
      </c>
      <c r="BJ56">
        <v>17.419455555555562</v>
      </c>
      <c r="BK56">
        <v>13.475340740740741</v>
      </c>
      <c r="BL56">
        <v>576.94640740740738</v>
      </c>
      <c r="BM56">
        <v>17.303596296296291</v>
      </c>
      <c r="BN56">
        <v>499.98818518518522</v>
      </c>
      <c r="BO56">
        <v>101.85425925925929</v>
      </c>
      <c r="BP56">
        <v>0.1000321222222222</v>
      </c>
      <c r="BQ56">
        <v>26.85261481481481</v>
      </c>
      <c r="BR56">
        <v>27.999370370370372</v>
      </c>
      <c r="BS56">
        <v>999.90000000000009</v>
      </c>
      <c r="BT56">
        <v>0</v>
      </c>
      <c r="BU56">
        <v>0</v>
      </c>
      <c r="BV56">
        <v>10000.527777777779</v>
      </c>
      <c r="BW56">
        <v>0</v>
      </c>
      <c r="BX56">
        <v>589.99844444444443</v>
      </c>
      <c r="BY56">
        <v>-47.345992592592602</v>
      </c>
      <c r="BZ56">
        <v>590.58448148148159</v>
      </c>
      <c r="CA56">
        <v>636.21577777777782</v>
      </c>
      <c r="CB56">
        <v>3.944112222222222</v>
      </c>
      <c r="CC56">
        <v>627.64311111111101</v>
      </c>
      <c r="CD56">
        <v>13.475340740740741</v>
      </c>
      <c r="CE56">
        <v>1.774243333333333</v>
      </c>
      <c r="CF56">
        <v>1.37251962962963</v>
      </c>
      <c r="CG56">
        <v>15.561685185185191</v>
      </c>
      <c r="CH56">
        <v>11.61727037037037</v>
      </c>
      <c r="CI56">
        <v>1999.9966666666669</v>
      </c>
      <c r="CJ56">
        <v>0.97999666666666652</v>
      </c>
      <c r="CK56">
        <v>2.0003674074074079E-2</v>
      </c>
      <c r="CL56">
        <v>0</v>
      </c>
      <c r="CM56">
        <v>1.9216703703703699</v>
      </c>
      <c r="CN56">
        <v>0</v>
      </c>
      <c r="CO56">
        <v>12134.87777777778</v>
      </c>
      <c r="CP56">
        <v>17338.170370370372</v>
      </c>
      <c r="CQ56">
        <v>45.015888888888867</v>
      </c>
      <c r="CR56">
        <v>45.828333333333333</v>
      </c>
      <c r="CS56">
        <v>44.559962962962963</v>
      </c>
      <c r="CT56">
        <v>44.099296296296288</v>
      </c>
      <c r="CU56">
        <v>43.418740740740738</v>
      </c>
      <c r="CV56">
        <v>1959.9877777777781</v>
      </c>
      <c r="CW56">
        <v>40.00888888888889</v>
      </c>
      <c r="CX56">
        <v>0</v>
      </c>
      <c r="CY56">
        <v>1687528990.4000001</v>
      </c>
      <c r="CZ56">
        <v>0</v>
      </c>
      <c r="DA56">
        <v>1687528033.0999999</v>
      </c>
      <c r="DB56" t="s">
        <v>355</v>
      </c>
      <c r="DC56">
        <v>1687528033.0999999</v>
      </c>
      <c r="DD56">
        <v>1687528032.5999999</v>
      </c>
      <c r="DE56">
        <v>1</v>
      </c>
      <c r="DF56">
        <v>0.39600000000000002</v>
      </c>
      <c r="DG56">
        <v>-1.2999999999999999E-2</v>
      </c>
      <c r="DH56">
        <v>2.9990000000000001</v>
      </c>
      <c r="DI56">
        <v>0.06</v>
      </c>
      <c r="DJ56">
        <v>420</v>
      </c>
      <c r="DK56">
        <v>14</v>
      </c>
      <c r="DL56">
        <v>0.21</v>
      </c>
      <c r="DM56">
        <v>0.03</v>
      </c>
      <c r="DN56">
        <v>-47.298797499999999</v>
      </c>
      <c r="DO56">
        <v>-0.42271632270149723</v>
      </c>
      <c r="DP56">
        <v>0.17643042182047289</v>
      </c>
      <c r="DQ56">
        <v>0</v>
      </c>
      <c r="DR56">
        <v>3.9153875</v>
      </c>
      <c r="DS56">
        <v>0.52206303939961196</v>
      </c>
      <c r="DT56">
        <v>5.8404635250551812E-2</v>
      </c>
      <c r="DU56">
        <v>0</v>
      </c>
      <c r="DV56">
        <v>0</v>
      </c>
      <c r="DW56">
        <v>2</v>
      </c>
      <c r="DX56" t="s">
        <v>356</v>
      </c>
      <c r="DY56">
        <v>3.1225900000000002</v>
      </c>
      <c r="DZ56">
        <v>2.7570000000000001</v>
      </c>
      <c r="EA56">
        <v>0.122961</v>
      </c>
      <c r="EB56">
        <v>0.130879</v>
      </c>
      <c r="EC56">
        <v>9.4340099999999996E-2</v>
      </c>
      <c r="ED56">
        <v>7.8746099999999999E-2</v>
      </c>
      <c r="EE56">
        <v>25730.1</v>
      </c>
      <c r="EF56">
        <v>25315.8</v>
      </c>
      <c r="EG56">
        <v>29899.5</v>
      </c>
      <c r="EH56">
        <v>29415.7</v>
      </c>
      <c r="EI56">
        <v>37440.400000000001</v>
      </c>
      <c r="EJ56">
        <v>35697.1</v>
      </c>
      <c r="EK56">
        <v>45803.8</v>
      </c>
      <c r="EL56">
        <v>43741.8</v>
      </c>
      <c r="EM56">
        <v>1.7589300000000001</v>
      </c>
      <c r="EN56">
        <v>1.76753</v>
      </c>
      <c r="EO56">
        <v>4.9397299999999998E-3</v>
      </c>
      <c r="EP56">
        <v>0</v>
      </c>
      <c r="EQ56">
        <v>27.920300000000001</v>
      </c>
      <c r="ER56">
        <v>999.9</v>
      </c>
      <c r="ES56">
        <v>62</v>
      </c>
      <c r="ET56">
        <v>37.799999999999997</v>
      </c>
      <c r="EU56">
        <v>40.087800000000001</v>
      </c>
      <c r="EV56">
        <v>65.701999999999998</v>
      </c>
      <c r="EW56">
        <v>19.715499999999999</v>
      </c>
      <c r="EX56">
        <v>1</v>
      </c>
      <c r="EY56">
        <v>0.72105699999999995</v>
      </c>
      <c r="EZ56">
        <v>7.18147</v>
      </c>
      <c r="FA56">
        <v>20.090699999999998</v>
      </c>
      <c r="FB56">
        <v>5.2273199999999997</v>
      </c>
      <c r="FC56">
        <v>11.980700000000001</v>
      </c>
      <c r="FD56">
        <v>4.9702999999999999</v>
      </c>
      <c r="FE56">
        <v>3.2894999999999999</v>
      </c>
      <c r="FF56">
        <v>9999</v>
      </c>
      <c r="FG56">
        <v>9999</v>
      </c>
      <c r="FH56">
        <v>9999</v>
      </c>
      <c r="FI56">
        <v>999.9</v>
      </c>
      <c r="FJ56">
        <v>4.9726800000000004</v>
      </c>
      <c r="FK56">
        <v>1.8775999999999999</v>
      </c>
      <c r="FL56">
        <v>1.8757600000000001</v>
      </c>
      <c r="FM56">
        <v>1.8785400000000001</v>
      </c>
      <c r="FN56">
        <v>1.87517</v>
      </c>
      <c r="FO56">
        <v>1.87866</v>
      </c>
      <c r="FP56">
        <v>1.8758600000000001</v>
      </c>
      <c r="FQ56">
        <v>1.87704</v>
      </c>
      <c r="FR56">
        <v>0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3.4009999999999998</v>
      </c>
      <c r="GF56">
        <v>0.1152</v>
      </c>
      <c r="GG56">
        <v>1.8022362637429039</v>
      </c>
      <c r="GH56">
        <v>3.4596175144301941E-3</v>
      </c>
      <c r="GI56">
        <v>-1.60062044249347E-6</v>
      </c>
      <c r="GJ56">
        <v>4.4551892631570479E-10</v>
      </c>
      <c r="GK56">
        <v>-5.9104910203437312E-2</v>
      </c>
      <c r="GL56">
        <v>-1.1044296988583829E-3</v>
      </c>
      <c r="GM56">
        <v>8.6344859614355754E-4</v>
      </c>
      <c r="GN56">
        <v>-1.2442756315904091E-5</v>
      </c>
      <c r="GO56">
        <v>0</v>
      </c>
      <c r="GP56">
        <v>2120</v>
      </c>
      <c r="GQ56">
        <v>2</v>
      </c>
      <c r="GR56">
        <v>32</v>
      </c>
      <c r="GS56">
        <v>16</v>
      </c>
      <c r="GT56">
        <v>16</v>
      </c>
      <c r="GU56">
        <v>1.54053</v>
      </c>
      <c r="GV56">
        <v>2.5720200000000002</v>
      </c>
      <c r="GW56">
        <v>1.39893</v>
      </c>
      <c r="GX56">
        <v>2.2802699999999998</v>
      </c>
      <c r="GY56">
        <v>1.4489700000000001</v>
      </c>
      <c r="GZ56">
        <v>2.4194300000000002</v>
      </c>
      <c r="HA56">
        <v>43.317599999999999</v>
      </c>
      <c r="HB56">
        <v>14.6136</v>
      </c>
      <c r="HC56">
        <v>18</v>
      </c>
      <c r="HD56">
        <v>508.39800000000002</v>
      </c>
      <c r="HE56">
        <v>428.30399999999997</v>
      </c>
      <c r="HF56">
        <v>20.741599999999998</v>
      </c>
      <c r="HG56">
        <v>35.670299999999997</v>
      </c>
      <c r="HH56">
        <v>30.001100000000001</v>
      </c>
      <c r="HI56">
        <v>35.113500000000002</v>
      </c>
      <c r="HJ56">
        <v>35.128500000000003</v>
      </c>
      <c r="HK56">
        <v>30.895</v>
      </c>
      <c r="HL56">
        <v>64.203400000000002</v>
      </c>
      <c r="HM56">
        <v>0</v>
      </c>
      <c r="HN56">
        <v>20.732600000000001</v>
      </c>
      <c r="HO56">
        <v>674.255</v>
      </c>
      <c r="HP56">
        <v>13.4895</v>
      </c>
      <c r="HQ56">
        <v>98.930300000000003</v>
      </c>
      <c r="HR56">
        <v>100.584</v>
      </c>
    </row>
    <row r="57" spans="1:226" x14ac:dyDescent="0.25">
      <c r="A57">
        <v>41</v>
      </c>
      <c r="B57">
        <v>1687528995.5</v>
      </c>
      <c r="C57">
        <v>292</v>
      </c>
      <c r="D57" t="s">
        <v>439</v>
      </c>
      <c r="E57" t="s">
        <v>440</v>
      </c>
      <c r="F57">
        <v>5</v>
      </c>
      <c r="G57" t="s">
        <v>353</v>
      </c>
      <c r="H57">
        <v>68</v>
      </c>
      <c r="I57">
        <v>1687528987.7142861</v>
      </c>
      <c r="J57">
        <f t="shared" si="0"/>
        <v>3.3252518764431836E-3</v>
      </c>
      <c r="K57">
        <f t="shared" si="1"/>
        <v>3.3252518764431835</v>
      </c>
      <c r="L57">
        <f t="shared" si="2"/>
        <v>17.304175274755718</v>
      </c>
      <c r="M57">
        <f t="shared" si="3"/>
        <v>595.51242857142847</v>
      </c>
      <c r="N57">
        <f t="shared" si="4"/>
        <v>410.18536439729121</v>
      </c>
      <c r="O57">
        <f t="shared" si="5"/>
        <v>41.820515819185523</v>
      </c>
      <c r="P57">
        <f t="shared" si="6"/>
        <v>60.715566914940567</v>
      </c>
      <c r="Q57">
        <f t="shared" si="7"/>
        <v>0.16824674851550195</v>
      </c>
      <c r="R57">
        <f>IF(LEFT(BD57,1)&lt;&gt;"0",IF(LEFT(BD57,1)="1",3,BE57),$D$5+$E$5*(BV57*BO57/($K$5*1000))+$F$5*(BV57*BO57/($K$5*1000))*MAX(MIN(BB57,$J$5),$I$5)*MAX(MIN(BB57,$J$5),$I$5)+$G$5*MAX(MIN(BB57,$J$5),$I$5)*(BV57*BO57/($K$5*1000))+$H$5*(BV57*BO57/($K$5*1000))*(BV57*BO57/($K$5*1000)))</f>
        <v>2.962065060682753</v>
      </c>
      <c r="S57">
        <f t="shared" si="8"/>
        <v>0.1631122793124134</v>
      </c>
      <c r="T57">
        <f t="shared" si="9"/>
        <v>0.10239343398612957</v>
      </c>
      <c r="U57">
        <f t="shared" si="10"/>
        <v>457.21089117845025</v>
      </c>
      <c r="V57">
        <f t="shared" si="11"/>
        <v>28.672007320565008</v>
      </c>
      <c r="W57">
        <f t="shared" si="12"/>
        <v>28.00264285714286</v>
      </c>
      <c r="X57">
        <f t="shared" si="13"/>
        <v>3.7954243878621328</v>
      </c>
      <c r="Y57">
        <f t="shared" si="14"/>
        <v>49.9684795739931</v>
      </c>
      <c r="Z57">
        <f t="shared" si="15"/>
        <v>1.7737052372888935</v>
      </c>
      <c r="AA57">
        <f t="shared" si="16"/>
        <v>3.5496482030484811</v>
      </c>
      <c r="AB57">
        <f t="shared" si="17"/>
        <v>2.0217191505732393</v>
      </c>
      <c r="AC57">
        <f t="shared" si="18"/>
        <v>-146.6436077511444</v>
      </c>
      <c r="AD57">
        <f t="shared" si="19"/>
        <v>-182.61276231834174</v>
      </c>
      <c r="AE57">
        <f t="shared" si="20"/>
        <v>-13.362354632844102</v>
      </c>
      <c r="AF57">
        <f t="shared" si="21"/>
        <v>114.59216647612007</v>
      </c>
      <c r="AG57">
        <f t="shared" si="22"/>
        <v>37.573468927434568</v>
      </c>
      <c r="AH57">
        <f t="shared" si="23"/>
        <v>3.3555176088685492</v>
      </c>
      <c r="AI57">
        <f t="shared" si="24"/>
        <v>17.304175274755718</v>
      </c>
      <c r="AJ57">
        <v>668.54957299277771</v>
      </c>
      <c r="AK57">
        <v>629.96872121212107</v>
      </c>
      <c r="AL57">
        <v>3.299121847246683</v>
      </c>
      <c r="AM57">
        <v>65.071948279943499</v>
      </c>
      <c r="AN57">
        <f t="shared" si="25"/>
        <v>3.3252518764431835</v>
      </c>
      <c r="AO57">
        <v>13.43737890520163</v>
      </c>
      <c r="AP57">
        <v>17.36739212121212</v>
      </c>
      <c r="AQ57">
        <v>-1.054152565043028E-3</v>
      </c>
      <c r="AR57">
        <v>104.912705410152</v>
      </c>
      <c r="AS57">
        <v>0</v>
      </c>
      <c r="AT57">
        <v>0</v>
      </c>
      <c r="AU57">
        <f t="shared" si="26"/>
        <v>1</v>
      </c>
      <c r="AV57">
        <f t="shared" si="27"/>
        <v>0</v>
      </c>
      <c r="AW57">
        <f t="shared" si="28"/>
        <v>53888.618606262469</v>
      </c>
      <c r="AX57">
        <f t="shared" si="29"/>
        <v>2598.8349999999996</v>
      </c>
      <c r="AY57">
        <f t="shared" si="30"/>
        <v>2131.8245828644817</v>
      </c>
      <c r="AZ57">
        <f>($B$11*$D$9+$C$11*$D$9+$F$11*((CV57+CN57)/MAX(CV57+CN57+CW57, 0.1)*$I$9+CW57/MAX(CV57+CN57+CW57, 0.1)*$J$9))/($B$11+$C$11+$F$11)</f>
        <v>0.82030008941101762</v>
      </c>
      <c r="BA57">
        <f>($B$11*$K$9+$C$11*$K$9+$F$11*((CV57+CN57)/MAX(CV57+CN57+CW57, 0.1)*$P$9+CW57/MAX(CV57+CN57+CW57, 0.1)*$Q$9))/($B$11+$C$11+$F$11)</f>
        <v>0.17592917256326404</v>
      </c>
      <c r="BB57" s="1">
        <v>6</v>
      </c>
      <c r="BC57">
        <v>0.5</v>
      </c>
      <c r="BD57" t="s">
        <v>354</v>
      </c>
      <c r="BE57">
        <v>2</v>
      </c>
      <c r="BF57" t="b">
        <v>1</v>
      </c>
      <c r="BG57">
        <v>1687528987.7142861</v>
      </c>
      <c r="BH57">
        <v>595.51242857142847</v>
      </c>
      <c r="BI57">
        <v>642.99824999999987</v>
      </c>
      <c r="BJ57">
        <v>17.396914285714281</v>
      </c>
      <c r="BK57">
        <v>13.44036428571428</v>
      </c>
      <c r="BL57">
        <v>592.13049999999998</v>
      </c>
      <c r="BM57">
        <v>17.28144285714286</v>
      </c>
      <c r="BN57">
        <v>500.00257142857129</v>
      </c>
      <c r="BO57">
        <v>101.8549642857143</v>
      </c>
      <c r="BP57">
        <v>0.10019903571428571</v>
      </c>
      <c r="BQ57">
        <v>26.85910357142857</v>
      </c>
      <c r="BR57">
        <v>28.00264285714286</v>
      </c>
      <c r="BS57">
        <v>999.9000000000002</v>
      </c>
      <c r="BT57">
        <v>0</v>
      </c>
      <c r="BU57">
        <v>0</v>
      </c>
      <c r="BV57">
        <v>10001.023214285709</v>
      </c>
      <c r="BW57">
        <v>0</v>
      </c>
      <c r="BX57">
        <v>598.84178571428572</v>
      </c>
      <c r="BY57">
        <v>-47.485978571428568</v>
      </c>
      <c r="BZ57">
        <v>606.05553571428572</v>
      </c>
      <c r="CA57">
        <v>651.7581785714284</v>
      </c>
      <c r="CB57">
        <v>3.956547142857143</v>
      </c>
      <c r="CC57">
        <v>642.99824999999987</v>
      </c>
      <c r="CD57">
        <v>13.44036428571428</v>
      </c>
      <c r="CE57">
        <v>1.7719607142857139</v>
      </c>
      <c r="CF57">
        <v>1.368966785714286</v>
      </c>
      <c r="CG57">
        <v>15.541592857142859</v>
      </c>
      <c r="CH57">
        <v>11.57818928571429</v>
      </c>
      <c r="CI57">
        <v>1999.993214285714</v>
      </c>
      <c r="CJ57">
        <v>0.97999539285714277</v>
      </c>
      <c r="CK57">
        <v>2.0004975000000001E-2</v>
      </c>
      <c r="CL57">
        <v>0</v>
      </c>
      <c r="CM57">
        <v>1.9044571428571431</v>
      </c>
      <c r="CN57">
        <v>0</v>
      </c>
      <c r="CO57">
        <v>12156.81428571429</v>
      </c>
      <c r="CP57">
        <v>17338.146428571428</v>
      </c>
      <c r="CQ57">
        <v>45.051035714285703</v>
      </c>
      <c r="CR57">
        <v>45.843499999999999</v>
      </c>
      <c r="CS57">
        <v>44.544321428571408</v>
      </c>
      <c r="CT57">
        <v>44.10025000000001</v>
      </c>
      <c r="CU57">
        <v>43.421678571428558</v>
      </c>
      <c r="CV57">
        <v>1959.981428571429</v>
      </c>
      <c r="CW57">
        <v>40.011785714285708</v>
      </c>
      <c r="CX57">
        <v>0</v>
      </c>
      <c r="CY57">
        <v>1687528995.2</v>
      </c>
      <c r="CZ57">
        <v>0</v>
      </c>
      <c r="DA57">
        <v>1687528033.0999999</v>
      </c>
      <c r="DB57" t="s">
        <v>355</v>
      </c>
      <c r="DC57">
        <v>1687528033.0999999</v>
      </c>
      <c r="DD57">
        <v>1687528032.5999999</v>
      </c>
      <c r="DE57">
        <v>1</v>
      </c>
      <c r="DF57">
        <v>0.39600000000000002</v>
      </c>
      <c r="DG57">
        <v>-1.2999999999999999E-2</v>
      </c>
      <c r="DH57">
        <v>2.9990000000000001</v>
      </c>
      <c r="DI57">
        <v>0.06</v>
      </c>
      <c r="DJ57">
        <v>420</v>
      </c>
      <c r="DK57">
        <v>14</v>
      </c>
      <c r="DL57">
        <v>0.21</v>
      </c>
      <c r="DM57">
        <v>0.03</v>
      </c>
      <c r="DN57">
        <v>-47.471758536585362</v>
      </c>
      <c r="DO57">
        <v>-1.8830341463414439</v>
      </c>
      <c r="DP57">
        <v>0.29324465185534238</v>
      </c>
      <c r="DQ57">
        <v>0</v>
      </c>
      <c r="DR57">
        <v>3.9383875609756092</v>
      </c>
      <c r="DS57">
        <v>0.16253163763067149</v>
      </c>
      <c r="DT57">
        <v>4.0404503297702933E-2</v>
      </c>
      <c r="DU57">
        <v>0</v>
      </c>
      <c r="DV57">
        <v>0</v>
      </c>
      <c r="DW57">
        <v>2</v>
      </c>
      <c r="DX57" t="s">
        <v>356</v>
      </c>
      <c r="DY57">
        <v>3.1224400000000001</v>
      </c>
      <c r="DZ57">
        <v>2.7572000000000001</v>
      </c>
      <c r="EA57">
        <v>0.125275</v>
      </c>
      <c r="EB57">
        <v>0.133187</v>
      </c>
      <c r="EC57">
        <v>9.4292699999999993E-2</v>
      </c>
      <c r="ED57">
        <v>7.8749899999999998E-2</v>
      </c>
      <c r="EE57">
        <v>25661.7</v>
      </c>
      <c r="EF57">
        <v>25247.8</v>
      </c>
      <c r="EG57">
        <v>29899</v>
      </c>
      <c r="EH57">
        <v>29415</v>
      </c>
      <c r="EI57">
        <v>37442</v>
      </c>
      <c r="EJ57">
        <v>35696.300000000003</v>
      </c>
      <c r="EK57">
        <v>45803.1</v>
      </c>
      <c r="EL57">
        <v>43740.7</v>
      </c>
      <c r="EM57">
        <v>1.7585299999999999</v>
      </c>
      <c r="EN57">
        <v>1.7676799999999999</v>
      </c>
      <c r="EO57">
        <v>5.2750100000000001E-3</v>
      </c>
      <c r="EP57">
        <v>0</v>
      </c>
      <c r="EQ57">
        <v>27.927800000000001</v>
      </c>
      <c r="ER57">
        <v>999.9</v>
      </c>
      <c r="ES57">
        <v>61.9</v>
      </c>
      <c r="ET57">
        <v>37.799999999999997</v>
      </c>
      <c r="EU57">
        <v>40.020600000000002</v>
      </c>
      <c r="EV57">
        <v>65.591999999999999</v>
      </c>
      <c r="EW57">
        <v>19.631399999999999</v>
      </c>
      <c r="EX57">
        <v>1</v>
      </c>
      <c r="EY57">
        <v>0.72221299999999999</v>
      </c>
      <c r="EZ57">
        <v>7.1775099999999998</v>
      </c>
      <c r="FA57">
        <v>20.090800000000002</v>
      </c>
      <c r="FB57">
        <v>5.2270200000000004</v>
      </c>
      <c r="FC57">
        <v>11.980700000000001</v>
      </c>
      <c r="FD57">
        <v>4.9705000000000004</v>
      </c>
      <c r="FE57">
        <v>3.2894999999999999</v>
      </c>
      <c r="FF57">
        <v>9999</v>
      </c>
      <c r="FG57">
        <v>9999</v>
      </c>
      <c r="FH57">
        <v>9999</v>
      </c>
      <c r="FI57">
        <v>999.9</v>
      </c>
      <c r="FJ57">
        <v>4.9726800000000004</v>
      </c>
      <c r="FK57">
        <v>1.8775999999999999</v>
      </c>
      <c r="FL57">
        <v>1.8757600000000001</v>
      </c>
      <c r="FM57">
        <v>1.8785700000000001</v>
      </c>
      <c r="FN57">
        <v>1.8751599999999999</v>
      </c>
      <c r="FO57">
        <v>1.87866</v>
      </c>
      <c r="FP57">
        <v>1.87592</v>
      </c>
      <c r="FQ57">
        <v>1.8770899999999999</v>
      </c>
      <c r="FR57">
        <v>0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3.4319999999999999</v>
      </c>
      <c r="GF57">
        <v>0.1149</v>
      </c>
      <c r="GG57">
        <v>1.8022362637429039</v>
      </c>
      <c r="GH57">
        <v>3.4596175144301941E-3</v>
      </c>
      <c r="GI57">
        <v>-1.60062044249347E-6</v>
      </c>
      <c r="GJ57">
        <v>4.4551892631570479E-10</v>
      </c>
      <c r="GK57">
        <v>-5.9104910203437312E-2</v>
      </c>
      <c r="GL57">
        <v>-1.1044296988583829E-3</v>
      </c>
      <c r="GM57">
        <v>8.6344859614355754E-4</v>
      </c>
      <c r="GN57">
        <v>-1.2442756315904091E-5</v>
      </c>
      <c r="GO57">
        <v>0</v>
      </c>
      <c r="GP57">
        <v>2120</v>
      </c>
      <c r="GQ57">
        <v>2</v>
      </c>
      <c r="GR57">
        <v>32</v>
      </c>
      <c r="GS57">
        <v>16</v>
      </c>
      <c r="GT57">
        <v>16</v>
      </c>
      <c r="GU57">
        <v>1.5722700000000001</v>
      </c>
      <c r="GV57">
        <v>2.5598100000000001</v>
      </c>
      <c r="GW57">
        <v>1.39893</v>
      </c>
      <c r="GX57">
        <v>2.2802699999999998</v>
      </c>
      <c r="GY57">
        <v>1.4489700000000001</v>
      </c>
      <c r="GZ57">
        <v>2.4096700000000002</v>
      </c>
      <c r="HA57">
        <v>43.317599999999999</v>
      </c>
      <c r="HB57">
        <v>14.622400000000001</v>
      </c>
      <c r="HC57">
        <v>18</v>
      </c>
      <c r="HD57">
        <v>508.22</v>
      </c>
      <c r="HE57">
        <v>428.46600000000001</v>
      </c>
      <c r="HF57">
        <v>20.738199999999999</v>
      </c>
      <c r="HG57">
        <v>35.680500000000002</v>
      </c>
      <c r="HH57">
        <v>30.001200000000001</v>
      </c>
      <c r="HI57">
        <v>35.123199999999997</v>
      </c>
      <c r="HJ57">
        <v>35.139000000000003</v>
      </c>
      <c r="HK57">
        <v>31.484300000000001</v>
      </c>
      <c r="HL57">
        <v>64.203400000000002</v>
      </c>
      <c r="HM57">
        <v>0</v>
      </c>
      <c r="HN57">
        <v>20.736499999999999</v>
      </c>
      <c r="HO57">
        <v>694.29</v>
      </c>
      <c r="HP57">
        <v>13.4895</v>
      </c>
      <c r="HQ57">
        <v>98.928799999999995</v>
      </c>
      <c r="HR57">
        <v>100.58199999999999</v>
      </c>
    </row>
    <row r="58" spans="1:226" x14ac:dyDescent="0.25">
      <c r="A58">
        <v>42</v>
      </c>
      <c r="B58">
        <v>1687529000</v>
      </c>
      <c r="C58">
        <v>296.5</v>
      </c>
      <c r="D58" t="s">
        <v>441</v>
      </c>
      <c r="E58" t="s">
        <v>442</v>
      </c>
      <c r="F58">
        <v>5</v>
      </c>
      <c r="G58" t="s">
        <v>353</v>
      </c>
      <c r="H58">
        <v>68</v>
      </c>
      <c r="I58">
        <v>1687528992.1607139</v>
      </c>
      <c r="J58">
        <f t="shared" si="0"/>
        <v>3.323182341959734E-3</v>
      </c>
      <c r="K58">
        <f t="shared" si="1"/>
        <v>3.3231823419597339</v>
      </c>
      <c r="L58">
        <f t="shared" si="2"/>
        <v>17.299800796206444</v>
      </c>
      <c r="M58">
        <f t="shared" si="3"/>
        <v>609.8796785714286</v>
      </c>
      <c r="N58">
        <f t="shared" si="4"/>
        <v>423.79403675214377</v>
      </c>
      <c r="O58">
        <f t="shared" si="5"/>
        <v>43.208262564787432</v>
      </c>
      <c r="P58">
        <f t="shared" si="6"/>
        <v>62.18077414820808</v>
      </c>
      <c r="Q58">
        <f t="shared" si="7"/>
        <v>0.16791445045015499</v>
      </c>
      <c r="R58">
        <f>IF(LEFT(BD58,1)&lt;&gt;"0",IF(LEFT(BD58,1)="1",3,BE58),$D$5+$E$5*(BV58*BO58/($K$5*1000))+$F$5*(BV58*BO58/($K$5*1000))*MAX(MIN(BB58,$J$5),$I$5)*MAX(MIN(BB58,$J$5),$I$5)+$G$5*MAX(MIN(BB58,$J$5),$I$5)*(BV58*BO58/($K$5*1000))+$H$5*(BV58*BO58/($K$5*1000))*(BV58*BO58/($K$5*1000)))</f>
        <v>2.9623313665784377</v>
      </c>
      <c r="S58">
        <f t="shared" si="8"/>
        <v>0.16280035588295183</v>
      </c>
      <c r="T58">
        <f t="shared" si="9"/>
        <v>0.10219672904011878</v>
      </c>
      <c r="U58">
        <f t="shared" si="10"/>
        <v>455.8470261461012</v>
      </c>
      <c r="V58">
        <f t="shared" si="11"/>
        <v>28.668978921109723</v>
      </c>
      <c r="W58">
        <f t="shared" si="12"/>
        <v>28.00594642857142</v>
      </c>
      <c r="X58">
        <f t="shared" si="13"/>
        <v>3.7961553838055497</v>
      </c>
      <c r="Y58">
        <f t="shared" si="14"/>
        <v>49.901382797466724</v>
      </c>
      <c r="Z58">
        <f t="shared" si="15"/>
        <v>1.7717981910073068</v>
      </c>
      <c r="AA58">
        <f t="shared" si="16"/>
        <v>3.5505993855890772</v>
      </c>
      <c r="AB58">
        <f t="shared" si="17"/>
        <v>2.0243571927982429</v>
      </c>
      <c r="AC58">
        <f t="shared" si="18"/>
        <v>-146.55234128042426</v>
      </c>
      <c r="AD58">
        <f t="shared" si="19"/>
        <v>-182.4289783207509</v>
      </c>
      <c r="AE58">
        <f t="shared" si="20"/>
        <v>-13.348230302980687</v>
      </c>
      <c r="AF58">
        <f t="shared" si="21"/>
        <v>113.5174762419453</v>
      </c>
      <c r="AG58">
        <f t="shared" si="22"/>
        <v>37.823748603564361</v>
      </c>
      <c r="AH58">
        <f t="shared" si="23"/>
        <v>3.3422052427798943</v>
      </c>
      <c r="AI58">
        <f t="shared" si="24"/>
        <v>17.299800796206444</v>
      </c>
      <c r="AJ58">
        <v>683.89060014113761</v>
      </c>
      <c r="AK58">
        <v>645.03185454545405</v>
      </c>
      <c r="AL58">
        <v>3.3531194316177539</v>
      </c>
      <c r="AM58">
        <v>65.071948279943499</v>
      </c>
      <c r="AN58">
        <f t="shared" si="25"/>
        <v>3.3231823419597339</v>
      </c>
      <c r="AO58">
        <v>13.43865769011942</v>
      </c>
      <c r="AP58">
        <v>17.35992545454544</v>
      </c>
      <c r="AQ58">
        <v>-3.5629166043207698E-4</v>
      </c>
      <c r="AR58">
        <v>104.912705410152</v>
      </c>
      <c r="AS58">
        <v>0</v>
      </c>
      <c r="AT58">
        <v>0</v>
      </c>
      <c r="AU58">
        <f t="shared" si="26"/>
        <v>1</v>
      </c>
      <c r="AV58">
        <f t="shared" si="27"/>
        <v>0</v>
      </c>
      <c r="AW58">
        <f t="shared" si="28"/>
        <v>53895.613705335571</v>
      </c>
      <c r="AX58">
        <f t="shared" si="29"/>
        <v>2591.0808928571428</v>
      </c>
      <c r="AY58">
        <f t="shared" si="30"/>
        <v>2125.4640479892828</v>
      </c>
      <c r="AZ58">
        <f>($B$11*$D$9+$C$11*$D$9+$F$11*((CV58+CN58)/MAX(CV58+CN58+CW58, 0.1)*$I$9+CW58/MAX(CV58+CN58+CW58, 0.1)*$J$9))/($B$11+$C$11+$F$11)</f>
        <v>0.82030015112556676</v>
      </c>
      <c r="BA58">
        <f>($B$11*$K$9+$C$11*$K$9+$F$11*((CV58+CN58)/MAX(CV58+CN58+CW58, 0.1)*$P$9+CW58/MAX(CV58+CN58+CW58, 0.1)*$Q$9))/($B$11+$C$11+$F$11)</f>
        <v>0.17592929167234378</v>
      </c>
      <c r="BB58" s="1">
        <v>6</v>
      </c>
      <c r="BC58">
        <v>0.5</v>
      </c>
      <c r="BD58" t="s">
        <v>354</v>
      </c>
      <c r="BE58">
        <v>2</v>
      </c>
      <c r="BF58" t="b">
        <v>1</v>
      </c>
      <c r="BG58">
        <v>1687528992.1607139</v>
      </c>
      <c r="BH58">
        <v>609.8796785714286</v>
      </c>
      <c r="BI58">
        <v>657.70960714285707</v>
      </c>
      <c r="BJ58">
        <v>17.3781</v>
      </c>
      <c r="BK58">
        <v>13.437528571428571</v>
      </c>
      <c r="BL58">
        <v>606.46875</v>
      </c>
      <c r="BM58">
        <v>17.262953571428572</v>
      </c>
      <c r="BN58">
        <v>500.04789285714293</v>
      </c>
      <c r="BO58">
        <v>101.85553571428569</v>
      </c>
      <c r="BP58">
        <v>0.1002702142857143</v>
      </c>
      <c r="BQ58">
        <v>26.863660714285722</v>
      </c>
      <c r="BR58">
        <v>28.00594642857142</v>
      </c>
      <c r="BS58">
        <v>999.9000000000002</v>
      </c>
      <c r="BT58">
        <v>0</v>
      </c>
      <c r="BU58">
        <v>0</v>
      </c>
      <c r="BV58">
        <v>10002.476785714291</v>
      </c>
      <c r="BW58">
        <v>0</v>
      </c>
      <c r="BX58">
        <v>591.08839285714282</v>
      </c>
      <c r="BY58">
        <v>-47.830053571428572</v>
      </c>
      <c r="BZ58">
        <v>620.66542857142861</v>
      </c>
      <c r="CA58">
        <v>666.66810714285714</v>
      </c>
      <c r="CB58">
        <v>3.940567857142856</v>
      </c>
      <c r="CC58">
        <v>657.70960714285707</v>
      </c>
      <c r="CD58">
        <v>13.437528571428571</v>
      </c>
      <c r="CE58">
        <v>1.770055357142857</v>
      </c>
      <c r="CF58">
        <v>1.3686857142857141</v>
      </c>
      <c r="CG58">
        <v>15.52481785714285</v>
      </c>
      <c r="CH58">
        <v>11.57508928571429</v>
      </c>
      <c r="CI58">
        <v>1999.9925000000001</v>
      </c>
      <c r="CJ58">
        <v>0.97999199999999986</v>
      </c>
      <c r="CK58">
        <v>2.0008385714285721E-2</v>
      </c>
      <c r="CL58">
        <v>0</v>
      </c>
      <c r="CM58">
        <v>1.95275</v>
      </c>
      <c r="CN58">
        <v>0</v>
      </c>
      <c r="CO58">
        <v>12180.36428571428</v>
      </c>
      <c r="CP58">
        <v>17338.12142857143</v>
      </c>
      <c r="CQ58">
        <v>45.06446428571428</v>
      </c>
      <c r="CR58">
        <v>45.85925000000001</v>
      </c>
      <c r="CS58">
        <v>44.546535714285703</v>
      </c>
      <c r="CT58">
        <v>44.098071428571423</v>
      </c>
      <c r="CU58">
        <v>43.421678571428558</v>
      </c>
      <c r="CV58">
        <v>1959.9725000000001</v>
      </c>
      <c r="CW58">
        <v>40.020000000000003</v>
      </c>
      <c r="CX58">
        <v>0</v>
      </c>
      <c r="CY58">
        <v>1687528999.4000001</v>
      </c>
      <c r="CZ58">
        <v>0</v>
      </c>
      <c r="DA58">
        <v>1687528033.0999999</v>
      </c>
      <c r="DB58" t="s">
        <v>355</v>
      </c>
      <c r="DC58">
        <v>1687528033.0999999</v>
      </c>
      <c r="DD58">
        <v>1687528032.5999999</v>
      </c>
      <c r="DE58">
        <v>1</v>
      </c>
      <c r="DF58">
        <v>0.39600000000000002</v>
      </c>
      <c r="DG58">
        <v>-1.2999999999999999E-2</v>
      </c>
      <c r="DH58">
        <v>2.9990000000000001</v>
      </c>
      <c r="DI58">
        <v>0.06</v>
      </c>
      <c r="DJ58">
        <v>420</v>
      </c>
      <c r="DK58">
        <v>14</v>
      </c>
      <c r="DL58">
        <v>0.21</v>
      </c>
      <c r="DM58">
        <v>0.03</v>
      </c>
      <c r="DN58">
        <v>-47.637846341463423</v>
      </c>
      <c r="DO58">
        <v>-4.1009268292683174</v>
      </c>
      <c r="DP58">
        <v>0.4399608065124696</v>
      </c>
      <c r="DQ58">
        <v>0</v>
      </c>
      <c r="DR58">
        <v>3.9497553658536582</v>
      </c>
      <c r="DS58">
        <v>-0.17561832752613249</v>
      </c>
      <c r="DT58">
        <v>2.125876577854717E-2</v>
      </c>
      <c r="DU58">
        <v>0</v>
      </c>
      <c r="DV58">
        <v>0</v>
      </c>
      <c r="DW58">
        <v>2</v>
      </c>
      <c r="DX58" t="s">
        <v>356</v>
      </c>
      <c r="DY58">
        <v>3.1225900000000002</v>
      </c>
      <c r="DZ58">
        <v>2.7566799999999998</v>
      </c>
      <c r="EA58">
        <v>0.127357</v>
      </c>
      <c r="EB58">
        <v>0.13523299999999999</v>
      </c>
      <c r="EC58">
        <v>9.4260800000000006E-2</v>
      </c>
      <c r="ED58">
        <v>7.8755500000000006E-2</v>
      </c>
      <c r="EE58">
        <v>25599.5</v>
      </c>
      <c r="EF58">
        <v>25187.200000000001</v>
      </c>
      <c r="EG58">
        <v>29897.9</v>
      </c>
      <c r="EH58">
        <v>29414</v>
      </c>
      <c r="EI58">
        <v>37441.9</v>
      </c>
      <c r="EJ58">
        <v>35695</v>
      </c>
      <c r="EK58">
        <v>45801.2</v>
      </c>
      <c r="EL58">
        <v>43739.199999999997</v>
      </c>
      <c r="EM58">
        <v>1.75898</v>
      </c>
      <c r="EN58">
        <v>1.7672000000000001</v>
      </c>
      <c r="EO58">
        <v>5.04777E-3</v>
      </c>
      <c r="EP58">
        <v>0</v>
      </c>
      <c r="EQ58">
        <v>27.933199999999999</v>
      </c>
      <c r="ER58">
        <v>999.9</v>
      </c>
      <c r="ES58">
        <v>61.9</v>
      </c>
      <c r="ET58">
        <v>37.799999999999997</v>
      </c>
      <c r="EU58">
        <v>40.021099999999997</v>
      </c>
      <c r="EV58">
        <v>65.451999999999998</v>
      </c>
      <c r="EW58">
        <v>19.495200000000001</v>
      </c>
      <c r="EX58">
        <v>1</v>
      </c>
      <c r="EY58">
        <v>0.72309999999999997</v>
      </c>
      <c r="EZ58">
        <v>7.1769400000000001</v>
      </c>
      <c r="FA58">
        <v>20.090699999999998</v>
      </c>
      <c r="FB58">
        <v>5.2271700000000001</v>
      </c>
      <c r="FC58">
        <v>11.9801</v>
      </c>
      <c r="FD58">
        <v>4.9699</v>
      </c>
      <c r="FE58">
        <v>3.2894800000000002</v>
      </c>
      <c r="FF58">
        <v>9999</v>
      </c>
      <c r="FG58">
        <v>9999</v>
      </c>
      <c r="FH58">
        <v>9999</v>
      </c>
      <c r="FI58">
        <v>999.9</v>
      </c>
      <c r="FJ58">
        <v>4.9726800000000004</v>
      </c>
      <c r="FK58">
        <v>1.87761</v>
      </c>
      <c r="FL58">
        <v>1.8757600000000001</v>
      </c>
      <c r="FM58">
        <v>1.87859</v>
      </c>
      <c r="FN58">
        <v>1.87517</v>
      </c>
      <c r="FO58">
        <v>1.87866</v>
      </c>
      <c r="FP58">
        <v>1.87591</v>
      </c>
      <c r="FQ58">
        <v>1.8771</v>
      </c>
      <c r="FR58">
        <v>0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3.4620000000000002</v>
      </c>
      <c r="GF58">
        <v>0.1148</v>
      </c>
      <c r="GG58">
        <v>1.8022362637429039</v>
      </c>
      <c r="GH58">
        <v>3.4596175144301941E-3</v>
      </c>
      <c r="GI58">
        <v>-1.60062044249347E-6</v>
      </c>
      <c r="GJ58">
        <v>4.4551892631570479E-10</v>
      </c>
      <c r="GK58">
        <v>-5.9104910203437312E-2</v>
      </c>
      <c r="GL58">
        <v>-1.1044296988583829E-3</v>
      </c>
      <c r="GM58">
        <v>8.6344859614355754E-4</v>
      </c>
      <c r="GN58">
        <v>-1.2442756315904091E-5</v>
      </c>
      <c r="GO58">
        <v>0</v>
      </c>
      <c r="GP58">
        <v>2120</v>
      </c>
      <c r="GQ58">
        <v>2</v>
      </c>
      <c r="GR58">
        <v>32</v>
      </c>
      <c r="GS58">
        <v>16.100000000000001</v>
      </c>
      <c r="GT58">
        <v>16.100000000000001</v>
      </c>
      <c r="GU58">
        <v>1.5979000000000001</v>
      </c>
      <c r="GV58">
        <v>2.5585900000000001</v>
      </c>
      <c r="GW58">
        <v>1.39893</v>
      </c>
      <c r="GX58">
        <v>2.2802699999999998</v>
      </c>
      <c r="GY58">
        <v>1.4489700000000001</v>
      </c>
      <c r="GZ58">
        <v>2.4279799999999998</v>
      </c>
      <c r="HA58">
        <v>43.317599999999999</v>
      </c>
      <c r="HB58">
        <v>14.622400000000001</v>
      </c>
      <c r="HC58">
        <v>18</v>
      </c>
      <c r="HD58">
        <v>508.54700000000003</v>
      </c>
      <c r="HE58">
        <v>428.22199999999998</v>
      </c>
      <c r="HF58">
        <v>20.7379</v>
      </c>
      <c r="HG58">
        <v>35.690300000000001</v>
      </c>
      <c r="HH58">
        <v>30.001000000000001</v>
      </c>
      <c r="HI58">
        <v>35.132399999999997</v>
      </c>
      <c r="HJ58">
        <v>35.147500000000001</v>
      </c>
      <c r="HK58">
        <v>32.106699999999996</v>
      </c>
      <c r="HL58">
        <v>64.203400000000002</v>
      </c>
      <c r="HM58">
        <v>0</v>
      </c>
      <c r="HN58">
        <v>20.737400000000001</v>
      </c>
      <c r="HO58">
        <v>707.65</v>
      </c>
      <c r="HP58">
        <v>13.4895</v>
      </c>
      <c r="HQ58">
        <v>98.924899999999994</v>
      </c>
      <c r="HR58">
        <v>100.578</v>
      </c>
    </row>
    <row r="59" spans="1:226" x14ac:dyDescent="0.25">
      <c r="A59">
        <v>43</v>
      </c>
      <c r="B59">
        <v>1687529005</v>
      </c>
      <c r="C59">
        <v>301.5</v>
      </c>
      <c r="D59" t="s">
        <v>443</v>
      </c>
      <c r="E59" t="s">
        <v>444</v>
      </c>
      <c r="F59">
        <v>5</v>
      </c>
      <c r="G59" t="s">
        <v>353</v>
      </c>
      <c r="H59">
        <v>68</v>
      </c>
      <c r="I59">
        <v>1687528997.4629631</v>
      </c>
      <c r="J59">
        <f t="shared" si="0"/>
        <v>3.317941890991132E-3</v>
      </c>
      <c r="K59">
        <f t="shared" si="1"/>
        <v>3.3179418909911322</v>
      </c>
      <c r="L59">
        <f t="shared" si="2"/>
        <v>17.379237374879771</v>
      </c>
      <c r="M59">
        <f t="shared" si="3"/>
        <v>627.18203703703705</v>
      </c>
      <c r="N59">
        <f t="shared" si="4"/>
        <v>439.24000402329898</v>
      </c>
      <c r="O59">
        <f t="shared" si="5"/>
        <v>44.783229126175272</v>
      </c>
      <c r="P59">
        <f t="shared" si="6"/>
        <v>63.945079253211915</v>
      </c>
      <c r="Q59">
        <f t="shared" si="7"/>
        <v>0.16738991560337307</v>
      </c>
      <c r="R59">
        <f>IF(LEFT(BD59,1)&lt;&gt;"0",IF(LEFT(BD59,1)="1",3,BE59),$D$5+$E$5*(BV59*BO59/($K$5*1000))+$F$5*(BV59*BO59/($K$5*1000))*MAX(MIN(BB59,$J$5),$I$5)*MAX(MIN(BB59,$J$5),$I$5)+$G$5*MAX(MIN(BB59,$J$5),$I$5)*(BV59*BO59/($K$5*1000))+$H$5*(BV59*BO59/($K$5*1000))*(BV59*BO59/($K$5*1000)))</f>
        <v>2.9609960482188247</v>
      </c>
      <c r="S59">
        <f t="shared" si="8"/>
        <v>0.16230498441665031</v>
      </c>
      <c r="T59">
        <f t="shared" si="9"/>
        <v>0.10188460904450924</v>
      </c>
      <c r="U59">
        <f t="shared" si="10"/>
        <v>452.56953076249675</v>
      </c>
      <c r="V59">
        <f t="shared" si="11"/>
        <v>28.656527074441879</v>
      </c>
      <c r="W59">
        <f t="shared" si="12"/>
        <v>28.012929629629621</v>
      </c>
      <c r="X59">
        <f t="shared" si="13"/>
        <v>3.797700992019438</v>
      </c>
      <c r="Y59">
        <f t="shared" si="14"/>
        <v>49.847468193933324</v>
      </c>
      <c r="Z59">
        <f t="shared" si="15"/>
        <v>1.7703609179565405</v>
      </c>
      <c r="AA59">
        <f t="shared" si="16"/>
        <v>3.5515563419768665</v>
      </c>
      <c r="AB59">
        <f t="shared" si="17"/>
        <v>2.0273400740628977</v>
      </c>
      <c r="AC59">
        <f t="shared" si="18"/>
        <v>-146.32123739270892</v>
      </c>
      <c r="AD59">
        <f t="shared" si="19"/>
        <v>-182.72978079728836</v>
      </c>
      <c r="AE59">
        <f t="shared" si="20"/>
        <v>-13.377042135096232</v>
      </c>
      <c r="AF59">
        <f t="shared" si="21"/>
        <v>110.14147043740326</v>
      </c>
      <c r="AG59">
        <f t="shared" si="22"/>
        <v>38.085829150766862</v>
      </c>
      <c r="AH59">
        <f t="shared" si="23"/>
        <v>3.3290260258903399</v>
      </c>
      <c r="AI59">
        <f t="shared" si="24"/>
        <v>17.379237374879771</v>
      </c>
      <c r="AJ59">
        <v>700.73238187805953</v>
      </c>
      <c r="AK59">
        <v>661.80962424242466</v>
      </c>
      <c r="AL59">
        <v>3.3472639392123851</v>
      </c>
      <c r="AM59">
        <v>65.071948279943499</v>
      </c>
      <c r="AN59">
        <f t="shared" si="25"/>
        <v>3.3179418909911322</v>
      </c>
      <c r="AO59">
        <v>13.440810689338971</v>
      </c>
      <c r="AP59">
        <v>17.354356969696969</v>
      </c>
      <c r="AQ59">
        <v>-1.8919955358676611E-4</v>
      </c>
      <c r="AR59">
        <v>104.912705410152</v>
      </c>
      <c r="AS59">
        <v>0</v>
      </c>
      <c r="AT59">
        <v>0</v>
      </c>
      <c r="AU59">
        <f t="shared" si="26"/>
        <v>1</v>
      </c>
      <c r="AV59">
        <f t="shared" si="27"/>
        <v>0</v>
      </c>
      <c r="AW59">
        <f t="shared" si="28"/>
        <v>53855.68582941909</v>
      </c>
      <c r="AX59">
        <f t="shared" si="29"/>
        <v>2572.4512962962958</v>
      </c>
      <c r="AY59">
        <f t="shared" si="30"/>
        <v>2110.1821852204453</v>
      </c>
      <c r="AZ59">
        <f>($B$11*$D$9+$C$11*$D$9+$F$11*((CV59+CN59)/MAX(CV59+CN59+CW59, 0.1)*$I$9+CW59/MAX(CV59+CN59+CW59, 0.1)*$J$9))/($B$11+$C$11+$F$11)</f>
        <v>0.82030015038908388</v>
      </c>
      <c r="BA59">
        <f>($B$11*$K$9+$C$11*$K$9+$F$11*((CV59+CN59)/MAX(CV59+CN59+CW59, 0.1)*$P$9+CW59/MAX(CV59+CN59+CW59, 0.1)*$Q$9))/($B$11+$C$11+$F$11)</f>
        <v>0.17592929025093179</v>
      </c>
      <c r="BB59" s="1">
        <v>6</v>
      </c>
      <c r="BC59">
        <v>0.5</v>
      </c>
      <c r="BD59" t="s">
        <v>354</v>
      </c>
      <c r="BE59">
        <v>2</v>
      </c>
      <c r="BF59" t="b">
        <v>1</v>
      </c>
      <c r="BG59">
        <v>1687528997.4629631</v>
      </c>
      <c r="BH59">
        <v>627.18203703703705</v>
      </c>
      <c r="BI59">
        <v>675.38425925925912</v>
      </c>
      <c r="BJ59">
        <v>17.363940740740741</v>
      </c>
      <c r="BK59">
        <v>13.43898518518519</v>
      </c>
      <c r="BL59">
        <v>623.73655555555547</v>
      </c>
      <c r="BM59">
        <v>17.249048148148152</v>
      </c>
      <c r="BN59">
        <v>500.06492592592588</v>
      </c>
      <c r="BO59">
        <v>101.85599999999999</v>
      </c>
      <c r="BP59">
        <v>0.10017137777777781</v>
      </c>
      <c r="BQ59">
        <v>26.868244444444439</v>
      </c>
      <c r="BR59">
        <v>28.012929629629621</v>
      </c>
      <c r="BS59">
        <v>999.90000000000009</v>
      </c>
      <c r="BT59">
        <v>0</v>
      </c>
      <c r="BU59">
        <v>0</v>
      </c>
      <c r="BV59">
        <v>9994.8629629629631</v>
      </c>
      <c r="BW59">
        <v>0</v>
      </c>
      <c r="BX59">
        <v>572.45388888888886</v>
      </c>
      <c r="BY59">
        <v>-48.202370370370367</v>
      </c>
      <c r="BZ59">
        <v>638.26474074074076</v>
      </c>
      <c r="CA59">
        <v>684.58451851851851</v>
      </c>
      <c r="CB59">
        <v>3.9249551851851852</v>
      </c>
      <c r="CC59">
        <v>675.38425925925912</v>
      </c>
      <c r="CD59">
        <v>13.43898518518519</v>
      </c>
      <c r="CE59">
        <v>1.7686225925925929</v>
      </c>
      <c r="CF59">
        <v>1.36884037037037</v>
      </c>
      <c r="CG59">
        <v>15.512192592592591</v>
      </c>
      <c r="CH59">
        <v>11.5768</v>
      </c>
      <c r="CI59">
        <v>1999.9974074074071</v>
      </c>
      <c r="CJ59">
        <v>0.97999199999999986</v>
      </c>
      <c r="CK59">
        <v>2.000840000000001E-2</v>
      </c>
      <c r="CL59">
        <v>0</v>
      </c>
      <c r="CM59">
        <v>1.9290888888888891</v>
      </c>
      <c r="CN59">
        <v>0</v>
      </c>
      <c r="CO59">
        <v>12211.1037037037</v>
      </c>
      <c r="CP59">
        <v>17338.15555555555</v>
      </c>
      <c r="CQ59">
        <v>45.059888888888878</v>
      </c>
      <c r="CR59">
        <v>45.875</v>
      </c>
      <c r="CS59">
        <v>44.548296296296293</v>
      </c>
      <c r="CT59">
        <v>44.108629629629633</v>
      </c>
      <c r="CU59">
        <v>43.434925925925917</v>
      </c>
      <c r="CV59">
        <v>1959.9774074074071</v>
      </c>
      <c r="CW59">
        <v>40.020000000000003</v>
      </c>
      <c r="CX59">
        <v>0</v>
      </c>
      <c r="CY59">
        <v>1687529004.8</v>
      </c>
      <c r="CZ59">
        <v>0</v>
      </c>
      <c r="DA59">
        <v>1687528033.0999999</v>
      </c>
      <c r="DB59" t="s">
        <v>355</v>
      </c>
      <c r="DC59">
        <v>1687528033.0999999</v>
      </c>
      <c r="DD59">
        <v>1687528032.5999999</v>
      </c>
      <c r="DE59">
        <v>1</v>
      </c>
      <c r="DF59">
        <v>0.39600000000000002</v>
      </c>
      <c r="DG59">
        <v>-1.2999999999999999E-2</v>
      </c>
      <c r="DH59">
        <v>2.9990000000000001</v>
      </c>
      <c r="DI59">
        <v>0.06</v>
      </c>
      <c r="DJ59">
        <v>420</v>
      </c>
      <c r="DK59">
        <v>14</v>
      </c>
      <c r="DL59">
        <v>0.21</v>
      </c>
      <c r="DM59">
        <v>0.03</v>
      </c>
      <c r="DN59">
        <v>-47.990615000000012</v>
      </c>
      <c r="DO59">
        <v>-4.3599557223263936</v>
      </c>
      <c r="DP59">
        <v>0.4297118834463392</v>
      </c>
      <c r="DQ59">
        <v>0</v>
      </c>
      <c r="DR59">
        <v>3.9339227499999998</v>
      </c>
      <c r="DS59">
        <v>-0.17191305816134561</v>
      </c>
      <c r="DT59">
        <v>1.7074569978113661E-2</v>
      </c>
      <c r="DU59">
        <v>0</v>
      </c>
      <c r="DV59">
        <v>0</v>
      </c>
      <c r="DW59">
        <v>2</v>
      </c>
      <c r="DX59" t="s">
        <v>356</v>
      </c>
      <c r="DY59">
        <v>3.1222500000000002</v>
      </c>
      <c r="DZ59">
        <v>2.7565300000000001</v>
      </c>
      <c r="EA59">
        <v>0.12964600000000001</v>
      </c>
      <c r="EB59">
        <v>0.13749400000000001</v>
      </c>
      <c r="EC59">
        <v>9.4238100000000005E-2</v>
      </c>
      <c r="ED59">
        <v>7.8767400000000001E-2</v>
      </c>
      <c r="EE59">
        <v>25531.9</v>
      </c>
      <c r="EF59">
        <v>25120.799999999999</v>
      </c>
      <c r="EG59">
        <v>29897.5</v>
      </c>
      <c r="EH59">
        <v>29413.5</v>
      </c>
      <c r="EI59">
        <v>37442.9</v>
      </c>
      <c r="EJ59">
        <v>35694.199999999997</v>
      </c>
      <c r="EK59">
        <v>45801</v>
      </c>
      <c r="EL59">
        <v>43738.6</v>
      </c>
      <c r="EM59">
        <v>1.75807</v>
      </c>
      <c r="EN59">
        <v>1.76753</v>
      </c>
      <c r="EO59">
        <v>4.8168000000000004E-3</v>
      </c>
      <c r="EP59">
        <v>0</v>
      </c>
      <c r="EQ59">
        <v>27.9391</v>
      </c>
      <c r="ER59">
        <v>999.9</v>
      </c>
      <c r="ES59">
        <v>61.9</v>
      </c>
      <c r="ET59">
        <v>37.799999999999997</v>
      </c>
      <c r="EU59">
        <v>40.020000000000003</v>
      </c>
      <c r="EV59">
        <v>65.701999999999998</v>
      </c>
      <c r="EW59">
        <v>19.919899999999998</v>
      </c>
      <c r="EX59">
        <v>1</v>
      </c>
      <c r="EY59">
        <v>0.72404999999999997</v>
      </c>
      <c r="EZ59">
        <v>7.2379899999999999</v>
      </c>
      <c r="FA59">
        <v>20.088200000000001</v>
      </c>
      <c r="FB59">
        <v>5.2276199999999999</v>
      </c>
      <c r="FC59">
        <v>11.9825</v>
      </c>
      <c r="FD59">
        <v>4.9698500000000001</v>
      </c>
      <c r="FE59">
        <v>3.2894299999999999</v>
      </c>
      <c r="FF59">
        <v>9999</v>
      </c>
      <c r="FG59">
        <v>9999</v>
      </c>
      <c r="FH59">
        <v>9999</v>
      </c>
      <c r="FI59">
        <v>999.9</v>
      </c>
      <c r="FJ59">
        <v>4.9726999999999997</v>
      </c>
      <c r="FK59">
        <v>1.8775999999999999</v>
      </c>
      <c r="FL59">
        <v>1.8757600000000001</v>
      </c>
      <c r="FM59">
        <v>1.8785499999999999</v>
      </c>
      <c r="FN59">
        <v>1.8751599999999999</v>
      </c>
      <c r="FO59">
        <v>1.87866</v>
      </c>
      <c r="FP59">
        <v>1.8758999999999999</v>
      </c>
      <c r="FQ59">
        <v>1.87706</v>
      </c>
      <c r="FR59">
        <v>0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3.4940000000000002</v>
      </c>
      <c r="GF59">
        <v>0.1148</v>
      </c>
      <c r="GG59">
        <v>1.8022362637429039</v>
      </c>
      <c r="GH59">
        <v>3.4596175144301941E-3</v>
      </c>
      <c r="GI59">
        <v>-1.60062044249347E-6</v>
      </c>
      <c r="GJ59">
        <v>4.4551892631570479E-10</v>
      </c>
      <c r="GK59">
        <v>-5.9104910203437312E-2</v>
      </c>
      <c r="GL59">
        <v>-1.1044296988583829E-3</v>
      </c>
      <c r="GM59">
        <v>8.6344859614355754E-4</v>
      </c>
      <c r="GN59">
        <v>-1.2442756315904091E-5</v>
      </c>
      <c r="GO59">
        <v>0</v>
      </c>
      <c r="GP59">
        <v>2120</v>
      </c>
      <c r="GQ59">
        <v>2</v>
      </c>
      <c r="GR59">
        <v>32</v>
      </c>
      <c r="GS59">
        <v>16.2</v>
      </c>
      <c r="GT59">
        <v>16.2</v>
      </c>
      <c r="GU59">
        <v>1.63086</v>
      </c>
      <c r="GV59">
        <v>2.5647000000000002</v>
      </c>
      <c r="GW59">
        <v>1.39893</v>
      </c>
      <c r="GX59">
        <v>2.2802699999999998</v>
      </c>
      <c r="GY59">
        <v>1.4489700000000001</v>
      </c>
      <c r="GZ59">
        <v>2.5329600000000001</v>
      </c>
      <c r="HA59">
        <v>43.344799999999999</v>
      </c>
      <c r="HB59">
        <v>14.6311</v>
      </c>
      <c r="HC59">
        <v>18</v>
      </c>
      <c r="HD59">
        <v>508.07</v>
      </c>
      <c r="HE59">
        <v>428.488</v>
      </c>
      <c r="HF59">
        <v>20.734500000000001</v>
      </c>
      <c r="HG59">
        <v>35.701099999999997</v>
      </c>
      <c r="HH59">
        <v>30.001000000000001</v>
      </c>
      <c r="HI59">
        <v>35.142099999999999</v>
      </c>
      <c r="HJ59">
        <v>35.1571</v>
      </c>
      <c r="HK59">
        <v>32.703800000000001</v>
      </c>
      <c r="HL59">
        <v>64.203400000000002</v>
      </c>
      <c r="HM59">
        <v>0</v>
      </c>
      <c r="HN59">
        <v>20.720600000000001</v>
      </c>
      <c r="HO59">
        <v>721.00800000000004</v>
      </c>
      <c r="HP59">
        <v>13.4895</v>
      </c>
      <c r="HQ59">
        <v>98.924099999999996</v>
      </c>
      <c r="HR59">
        <v>100.577</v>
      </c>
    </row>
    <row r="60" spans="1:226" x14ac:dyDescent="0.25">
      <c r="A60">
        <v>44</v>
      </c>
      <c r="B60">
        <v>1687529010</v>
      </c>
      <c r="C60">
        <v>306.5</v>
      </c>
      <c r="D60" t="s">
        <v>445</v>
      </c>
      <c r="E60" t="s">
        <v>446</v>
      </c>
      <c r="F60">
        <v>5</v>
      </c>
      <c r="G60" t="s">
        <v>353</v>
      </c>
      <c r="H60">
        <v>68</v>
      </c>
      <c r="I60">
        <v>1687529002.481482</v>
      </c>
      <c r="J60">
        <f t="shared" si="0"/>
        <v>3.3147290431888156E-3</v>
      </c>
      <c r="K60">
        <f t="shared" si="1"/>
        <v>3.3147290431888154</v>
      </c>
      <c r="L60">
        <f t="shared" si="2"/>
        <v>17.262810574142922</v>
      </c>
      <c r="M60">
        <f t="shared" si="3"/>
        <v>643.69129629629629</v>
      </c>
      <c r="N60">
        <f t="shared" si="4"/>
        <v>455.96244350442379</v>
      </c>
      <c r="O60">
        <f t="shared" si="5"/>
        <v>46.488353715917675</v>
      </c>
      <c r="P60">
        <f t="shared" si="6"/>
        <v>65.628538254356172</v>
      </c>
      <c r="Q60">
        <f t="shared" si="7"/>
        <v>0.16701841777692811</v>
      </c>
      <c r="R60">
        <f>IF(LEFT(BD60,1)&lt;&gt;"0",IF(LEFT(BD60,1)="1",3,BE60),$D$5+$E$5*(BV60*BO60/($K$5*1000))+$F$5*(BV60*BO60/($K$5*1000))*MAX(MIN(BB60,$J$5),$I$5)*MAX(MIN(BB60,$J$5),$I$5)+$G$5*MAX(MIN(BB60,$J$5),$I$5)*(BV60*BO60/($K$5*1000))+$H$5*(BV60*BO60/($K$5*1000))*(BV60*BO60/($K$5*1000)))</f>
        <v>2.9610028299640492</v>
      </c>
      <c r="S60">
        <f t="shared" si="8"/>
        <v>0.16195567586791923</v>
      </c>
      <c r="T60">
        <f t="shared" si="9"/>
        <v>0.10166438128552563</v>
      </c>
      <c r="U60">
        <f t="shared" si="10"/>
        <v>449.34007497215623</v>
      </c>
      <c r="V60">
        <f t="shared" si="11"/>
        <v>28.639591492243348</v>
      </c>
      <c r="W60">
        <f t="shared" si="12"/>
        <v>28.020892592592588</v>
      </c>
      <c r="X60">
        <f t="shared" si="13"/>
        <v>3.7994641231735562</v>
      </c>
      <c r="Y60">
        <f t="shared" si="14"/>
        <v>49.826277184177044</v>
      </c>
      <c r="Z60">
        <f t="shared" si="15"/>
        <v>1.7697227498672776</v>
      </c>
      <c r="AA60">
        <f t="shared" si="16"/>
        <v>3.5517860251242594</v>
      </c>
      <c r="AB60">
        <f t="shared" si="17"/>
        <v>2.0297413733062788</v>
      </c>
      <c r="AC60">
        <f t="shared" si="18"/>
        <v>-146.17955080462676</v>
      </c>
      <c r="AD60">
        <f t="shared" si="19"/>
        <v>-183.82575869270616</v>
      </c>
      <c r="AE60">
        <f t="shared" si="20"/>
        <v>-13.457853738857466</v>
      </c>
      <c r="AF60">
        <f t="shared" si="21"/>
        <v>105.87691173596588</v>
      </c>
      <c r="AG60">
        <f t="shared" si="22"/>
        <v>38.29169037540953</v>
      </c>
      <c r="AH60">
        <f t="shared" si="23"/>
        <v>3.32137934454799</v>
      </c>
      <c r="AI60">
        <f t="shared" si="24"/>
        <v>17.262810574142922</v>
      </c>
      <c r="AJ60">
        <v>717.82203397521857</v>
      </c>
      <c r="AK60">
        <v>678.73751515151491</v>
      </c>
      <c r="AL60">
        <v>3.4038591395309612</v>
      </c>
      <c r="AM60">
        <v>65.071948279943499</v>
      </c>
      <c r="AN60">
        <f t="shared" si="25"/>
        <v>3.3147290431888154</v>
      </c>
      <c r="AO60">
        <v>13.44434374474646</v>
      </c>
      <c r="AP60">
        <v>17.352991515151519</v>
      </c>
      <c r="AQ60">
        <v>-2.9002577213553221E-5</v>
      </c>
      <c r="AR60">
        <v>104.912705410152</v>
      </c>
      <c r="AS60">
        <v>0</v>
      </c>
      <c r="AT60">
        <v>0</v>
      </c>
      <c r="AU60">
        <f t="shared" si="26"/>
        <v>1</v>
      </c>
      <c r="AV60">
        <f t="shared" si="27"/>
        <v>0</v>
      </c>
      <c r="AW60">
        <f t="shared" si="28"/>
        <v>53855.696467691254</v>
      </c>
      <c r="AX60">
        <f t="shared" si="29"/>
        <v>2554.0947407407411</v>
      </c>
      <c r="AY60">
        <f t="shared" si="30"/>
        <v>2095.1242999375982</v>
      </c>
      <c r="AZ60">
        <f>($B$11*$D$9+$C$11*$D$9+$F$11*((CV60+CN60)/MAX(CV60+CN60+CW60, 0.1)*$I$9+CW60/MAX(CV60+CN60+CW60, 0.1)*$J$9))/($B$11+$C$11+$F$11)</f>
        <v>0.82030015038908388</v>
      </c>
      <c r="BA60">
        <f>($B$11*$K$9+$C$11*$K$9+$F$11*((CV60+CN60)/MAX(CV60+CN60+CW60, 0.1)*$P$9+CW60/MAX(CV60+CN60+CW60, 0.1)*$Q$9))/($B$11+$C$11+$F$11)</f>
        <v>0.17592929025093179</v>
      </c>
      <c r="BB60" s="1">
        <v>6</v>
      </c>
      <c r="BC60">
        <v>0.5</v>
      </c>
      <c r="BD60" t="s">
        <v>354</v>
      </c>
      <c r="BE60">
        <v>2</v>
      </c>
      <c r="BF60" t="b">
        <v>1</v>
      </c>
      <c r="BG60">
        <v>1687529002.481482</v>
      </c>
      <c r="BH60">
        <v>643.69129629629629</v>
      </c>
      <c r="BI60">
        <v>692.20374074074073</v>
      </c>
      <c r="BJ60">
        <v>17.357618518518521</v>
      </c>
      <c r="BK60">
        <v>13.441396296296301</v>
      </c>
      <c r="BL60">
        <v>640.21340740740754</v>
      </c>
      <c r="BM60">
        <v>17.242840740740739</v>
      </c>
      <c r="BN60">
        <v>500.03211111111102</v>
      </c>
      <c r="BO60">
        <v>101.85644444444441</v>
      </c>
      <c r="BP60">
        <v>0.1000968851851852</v>
      </c>
      <c r="BQ60">
        <v>26.869344444444451</v>
      </c>
      <c r="BR60">
        <v>28.020892592592588</v>
      </c>
      <c r="BS60">
        <v>999.90000000000009</v>
      </c>
      <c r="BT60">
        <v>0</v>
      </c>
      <c r="BU60">
        <v>0</v>
      </c>
      <c r="BV60">
        <v>9994.8577777777791</v>
      </c>
      <c r="BW60">
        <v>0</v>
      </c>
      <c r="BX60">
        <v>554.09733333333338</v>
      </c>
      <c r="BY60">
        <v>-48.512577777777778</v>
      </c>
      <c r="BZ60">
        <v>655.06159259259266</v>
      </c>
      <c r="CA60">
        <v>701.63485185185186</v>
      </c>
      <c r="CB60">
        <v>3.9162266666666672</v>
      </c>
      <c r="CC60">
        <v>692.20374074074073</v>
      </c>
      <c r="CD60">
        <v>13.441396296296301</v>
      </c>
      <c r="CE60">
        <v>1.7679862962962971</v>
      </c>
      <c r="CF60">
        <v>1.369091851851852</v>
      </c>
      <c r="CG60">
        <v>15.506581481481479</v>
      </c>
      <c r="CH60">
        <v>11.579570370370369</v>
      </c>
      <c r="CI60">
        <v>1999.997407407408</v>
      </c>
      <c r="CJ60">
        <v>0.97999199999999986</v>
      </c>
      <c r="CK60">
        <v>2.000840000000001E-2</v>
      </c>
      <c r="CL60">
        <v>0</v>
      </c>
      <c r="CM60">
        <v>1.9918777777777781</v>
      </c>
      <c r="CN60">
        <v>0</v>
      </c>
      <c r="CO60">
        <v>12241.507407407409</v>
      </c>
      <c r="CP60">
        <v>17338.14814814815</v>
      </c>
      <c r="CQ60">
        <v>45.073851851851863</v>
      </c>
      <c r="CR60">
        <v>45.881888888888888</v>
      </c>
      <c r="CS60">
        <v>44.557629629629623</v>
      </c>
      <c r="CT60">
        <v>44.113296296296298</v>
      </c>
      <c r="CU60">
        <v>43.444074074074067</v>
      </c>
      <c r="CV60">
        <v>1959.9774074074071</v>
      </c>
      <c r="CW60">
        <v>40.020000000000003</v>
      </c>
      <c r="CX60">
        <v>0</v>
      </c>
      <c r="CY60">
        <v>1687529009.5999999</v>
      </c>
      <c r="CZ60">
        <v>0</v>
      </c>
      <c r="DA60">
        <v>1687528033.0999999</v>
      </c>
      <c r="DB60" t="s">
        <v>355</v>
      </c>
      <c r="DC60">
        <v>1687528033.0999999</v>
      </c>
      <c r="DD60">
        <v>1687528032.5999999</v>
      </c>
      <c r="DE60">
        <v>1</v>
      </c>
      <c r="DF60">
        <v>0.39600000000000002</v>
      </c>
      <c r="DG60">
        <v>-1.2999999999999999E-2</v>
      </c>
      <c r="DH60">
        <v>2.9990000000000001</v>
      </c>
      <c r="DI60">
        <v>0.06</v>
      </c>
      <c r="DJ60">
        <v>420</v>
      </c>
      <c r="DK60">
        <v>14</v>
      </c>
      <c r="DL60">
        <v>0.21</v>
      </c>
      <c r="DM60">
        <v>0.03</v>
      </c>
      <c r="DN60">
        <v>-48.334847500000002</v>
      </c>
      <c r="DO60">
        <v>-3.56319512195115</v>
      </c>
      <c r="DP60">
        <v>0.35113223078172401</v>
      </c>
      <c r="DQ60">
        <v>0</v>
      </c>
      <c r="DR60">
        <v>3.9214217499999999</v>
      </c>
      <c r="DS60">
        <v>-0.108393658536585</v>
      </c>
      <c r="DT60">
        <v>1.0585675908391479E-2</v>
      </c>
      <c r="DU60">
        <v>0</v>
      </c>
      <c r="DV60">
        <v>0</v>
      </c>
      <c r="DW60">
        <v>2</v>
      </c>
      <c r="DX60" t="s">
        <v>356</v>
      </c>
      <c r="DY60">
        <v>3.1225299999999998</v>
      </c>
      <c r="DZ60">
        <v>2.7566600000000001</v>
      </c>
      <c r="EA60">
        <v>0.13192899999999999</v>
      </c>
      <c r="EB60">
        <v>0.139735</v>
      </c>
      <c r="EC60">
        <v>9.4231499999999996E-2</v>
      </c>
      <c r="ED60">
        <v>7.8778799999999996E-2</v>
      </c>
      <c r="EE60">
        <v>25463.7</v>
      </c>
      <c r="EF60">
        <v>25055.1</v>
      </c>
      <c r="EG60">
        <v>29896.2</v>
      </c>
      <c r="EH60">
        <v>29413.1</v>
      </c>
      <c r="EI60">
        <v>37441.9</v>
      </c>
      <c r="EJ60">
        <v>35693.599999999999</v>
      </c>
      <c r="EK60">
        <v>45799.199999999997</v>
      </c>
      <c r="EL60">
        <v>43738.2</v>
      </c>
      <c r="EM60">
        <v>1.75858</v>
      </c>
      <c r="EN60">
        <v>1.7669999999999999</v>
      </c>
      <c r="EO60">
        <v>5.2973600000000001E-3</v>
      </c>
      <c r="EP60">
        <v>0</v>
      </c>
      <c r="EQ60">
        <v>27.944500000000001</v>
      </c>
      <c r="ER60">
        <v>999.9</v>
      </c>
      <c r="ES60">
        <v>61.9</v>
      </c>
      <c r="ET60">
        <v>37.799999999999997</v>
      </c>
      <c r="EU60">
        <v>40.019199999999998</v>
      </c>
      <c r="EV60">
        <v>65.561999999999998</v>
      </c>
      <c r="EW60">
        <v>19.855799999999999</v>
      </c>
      <c r="EX60">
        <v>1</v>
      </c>
      <c r="EY60">
        <v>0.72538899999999995</v>
      </c>
      <c r="EZ60">
        <v>7.3169899999999997</v>
      </c>
      <c r="FA60">
        <v>20.085000000000001</v>
      </c>
      <c r="FB60">
        <v>5.2273199999999997</v>
      </c>
      <c r="FC60">
        <v>11.9824</v>
      </c>
      <c r="FD60">
        <v>4.9702500000000001</v>
      </c>
      <c r="FE60">
        <v>3.2894800000000002</v>
      </c>
      <c r="FF60">
        <v>9999</v>
      </c>
      <c r="FG60">
        <v>9999</v>
      </c>
      <c r="FH60">
        <v>9999</v>
      </c>
      <c r="FI60">
        <v>999.9</v>
      </c>
      <c r="FJ60">
        <v>4.9726900000000001</v>
      </c>
      <c r="FK60">
        <v>1.8776200000000001</v>
      </c>
      <c r="FL60">
        <v>1.8757600000000001</v>
      </c>
      <c r="FM60">
        <v>1.8785700000000001</v>
      </c>
      <c r="FN60">
        <v>1.87517</v>
      </c>
      <c r="FO60">
        <v>1.8786700000000001</v>
      </c>
      <c r="FP60">
        <v>1.87592</v>
      </c>
      <c r="FQ60">
        <v>1.8771100000000001</v>
      </c>
      <c r="FR60">
        <v>0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3.5259999999999998</v>
      </c>
      <c r="GF60">
        <v>0.1147</v>
      </c>
      <c r="GG60">
        <v>1.8022362637429039</v>
      </c>
      <c r="GH60">
        <v>3.4596175144301941E-3</v>
      </c>
      <c r="GI60">
        <v>-1.60062044249347E-6</v>
      </c>
      <c r="GJ60">
        <v>4.4551892631570479E-10</v>
      </c>
      <c r="GK60">
        <v>-5.9104910203437312E-2</v>
      </c>
      <c r="GL60">
        <v>-1.1044296988583829E-3</v>
      </c>
      <c r="GM60">
        <v>8.6344859614355754E-4</v>
      </c>
      <c r="GN60">
        <v>-1.2442756315904091E-5</v>
      </c>
      <c r="GO60">
        <v>0</v>
      </c>
      <c r="GP60">
        <v>2120</v>
      </c>
      <c r="GQ60">
        <v>2</v>
      </c>
      <c r="GR60">
        <v>32</v>
      </c>
      <c r="GS60">
        <v>16.3</v>
      </c>
      <c r="GT60">
        <v>16.3</v>
      </c>
      <c r="GU60">
        <v>1.6601600000000001</v>
      </c>
      <c r="GV60">
        <v>2.5708000000000002</v>
      </c>
      <c r="GW60">
        <v>1.39893</v>
      </c>
      <c r="GX60">
        <v>2.2802699999999998</v>
      </c>
      <c r="GY60">
        <v>1.4489700000000001</v>
      </c>
      <c r="GZ60">
        <v>2.4706999999999999</v>
      </c>
      <c r="HA60">
        <v>43.344799999999999</v>
      </c>
      <c r="HB60">
        <v>14.604900000000001</v>
      </c>
      <c r="HC60">
        <v>18</v>
      </c>
      <c r="HD60">
        <v>508.435</v>
      </c>
      <c r="HE60">
        <v>428.21899999999999</v>
      </c>
      <c r="HF60">
        <v>20.7197</v>
      </c>
      <c r="HG60">
        <v>35.710999999999999</v>
      </c>
      <c r="HH60">
        <v>30.001200000000001</v>
      </c>
      <c r="HI60">
        <v>35.1526</v>
      </c>
      <c r="HJ60">
        <v>35.166699999999999</v>
      </c>
      <c r="HK60">
        <v>33.353900000000003</v>
      </c>
      <c r="HL60">
        <v>64.203400000000002</v>
      </c>
      <c r="HM60">
        <v>0</v>
      </c>
      <c r="HN60">
        <v>20.699200000000001</v>
      </c>
      <c r="HO60">
        <v>741.04600000000005</v>
      </c>
      <c r="HP60">
        <v>13.4895</v>
      </c>
      <c r="HQ60">
        <v>98.920100000000005</v>
      </c>
      <c r="HR60">
        <v>100.57599999999999</v>
      </c>
    </row>
    <row r="61" spans="1:226" x14ac:dyDescent="0.25">
      <c r="A61">
        <v>45</v>
      </c>
      <c r="B61">
        <v>1687529015</v>
      </c>
      <c r="C61">
        <v>311.5</v>
      </c>
      <c r="D61" t="s">
        <v>447</v>
      </c>
      <c r="E61" t="s">
        <v>448</v>
      </c>
      <c r="F61">
        <v>5</v>
      </c>
      <c r="G61" t="s">
        <v>353</v>
      </c>
      <c r="H61">
        <v>68</v>
      </c>
      <c r="I61">
        <v>1687529007.5</v>
      </c>
      <c r="J61">
        <f t="shared" si="0"/>
        <v>3.3129531095588143E-3</v>
      </c>
      <c r="K61">
        <f t="shared" si="1"/>
        <v>3.3129531095588143</v>
      </c>
      <c r="L61">
        <f t="shared" si="2"/>
        <v>17.477596948903468</v>
      </c>
      <c r="M61">
        <f t="shared" si="3"/>
        <v>660.31596296296289</v>
      </c>
      <c r="N61">
        <f t="shared" si="4"/>
        <v>469.78940227949084</v>
      </c>
      <c r="O61">
        <f t="shared" si="5"/>
        <v>47.898099559579691</v>
      </c>
      <c r="P61">
        <f t="shared" si="6"/>
        <v>67.323527481284955</v>
      </c>
      <c r="Q61">
        <f t="shared" si="7"/>
        <v>0.16683970592897859</v>
      </c>
      <c r="R61">
        <f>IF(LEFT(BD61,1)&lt;&gt;"0",IF(LEFT(BD61,1)="1",3,BE61),$D$5+$E$5*(BV61*BO61/($K$5*1000))+$F$5*(BV61*BO61/($K$5*1000))*MAX(MIN(BB61,$J$5),$I$5)*MAX(MIN(BB61,$J$5),$I$5)+$G$5*MAX(MIN(BB61,$J$5),$I$5)*(BV61*BO61/($K$5*1000))+$H$5*(BV61*BO61/($K$5*1000))*(BV61*BO61/($K$5*1000)))</f>
        <v>2.9610744973102765</v>
      </c>
      <c r="S61">
        <f t="shared" si="8"/>
        <v>0.16178773451116285</v>
      </c>
      <c r="T61">
        <f t="shared" si="9"/>
        <v>0.10155849096023999</v>
      </c>
      <c r="U61">
        <f t="shared" si="10"/>
        <v>462.58252146900725</v>
      </c>
      <c r="V61">
        <f t="shared" si="11"/>
        <v>28.717156267158906</v>
      </c>
      <c r="W61">
        <f t="shared" si="12"/>
        <v>28.02377407407408</v>
      </c>
      <c r="X61">
        <f t="shared" si="13"/>
        <v>3.8001023065753148</v>
      </c>
      <c r="Y61">
        <f t="shared" si="14"/>
        <v>49.816173551310179</v>
      </c>
      <c r="Z61">
        <f t="shared" si="15"/>
        <v>1.7693453979924345</v>
      </c>
      <c r="AA61">
        <f t="shared" si="16"/>
        <v>3.5517489037371082</v>
      </c>
      <c r="AB61">
        <f t="shared" si="17"/>
        <v>2.0307569085828803</v>
      </c>
      <c r="AC61">
        <f t="shared" si="18"/>
        <v>-146.1012321315437</v>
      </c>
      <c r="AD61">
        <f t="shared" si="19"/>
        <v>-184.31858030563453</v>
      </c>
      <c r="AE61">
        <f t="shared" si="20"/>
        <v>-13.493788940155474</v>
      </c>
      <c r="AF61">
        <f t="shared" si="21"/>
        <v>118.66892009167353</v>
      </c>
      <c r="AG61">
        <f t="shared" si="22"/>
        <v>38.408542404417332</v>
      </c>
      <c r="AH61">
        <f t="shared" si="23"/>
        <v>3.3161306447925005</v>
      </c>
      <c r="AI61">
        <f t="shared" si="24"/>
        <v>17.477596948903468</v>
      </c>
      <c r="AJ61">
        <v>734.86424269496524</v>
      </c>
      <c r="AK61">
        <v>695.64309696969701</v>
      </c>
      <c r="AL61">
        <v>3.3802057312020581</v>
      </c>
      <c r="AM61">
        <v>65.071948279943499</v>
      </c>
      <c r="AN61">
        <f t="shared" si="25"/>
        <v>3.3129531095588143</v>
      </c>
      <c r="AO61">
        <v>13.445853702689361</v>
      </c>
      <c r="AP61">
        <v>17.3523</v>
      </c>
      <c r="AQ61">
        <v>-4.4866746247854884E-6</v>
      </c>
      <c r="AR61">
        <v>104.912705410152</v>
      </c>
      <c r="AS61">
        <v>0</v>
      </c>
      <c r="AT61">
        <v>0</v>
      </c>
      <c r="AU61">
        <f t="shared" si="26"/>
        <v>1</v>
      </c>
      <c r="AV61">
        <f t="shared" si="27"/>
        <v>0</v>
      </c>
      <c r="AW61">
        <f t="shared" si="28"/>
        <v>53857.829758810352</v>
      </c>
      <c r="AX61">
        <f t="shared" si="29"/>
        <v>2629.3665925925934</v>
      </c>
      <c r="AY61">
        <f t="shared" si="30"/>
        <v>2156.8697714481527</v>
      </c>
      <c r="AZ61">
        <f>($B$11*$D$9+$C$11*$D$9+$F$11*((CV61+CN61)/MAX(CV61+CN61+CW61, 0.1)*$I$9+CW61/MAX(CV61+CN61+CW61, 0.1)*$J$9))/($B$11+$C$11+$F$11)</f>
        <v>0.82030013522056955</v>
      </c>
      <c r="BA61">
        <f>($B$11*$K$9+$C$11*$K$9+$F$11*((CV61+CN61)/MAX(CV61+CN61+CW61, 0.1)*$P$9+CW61/MAX(CV61+CN61+CW61, 0.1)*$Q$9))/($B$11+$C$11+$F$11)</f>
        <v>0.17592926097569916</v>
      </c>
      <c r="BB61" s="1">
        <v>6</v>
      </c>
      <c r="BC61">
        <v>0.5</v>
      </c>
      <c r="BD61" t="s">
        <v>354</v>
      </c>
      <c r="BE61">
        <v>2</v>
      </c>
      <c r="BF61" t="b">
        <v>1</v>
      </c>
      <c r="BG61">
        <v>1687529007.5</v>
      </c>
      <c r="BH61">
        <v>660.31596296296289</v>
      </c>
      <c r="BI61">
        <v>709.03196296296301</v>
      </c>
      <c r="BJ61">
        <v>17.353918518518519</v>
      </c>
      <c r="BK61">
        <v>13.44377037037037</v>
      </c>
      <c r="BL61">
        <v>656.80574074074082</v>
      </c>
      <c r="BM61">
        <v>17.239203703703701</v>
      </c>
      <c r="BN61">
        <v>500.01933333333329</v>
      </c>
      <c r="BO61">
        <v>101.8565555555555</v>
      </c>
      <c r="BP61">
        <v>9.9979281481481483E-2</v>
      </c>
      <c r="BQ61">
        <v>26.869166666666661</v>
      </c>
      <c r="BR61">
        <v>28.02377407407408</v>
      </c>
      <c r="BS61">
        <v>999.90000000000009</v>
      </c>
      <c r="BT61">
        <v>0</v>
      </c>
      <c r="BU61">
        <v>0</v>
      </c>
      <c r="BV61">
        <v>9995.2529629629607</v>
      </c>
      <c r="BW61">
        <v>0</v>
      </c>
      <c r="BX61">
        <v>629.34214814814823</v>
      </c>
      <c r="BY61">
        <v>-48.716140740740748</v>
      </c>
      <c r="BZ61">
        <v>671.97744444444425</v>
      </c>
      <c r="CA61">
        <v>718.69399999999996</v>
      </c>
      <c r="CB61">
        <v>3.910152222222222</v>
      </c>
      <c r="CC61">
        <v>709.03196296296301</v>
      </c>
      <c r="CD61">
        <v>13.44377037037037</v>
      </c>
      <c r="CE61">
        <v>1.76760962962963</v>
      </c>
      <c r="CF61">
        <v>1.3693351851851849</v>
      </c>
      <c r="CG61">
        <v>15.50326666666666</v>
      </c>
      <c r="CH61">
        <v>11.58224814814815</v>
      </c>
      <c r="CI61">
        <v>2000.024444444445</v>
      </c>
      <c r="CJ61">
        <v>0.9799929259259258</v>
      </c>
      <c r="CK61">
        <v>2.0007474074074081E-2</v>
      </c>
      <c r="CL61">
        <v>0</v>
      </c>
      <c r="CM61">
        <v>1.9820555555555559</v>
      </c>
      <c r="CN61">
        <v>0</v>
      </c>
      <c r="CO61">
        <v>12272.41851851852</v>
      </c>
      <c r="CP61">
        <v>17338.38518518518</v>
      </c>
      <c r="CQ61">
        <v>45.099370370370373</v>
      </c>
      <c r="CR61">
        <v>45.881888888888888</v>
      </c>
      <c r="CS61">
        <v>44.564592592592582</v>
      </c>
      <c r="CT61">
        <v>44.120259259259257</v>
      </c>
      <c r="CU61">
        <v>43.44637037037036</v>
      </c>
      <c r="CV61">
        <v>1960.005925925926</v>
      </c>
      <c r="CW61">
        <v>40.018518518518519</v>
      </c>
      <c r="CX61">
        <v>0</v>
      </c>
      <c r="CY61">
        <v>1687529014.4000001</v>
      </c>
      <c r="CZ61">
        <v>0</v>
      </c>
      <c r="DA61">
        <v>1687528033.0999999</v>
      </c>
      <c r="DB61" t="s">
        <v>355</v>
      </c>
      <c r="DC61">
        <v>1687528033.0999999</v>
      </c>
      <c r="DD61">
        <v>1687528032.5999999</v>
      </c>
      <c r="DE61">
        <v>1</v>
      </c>
      <c r="DF61">
        <v>0.39600000000000002</v>
      </c>
      <c r="DG61">
        <v>-1.2999999999999999E-2</v>
      </c>
      <c r="DH61">
        <v>2.9990000000000001</v>
      </c>
      <c r="DI61">
        <v>0.06</v>
      </c>
      <c r="DJ61">
        <v>420</v>
      </c>
      <c r="DK61">
        <v>14</v>
      </c>
      <c r="DL61">
        <v>0.21</v>
      </c>
      <c r="DM61">
        <v>0.03</v>
      </c>
      <c r="DN61">
        <v>-48.556147499999987</v>
      </c>
      <c r="DO61">
        <v>-2.7451575984990391</v>
      </c>
      <c r="DP61">
        <v>0.27033453163395549</v>
      </c>
      <c r="DQ61">
        <v>0</v>
      </c>
      <c r="DR61">
        <v>3.9152900000000002</v>
      </c>
      <c r="DS61">
        <v>-8.0719249530960394E-2</v>
      </c>
      <c r="DT61">
        <v>8.0001862478319349E-3</v>
      </c>
      <c r="DU61">
        <v>1</v>
      </c>
      <c r="DV61">
        <v>1</v>
      </c>
      <c r="DW61">
        <v>2</v>
      </c>
      <c r="DX61" t="s">
        <v>368</v>
      </c>
      <c r="DY61">
        <v>3.1225000000000001</v>
      </c>
      <c r="DZ61">
        <v>2.7566999999999999</v>
      </c>
      <c r="EA61">
        <v>0.13418099999999999</v>
      </c>
      <c r="EB61">
        <v>0.14194499999999999</v>
      </c>
      <c r="EC61">
        <v>9.4225900000000001E-2</v>
      </c>
      <c r="ED61">
        <v>7.8781599999999993E-2</v>
      </c>
      <c r="EE61">
        <v>25396.6</v>
      </c>
      <c r="EF61">
        <v>24990</v>
      </c>
      <c r="EG61">
        <v>29895.1</v>
      </c>
      <c r="EH61">
        <v>29412.400000000001</v>
      </c>
      <c r="EI61">
        <v>37441.1</v>
      </c>
      <c r="EJ61">
        <v>35692.400000000001</v>
      </c>
      <c r="EK61">
        <v>45797.8</v>
      </c>
      <c r="EL61">
        <v>43736.7</v>
      </c>
      <c r="EM61">
        <v>1.7585999999999999</v>
      </c>
      <c r="EN61">
        <v>1.76677</v>
      </c>
      <c r="EO61">
        <v>4.8317000000000004E-3</v>
      </c>
      <c r="EP61">
        <v>0</v>
      </c>
      <c r="EQ61">
        <v>27.9499</v>
      </c>
      <c r="ER61">
        <v>999.9</v>
      </c>
      <c r="ES61">
        <v>61.9</v>
      </c>
      <c r="ET61">
        <v>37.799999999999997</v>
      </c>
      <c r="EU61">
        <v>40.019199999999998</v>
      </c>
      <c r="EV61">
        <v>65.662000000000006</v>
      </c>
      <c r="EW61">
        <v>19.487200000000001</v>
      </c>
      <c r="EX61">
        <v>1</v>
      </c>
      <c r="EY61">
        <v>0.72684499999999996</v>
      </c>
      <c r="EZ61">
        <v>7.4088000000000003</v>
      </c>
      <c r="FA61">
        <v>20.081199999999999</v>
      </c>
      <c r="FB61">
        <v>5.2285199999999996</v>
      </c>
      <c r="FC61">
        <v>11.9819</v>
      </c>
      <c r="FD61">
        <v>4.9702500000000001</v>
      </c>
      <c r="FE61">
        <v>3.28965</v>
      </c>
      <c r="FF61">
        <v>9999</v>
      </c>
      <c r="FG61">
        <v>9999</v>
      </c>
      <c r="FH61">
        <v>9999</v>
      </c>
      <c r="FI61">
        <v>999.9</v>
      </c>
      <c r="FJ61">
        <v>4.9726999999999997</v>
      </c>
      <c r="FK61">
        <v>1.87765</v>
      </c>
      <c r="FL61">
        <v>1.8757699999999999</v>
      </c>
      <c r="FM61">
        <v>1.87859</v>
      </c>
      <c r="FN61">
        <v>1.8751899999999999</v>
      </c>
      <c r="FO61">
        <v>1.8786700000000001</v>
      </c>
      <c r="FP61">
        <v>1.87592</v>
      </c>
      <c r="FQ61">
        <v>1.87713</v>
      </c>
      <c r="FR61">
        <v>0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3.5579999999999998</v>
      </c>
      <c r="GF61">
        <v>0.1147</v>
      </c>
      <c r="GG61">
        <v>1.8022362637429039</v>
      </c>
      <c r="GH61">
        <v>3.4596175144301941E-3</v>
      </c>
      <c r="GI61">
        <v>-1.60062044249347E-6</v>
      </c>
      <c r="GJ61">
        <v>4.4551892631570479E-10</v>
      </c>
      <c r="GK61">
        <v>-5.9104910203437312E-2</v>
      </c>
      <c r="GL61">
        <v>-1.1044296988583829E-3</v>
      </c>
      <c r="GM61">
        <v>8.6344859614355754E-4</v>
      </c>
      <c r="GN61">
        <v>-1.2442756315904091E-5</v>
      </c>
      <c r="GO61">
        <v>0</v>
      </c>
      <c r="GP61">
        <v>2120</v>
      </c>
      <c r="GQ61">
        <v>2</v>
      </c>
      <c r="GR61">
        <v>32</v>
      </c>
      <c r="GS61">
        <v>16.399999999999999</v>
      </c>
      <c r="GT61">
        <v>16.399999999999999</v>
      </c>
      <c r="GU61">
        <v>1.69312</v>
      </c>
      <c r="GV61">
        <v>2.5756800000000002</v>
      </c>
      <c r="GW61">
        <v>1.39893</v>
      </c>
      <c r="GX61">
        <v>2.2802699999999998</v>
      </c>
      <c r="GY61">
        <v>1.4489700000000001</v>
      </c>
      <c r="GZ61">
        <v>2.36572</v>
      </c>
      <c r="HA61">
        <v>43.344799999999999</v>
      </c>
      <c r="HB61">
        <v>14.5961</v>
      </c>
      <c r="HC61">
        <v>18</v>
      </c>
      <c r="HD61">
        <v>508.51100000000002</v>
      </c>
      <c r="HE61">
        <v>428.149</v>
      </c>
      <c r="HF61">
        <v>20.696999999999999</v>
      </c>
      <c r="HG61">
        <v>35.721699999999998</v>
      </c>
      <c r="HH61">
        <v>30.001300000000001</v>
      </c>
      <c r="HI61">
        <v>35.162300000000002</v>
      </c>
      <c r="HJ61">
        <v>35.177900000000001</v>
      </c>
      <c r="HK61">
        <v>33.945300000000003</v>
      </c>
      <c r="HL61">
        <v>64.203400000000002</v>
      </c>
      <c r="HM61">
        <v>0</v>
      </c>
      <c r="HN61">
        <v>20.671099999999999</v>
      </c>
      <c r="HO61">
        <v>754.404</v>
      </c>
      <c r="HP61">
        <v>13.4895</v>
      </c>
      <c r="HQ61">
        <v>98.916799999999995</v>
      </c>
      <c r="HR61">
        <v>100.57299999999999</v>
      </c>
    </row>
    <row r="62" spans="1:226" x14ac:dyDescent="0.25">
      <c r="A62">
        <v>46</v>
      </c>
      <c r="B62">
        <v>1687529020</v>
      </c>
      <c r="C62">
        <v>316.5</v>
      </c>
      <c r="D62" t="s">
        <v>449</v>
      </c>
      <c r="E62" t="s">
        <v>450</v>
      </c>
      <c r="F62">
        <v>5</v>
      </c>
      <c r="G62" t="s">
        <v>353</v>
      </c>
      <c r="H62">
        <v>68</v>
      </c>
      <c r="I62">
        <v>1687529012.2142861</v>
      </c>
      <c r="J62">
        <f t="shared" si="0"/>
        <v>3.3078434428679537E-3</v>
      </c>
      <c r="K62">
        <f t="shared" si="1"/>
        <v>3.3078434428679535</v>
      </c>
      <c r="L62">
        <f t="shared" si="2"/>
        <v>17.424406397806937</v>
      </c>
      <c r="M62">
        <f t="shared" si="3"/>
        <v>675.9620000000001</v>
      </c>
      <c r="N62">
        <f t="shared" si="4"/>
        <v>485.07734458179135</v>
      </c>
      <c r="O62">
        <f t="shared" si="5"/>
        <v>49.456959151348059</v>
      </c>
      <c r="P62">
        <f t="shared" si="6"/>
        <v>68.918957760614532</v>
      </c>
      <c r="Q62">
        <f t="shared" si="7"/>
        <v>0.16647567906444335</v>
      </c>
      <c r="R62">
        <f>IF(LEFT(BD62,1)&lt;&gt;"0",IF(LEFT(BD62,1)="1",3,BE62),$D$5+$E$5*(BV62*BO62/($K$5*1000))+$F$5*(BV62*BO62/($K$5*1000))*MAX(MIN(BB62,$J$5),$I$5)*MAX(MIN(BB62,$J$5),$I$5)+$G$5*MAX(MIN(BB62,$J$5),$I$5)*(BV62*BO62/($K$5*1000))+$H$5*(BV62*BO62/($K$5*1000))*(BV62*BO62/($K$5*1000)))</f>
        <v>2.9605902884545534</v>
      </c>
      <c r="S62">
        <f t="shared" si="8"/>
        <v>0.16144457562339881</v>
      </c>
      <c r="T62">
        <f t="shared" si="9"/>
        <v>0.10134221918921674</v>
      </c>
      <c r="U62">
        <f t="shared" si="10"/>
        <v>461.19134061776805</v>
      </c>
      <c r="V62">
        <f t="shared" si="11"/>
        <v>28.711254798218462</v>
      </c>
      <c r="W62">
        <f t="shared" si="12"/>
        <v>28.028192857142859</v>
      </c>
      <c r="X62">
        <f t="shared" si="13"/>
        <v>3.8010811494056886</v>
      </c>
      <c r="Y62">
        <f t="shared" si="14"/>
        <v>49.808782605479898</v>
      </c>
      <c r="Z62">
        <f t="shared" si="15"/>
        <v>1.7691480176096968</v>
      </c>
      <c r="AA62">
        <f t="shared" si="16"/>
        <v>3.5518796586991015</v>
      </c>
      <c r="AB62">
        <f t="shared" si="17"/>
        <v>2.0319331317959919</v>
      </c>
      <c r="AC62">
        <f t="shared" si="18"/>
        <v>-145.87589583047676</v>
      </c>
      <c r="AD62">
        <f t="shared" si="19"/>
        <v>-184.89378046233799</v>
      </c>
      <c r="AE62">
        <f t="shared" si="20"/>
        <v>-13.538453936152996</v>
      </c>
      <c r="AF62">
        <f t="shared" si="21"/>
        <v>116.88321038880031</v>
      </c>
      <c r="AG62">
        <f t="shared" si="22"/>
        <v>38.507273618961612</v>
      </c>
      <c r="AH62">
        <f t="shared" si="23"/>
        <v>3.3123643507591312</v>
      </c>
      <c r="AI62">
        <f t="shared" si="24"/>
        <v>17.424406397806937</v>
      </c>
      <c r="AJ62">
        <v>751.82229306746433</v>
      </c>
      <c r="AK62">
        <v>712.58414545454559</v>
      </c>
      <c r="AL62">
        <v>3.3952366686418101</v>
      </c>
      <c r="AM62">
        <v>65.071948279943499</v>
      </c>
      <c r="AN62">
        <f t="shared" si="25"/>
        <v>3.3078434428679535</v>
      </c>
      <c r="AO62">
        <v>13.44789835830972</v>
      </c>
      <c r="AP62">
        <v>17.348836363636369</v>
      </c>
      <c r="AQ62">
        <v>-4.2882902310656301E-5</v>
      </c>
      <c r="AR62">
        <v>104.912705410152</v>
      </c>
      <c r="AS62">
        <v>0</v>
      </c>
      <c r="AT62">
        <v>0</v>
      </c>
      <c r="AU62">
        <f t="shared" si="26"/>
        <v>1</v>
      </c>
      <c r="AV62">
        <f t="shared" si="27"/>
        <v>0</v>
      </c>
      <c r="AW62">
        <f t="shared" si="28"/>
        <v>53843.543914045811</v>
      </c>
      <c r="AX62">
        <f t="shared" si="29"/>
        <v>2621.4589285714283</v>
      </c>
      <c r="AY62">
        <f t="shared" si="30"/>
        <v>2150.3831180569487</v>
      </c>
      <c r="AZ62">
        <f>($B$11*$D$9+$C$11*$D$9+$F$11*((CV62+CN62)/MAX(CV62+CN62+CW62, 0.1)*$I$9+CW62/MAX(CV62+CN62+CW62, 0.1)*$J$9))/($B$11+$C$11+$F$11)</f>
        <v>0.82030013692749559</v>
      </c>
      <c r="BA62">
        <f>($B$11*$K$9+$C$11*$K$9+$F$11*((CV62+CN62)/MAX(CV62+CN62+CW62, 0.1)*$P$9+CW62/MAX(CV62+CN62+CW62, 0.1)*$Q$9))/($B$11+$C$11+$F$11)</f>
        <v>0.17592926427006644</v>
      </c>
      <c r="BB62" s="1">
        <v>6</v>
      </c>
      <c r="BC62">
        <v>0.5</v>
      </c>
      <c r="BD62" t="s">
        <v>354</v>
      </c>
      <c r="BE62">
        <v>2</v>
      </c>
      <c r="BF62" t="b">
        <v>1</v>
      </c>
      <c r="BG62">
        <v>1687529012.2142861</v>
      </c>
      <c r="BH62">
        <v>675.9620000000001</v>
      </c>
      <c r="BI62">
        <v>724.85785714285714</v>
      </c>
      <c r="BJ62">
        <v>17.351928571428569</v>
      </c>
      <c r="BK62">
        <v>13.44603928571429</v>
      </c>
      <c r="BL62">
        <v>672.42178571428565</v>
      </c>
      <c r="BM62">
        <v>17.23725</v>
      </c>
      <c r="BN62">
        <v>499.99703571428557</v>
      </c>
      <c r="BO62">
        <v>101.8568928571429</v>
      </c>
      <c r="BP62">
        <v>9.9959392857142851E-2</v>
      </c>
      <c r="BQ62">
        <v>26.869792857142858</v>
      </c>
      <c r="BR62">
        <v>28.028192857142859</v>
      </c>
      <c r="BS62">
        <v>999.9000000000002</v>
      </c>
      <c r="BT62">
        <v>0</v>
      </c>
      <c r="BU62">
        <v>0</v>
      </c>
      <c r="BV62">
        <v>9992.47642857143</v>
      </c>
      <c r="BW62">
        <v>0</v>
      </c>
      <c r="BX62">
        <v>621.44321428571425</v>
      </c>
      <c r="BY62">
        <v>-48.89589999999999</v>
      </c>
      <c r="BZ62">
        <v>687.89839285714265</v>
      </c>
      <c r="CA62">
        <v>734.73721428571446</v>
      </c>
      <c r="CB62">
        <v>3.905897142857143</v>
      </c>
      <c r="CC62">
        <v>724.85785714285714</v>
      </c>
      <c r="CD62">
        <v>13.44603928571429</v>
      </c>
      <c r="CE62">
        <v>1.7674117857142859</v>
      </c>
      <c r="CF62">
        <v>1.369570714285715</v>
      </c>
      <c r="CG62">
        <v>15.501525000000001</v>
      </c>
      <c r="CH62">
        <v>11.58484642857143</v>
      </c>
      <c r="CI62">
        <v>2000.015714285714</v>
      </c>
      <c r="CJ62">
        <v>0.97999289285714275</v>
      </c>
      <c r="CK62">
        <v>2.000750714285715E-2</v>
      </c>
      <c r="CL62">
        <v>0</v>
      </c>
      <c r="CM62">
        <v>1.964157142857142</v>
      </c>
      <c r="CN62">
        <v>0</v>
      </c>
      <c r="CO62">
        <v>12299.75</v>
      </c>
      <c r="CP62">
        <v>17338.310714285712</v>
      </c>
      <c r="CQ62">
        <v>45.104821428571427</v>
      </c>
      <c r="CR62">
        <v>45.897142857142853</v>
      </c>
      <c r="CS62">
        <v>44.564500000000002</v>
      </c>
      <c r="CT62">
        <v>44.138249999999992</v>
      </c>
      <c r="CU62">
        <v>43.457249999999988</v>
      </c>
      <c r="CV62">
        <v>1959.997142857143</v>
      </c>
      <c r="CW62">
        <v>40.018571428571427</v>
      </c>
      <c r="CX62">
        <v>0</v>
      </c>
      <c r="CY62">
        <v>1687529019.8</v>
      </c>
      <c r="CZ62">
        <v>0</v>
      </c>
      <c r="DA62">
        <v>1687528033.0999999</v>
      </c>
      <c r="DB62" t="s">
        <v>355</v>
      </c>
      <c r="DC62">
        <v>1687528033.0999999</v>
      </c>
      <c r="DD62">
        <v>1687528032.5999999</v>
      </c>
      <c r="DE62">
        <v>1</v>
      </c>
      <c r="DF62">
        <v>0.39600000000000002</v>
      </c>
      <c r="DG62">
        <v>-1.2999999999999999E-2</v>
      </c>
      <c r="DH62">
        <v>2.9990000000000001</v>
      </c>
      <c r="DI62">
        <v>0.06</v>
      </c>
      <c r="DJ62">
        <v>420</v>
      </c>
      <c r="DK62">
        <v>14</v>
      </c>
      <c r="DL62">
        <v>0.21</v>
      </c>
      <c r="DM62">
        <v>0.03</v>
      </c>
      <c r="DN62">
        <v>-48.761753658536577</v>
      </c>
      <c r="DO62">
        <v>-2.331112891986121</v>
      </c>
      <c r="DP62">
        <v>0.23941498832144251</v>
      </c>
      <c r="DQ62">
        <v>0</v>
      </c>
      <c r="DR62">
        <v>3.909074390243902</v>
      </c>
      <c r="DS62">
        <v>-5.4734425087098311E-2</v>
      </c>
      <c r="DT62">
        <v>5.528189422110418E-3</v>
      </c>
      <c r="DU62">
        <v>1</v>
      </c>
      <c r="DV62">
        <v>1</v>
      </c>
      <c r="DW62">
        <v>2</v>
      </c>
      <c r="DX62" t="s">
        <v>368</v>
      </c>
      <c r="DY62">
        <v>3.12229</v>
      </c>
      <c r="DZ62">
        <v>2.7563</v>
      </c>
      <c r="EA62">
        <v>0.136405</v>
      </c>
      <c r="EB62">
        <v>0.14410200000000001</v>
      </c>
      <c r="EC62">
        <v>9.4211500000000004E-2</v>
      </c>
      <c r="ED62">
        <v>7.8793000000000002E-2</v>
      </c>
      <c r="EE62">
        <v>25330.5</v>
      </c>
      <c r="EF62">
        <v>24926.5</v>
      </c>
      <c r="EG62">
        <v>29894.3</v>
      </c>
      <c r="EH62">
        <v>29411.8</v>
      </c>
      <c r="EI62">
        <v>37440.800000000003</v>
      </c>
      <c r="EJ62">
        <v>35691.599999999999</v>
      </c>
      <c r="EK62">
        <v>45796.4</v>
      </c>
      <c r="EL62">
        <v>43736</v>
      </c>
      <c r="EM62">
        <v>1.758</v>
      </c>
      <c r="EN62">
        <v>1.76688</v>
      </c>
      <c r="EO62">
        <v>4.3101600000000004E-3</v>
      </c>
      <c r="EP62">
        <v>0</v>
      </c>
      <c r="EQ62">
        <v>27.956900000000001</v>
      </c>
      <c r="ER62">
        <v>999.9</v>
      </c>
      <c r="ES62">
        <v>61.9</v>
      </c>
      <c r="ET62">
        <v>37.799999999999997</v>
      </c>
      <c r="EU62">
        <v>40.020499999999998</v>
      </c>
      <c r="EV62">
        <v>65.852000000000004</v>
      </c>
      <c r="EW62">
        <v>19.567299999999999</v>
      </c>
      <c r="EX62">
        <v>1</v>
      </c>
      <c r="EY62">
        <v>0.72820399999999996</v>
      </c>
      <c r="EZ62">
        <v>7.4973999999999998</v>
      </c>
      <c r="FA62">
        <v>20.077100000000002</v>
      </c>
      <c r="FB62">
        <v>5.2285199999999996</v>
      </c>
      <c r="FC62">
        <v>11.9819</v>
      </c>
      <c r="FD62">
        <v>4.9695499999999999</v>
      </c>
      <c r="FE62">
        <v>3.28965</v>
      </c>
      <c r="FF62">
        <v>9999</v>
      </c>
      <c r="FG62">
        <v>9999</v>
      </c>
      <c r="FH62">
        <v>9999</v>
      </c>
      <c r="FI62">
        <v>999.9</v>
      </c>
      <c r="FJ62">
        <v>4.9726600000000003</v>
      </c>
      <c r="FK62">
        <v>1.87761</v>
      </c>
      <c r="FL62">
        <v>1.8757600000000001</v>
      </c>
      <c r="FM62">
        <v>1.8785700000000001</v>
      </c>
      <c r="FN62">
        <v>1.8752</v>
      </c>
      <c r="FO62">
        <v>1.87866</v>
      </c>
      <c r="FP62">
        <v>1.87592</v>
      </c>
      <c r="FQ62">
        <v>1.8771100000000001</v>
      </c>
      <c r="FR62">
        <v>0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3.59</v>
      </c>
      <c r="GF62">
        <v>0.11459999999999999</v>
      </c>
      <c r="GG62">
        <v>1.8022362637429039</v>
      </c>
      <c r="GH62">
        <v>3.4596175144301941E-3</v>
      </c>
      <c r="GI62">
        <v>-1.60062044249347E-6</v>
      </c>
      <c r="GJ62">
        <v>4.4551892631570479E-10</v>
      </c>
      <c r="GK62">
        <v>-5.9104910203437312E-2</v>
      </c>
      <c r="GL62">
        <v>-1.1044296988583829E-3</v>
      </c>
      <c r="GM62">
        <v>8.6344859614355754E-4</v>
      </c>
      <c r="GN62">
        <v>-1.2442756315904091E-5</v>
      </c>
      <c r="GO62">
        <v>0</v>
      </c>
      <c r="GP62">
        <v>2120</v>
      </c>
      <c r="GQ62">
        <v>2</v>
      </c>
      <c r="GR62">
        <v>32</v>
      </c>
      <c r="GS62">
        <v>16.399999999999999</v>
      </c>
      <c r="GT62">
        <v>16.5</v>
      </c>
      <c r="GU62">
        <v>1.72241</v>
      </c>
      <c r="GV62">
        <v>2.5622600000000002</v>
      </c>
      <c r="GW62">
        <v>1.39893</v>
      </c>
      <c r="GX62">
        <v>2.2802699999999998</v>
      </c>
      <c r="GY62">
        <v>1.4489700000000001</v>
      </c>
      <c r="GZ62">
        <v>2.4194300000000002</v>
      </c>
      <c r="HA62">
        <v>43.344799999999999</v>
      </c>
      <c r="HB62">
        <v>14.604900000000001</v>
      </c>
      <c r="HC62">
        <v>18</v>
      </c>
      <c r="HD62">
        <v>508.21899999999999</v>
      </c>
      <c r="HE62">
        <v>428.274</v>
      </c>
      <c r="HF62">
        <v>20.669499999999999</v>
      </c>
      <c r="HG62">
        <v>35.733199999999997</v>
      </c>
      <c r="HH62">
        <v>30.0014</v>
      </c>
      <c r="HI62">
        <v>35.172800000000002</v>
      </c>
      <c r="HJ62">
        <v>35.187600000000003</v>
      </c>
      <c r="HK62">
        <v>34.595799999999997</v>
      </c>
      <c r="HL62">
        <v>64.203400000000002</v>
      </c>
      <c r="HM62">
        <v>0</v>
      </c>
      <c r="HN62">
        <v>20.642499999999998</v>
      </c>
      <c r="HO62">
        <v>774.44100000000003</v>
      </c>
      <c r="HP62">
        <v>13.4899</v>
      </c>
      <c r="HQ62">
        <v>98.913899999999998</v>
      </c>
      <c r="HR62">
        <v>100.571</v>
      </c>
    </row>
    <row r="63" spans="1:226" x14ac:dyDescent="0.25">
      <c r="A63">
        <v>47</v>
      </c>
      <c r="B63">
        <v>1687529025</v>
      </c>
      <c r="C63">
        <v>321.5</v>
      </c>
      <c r="D63" t="s">
        <v>451</v>
      </c>
      <c r="E63" t="s">
        <v>452</v>
      </c>
      <c r="F63">
        <v>5</v>
      </c>
      <c r="G63" t="s">
        <v>353</v>
      </c>
      <c r="H63">
        <v>68</v>
      </c>
      <c r="I63">
        <v>1687529017.5</v>
      </c>
      <c r="J63">
        <f t="shared" si="0"/>
        <v>3.3056458070941136E-3</v>
      </c>
      <c r="K63">
        <f t="shared" si="1"/>
        <v>3.3056458070941135</v>
      </c>
      <c r="L63">
        <f t="shared" si="2"/>
        <v>17.700397650759673</v>
      </c>
      <c r="M63">
        <f t="shared" si="3"/>
        <v>693.54511111111128</v>
      </c>
      <c r="N63">
        <f t="shared" si="4"/>
        <v>499.30921597199244</v>
      </c>
      <c r="O63">
        <f t="shared" si="5"/>
        <v>50.908091223494942</v>
      </c>
      <c r="P63">
        <f t="shared" si="6"/>
        <v>70.711808744250888</v>
      </c>
      <c r="Q63">
        <f t="shared" si="7"/>
        <v>0.16636830326121307</v>
      </c>
      <c r="R63">
        <f>IF(LEFT(BD63,1)&lt;&gt;"0",IF(LEFT(BD63,1)="1",3,BE63),$D$5+$E$5*(BV63*BO63/($K$5*1000))+$F$5*(BV63*BO63/($K$5*1000))*MAX(MIN(BB63,$J$5),$I$5)*MAX(MIN(BB63,$J$5),$I$5)+$G$5*MAX(MIN(BB63,$J$5),$I$5)*(BV63*BO63/($K$5*1000))+$H$5*(BV63*BO63/($K$5*1000))*(BV63*BO63/($K$5*1000)))</f>
        <v>2.9608514808857795</v>
      </c>
      <c r="S63">
        <f t="shared" si="8"/>
        <v>0.16134401119700825</v>
      </c>
      <c r="T63">
        <f t="shared" si="9"/>
        <v>0.1012787805728084</v>
      </c>
      <c r="U63">
        <f t="shared" si="10"/>
        <v>457.98578647372068</v>
      </c>
      <c r="V63">
        <f t="shared" si="11"/>
        <v>28.69347893549299</v>
      </c>
      <c r="W63">
        <f t="shared" si="12"/>
        <v>28.02708888888889</v>
      </c>
      <c r="X63">
        <f t="shared" si="13"/>
        <v>3.8008365792449794</v>
      </c>
      <c r="Y63">
        <f t="shared" si="14"/>
        <v>49.80249157735004</v>
      </c>
      <c r="Z63">
        <f t="shared" si="15"/>
        <v>1.7689796195895953</v>
      </c>
      <c r="AA63">
        <f t="shared" si="16"/>
        <v>3.5519901988078839</v>
      </c>
      <c r="AB63">
        <f t="shared" si="17"/>
        <v>2.0318569596553839</v>
      </c>
      <c r="AC63">
        <f t="shared" si="18"/>
        <v>-145.77898009285042</v>
      </c>
      <c r="AD63">
        <f t="shared" si="19"/>
        <v>-184.64937083589561</v>
      </c>
      <c r="AE63">
        <f t="shared" si="20"/>
        <v>-13.519325916011667</v>
      </c>
      <c r="AF63">
        <f t="shared" si="21"/>
        <v>114.03810962896299</v>
      </c>
      <c r="AG63">
        <f t="shared" si="22"/>
        <v>38.568931382556187</v>
      </c>
      <c r="AH63">
        <f t="shared" si="23"/>
        <v>3.3089500838518235</v>
      </c>
      <c r="AI63">
        <f t="shared" si="24"/>
        <v>17.700397650759673</v>
      </c>
      <c r="AJ63">
        <v>768.82260094600019</v>
      </c>
      <c r="AK63">
        <v>729.42750909090864</v>
      </c>
      <c r="AL63">
        <v>3.3616793132029481</v>
      </c>
      <c r="AM63">
        <v>65.071948279943499</v>
      </c>
      <c r="AN63">
        <f t="shared" si="25"/>
        <v>3.3056458070941135</v>
      </c>
      <c r="AO63">
        <v>13.450849516061281</v>
      </c>
      <c r="AP63">
        <v>17.34884666666666</v>
      </c>
      <c r="AQ63">
        <v>-7.6674046189984995E-6</v>
      </c>
      <c r="AR63">
        <v>104.912705410152</v>
      </c>
      <c r="AS63">
        <v>0</v>
      </c>
      <c r="AT63">
        <v>0</v>
      </c>
      <c r="AU63">
        <f t="shared" si="26"/>
        <v>1</v>
      </c>
      <c r="AV63">
        <f t="shared" si="27"/>
        <v>0</v>
      </c>
      <c r="AW63">
        <f t="shared" si="28"/>
        <v>53851.102690303858</v>
      </c>
      <c r="AX63">
        <f t="shared" si="29"/>
        <v>2603.2387037037042</v>
      </c>
      <c r="AY63">
        <f t="shared" si="30"/>
        <v>2135.4370218967661</v>
      </c>
      <c r="AZ63">
        <f>($B$11*$D$9+$C$11*$D$9+$F$11*((CV63+CN63)/MAX(CV63+CN63+CW63, 0.1)*$I$9+CW63/MAX(CV63+CN63+CW63, 0.1)*$J$9))/($B$11+$C$11+$F$11)</f>
        <v>0.82030012033034738</v>
      </c>
      <c r="BA63">
        <f>($B$11*$K$9+$C$11*$K$9+$F$11*((CV63+CN63)/MAX(CV63+CN63+CW63, 0.1)*$P$9+CW63/MAX(CV63+CN63+CW63, 0.1)*$Q$9))/($B$11+$C$11+$F$11)</f>
        <v>0.1759292322375704</v>
      </c>
      <c r="BB63" s="1">
        <v>6</v>
      </c>
      <c r="BC63">
        <v>0.5</v>
      </c>
      <c r="BD63" t="s">
        <v>354</v>
      </c>
      <c r="BE63">
        <v>2</v>
      </c>
      <c r="BF63" t="b">
        <v>1</v>
      </c>
      <c r="BG63">
        <v>1687529017.5</v>
      </c>
      <c r="BH63">
        <v>693.54511111111128</v>
      </c>
      <c r="BI63">
        <v>742.58140740740726</v>
      </c>
      <c r="BJ63">
        <v>17.350244444444449</v>
      </c>
      <c r="BK63">
        <v>13.44842222222222</v>
      </c>
      <c r="BL63">
        <v>689.97155555555571</v>
      </c>
      <c r="BM63">
        <v>17.235600000000002</v>
      </c>
      <c r="BN63">
        <v>500.00314814814811</v>
      </c>
      <c r="BO63">
        <v>101.8571111111111</v>
      </c>
      <c r="BP63">
        <v>9.9931929629629643E-2</v>
      </c>
      <c r="BQ63">
        <v>26.870322222222221</v>
      </c>
      <c r="BR63">
        <v>28.02708888888889</v>
      </c>
      <c r="BS63">
        <v>999.90000000000009</v>
      </c>
      <c r="BT63">
        <v>0</v>
      </c>
      <c r="BU63">
        <v>0</v>
      </c>
      <c r="BV63">
        <v>9993.9348148148147</v>
      </c>
      <c r="BW63">
        <v>0</v>
      </c>
      <c r="BX63">
        <v>603.18907407407403</v>
      </c>
      <c r="BY63">
        <v>-49.036233333333342</v>
      </c>
      <c r="BZ63">
        <v>705.79081481481478</v>
      </c>
      <c r="CA63">
        <v>752.70407407407413</v>
      </c>
      <c r="CB63">
        <v>3.901831481481481</v>
      </c>
      <c r="CC63">
        <v>742.58140740740726</v>
      </c>
      <c r="CD63">
        <v>13.44842222222222</v>
      </c>
      <c r="CE63">
        <v>1.7672422222222219</v>
      </c>
      <c r="CF63">
        <v>1.369815555555556</v>
      </c>
      <c r="CG63">
        <v>15.500033333333331</v>
      </c>
      <c r="CH63">
        <v>11.58754444444445</v>
      </c>
      <c r="CI63">
        <v>2000.0496296296301</v>
      </c>
      <c r="CJ63">
        <v>0.97999385185185184</v>
      </c>
      <c r="CK63">
        <v>2.0006548148148149E-2</v>
      </c>
      <c r="CL63">
        <v>0</v>
      </c>
      <c r="CM63">
        <v>1.948825925925926</v>
      </c>
      <c r="CN63">
        <v>0</v>
      </c>
      <c r="CO63">
        <v>12328.796296296299</v>
      </c>
      <c r="CP63">
        <v>17338.61851851852</v>
      </c>
      <c r="CQ63">
        <v>45.124925925925929</v>
      </c>
      <c r="CR63">
        <v>45.907148148148138</v>
      </c>
      <c r="CS63">
        <v>44.569222222222223</v>
      </c>
      <c r="CT63">
        <v>44.143333333333331</v>
      </c>
      <c r="CU63">
        <v>43.455703703703691</v>
      </c>
      <c r="CV63">
        <v>1960.032592592592</v>
      </c>
      <c r="CW63">
        <v>40.017037037037028</v>
      </c>
      <c r="CX63">
        <v>0</v>
      </c>
      <c r="CY63">
        <v>1687529024.5999999</v>
      </c>
      <c r="CZ63">
        <v>0</v>
      </c>
      <c r="DA63">
        <v>1687528033.0999999</v>
      </c>
      <c r="DB63" t="s">
        <v>355</v>
      </c>
      <c r="DC63">
        <v>1687528033.0999999</v>
      </c>
      <c r="DD63">
        <v>1687528032.5999999</v>
      </c>
      <c r="DE63">
        <v>1</v>
      </c>
      <c r="DF63">
        <v>0.39600000000000002</v>
      </c>
      <c r="DG63">
        <v>-1.2999999999999999E-2</v>
      </c>
      <c r="DH63">
        <v>2.9990000000000001</v>
      </c>
      <c r="DI63">
        <v>0.06</v>
      </c>
      <c r="DJ63">
        <v>420</v>
      </c>
      <c r="DK63">
        <v>14</v>
      </c>
      <c r="DL63">
        <v>0.21</v>
      </c>
      <c r="DM63">
        <v>0.03</v>
      </c>
      <c r="DN63">
        <v>-48.964829999999992</v>
      </c>
      <c r="DO63">
        <v>-1.5633163227015949</v>
      </c>
      <c r="DP63">
        <v>0.15801395223207351</v>
      </c>
      <c r="DQ63">
        <v>0</v>
      </c>
      <c r="DR63">
        <v>3.9038045000000001</v>
      </c>
      <c r="DS63">
        <v>-4.7059136960604223E-2</v>
      </c>
      <c r="DT63">
        <v>4.5822919756383883E-3</v>
      </c>
      <c r="DU63">
        <v>1</v>
      </c>
      <c r="DV63">
        <v>1</v>
      </c>
      <c r="DW63">
        <v>2</v>
      </c>
      <c r="DX63" t="s">
        <v>368</v>
      </c>
      <c r="DY63">
        <v>3.12249</v>
      </c>
      <c r="DZ63">
        <v>2.75678</v>
      </c>
      <c r="EA63">
        <v>0.138596</v>
      </c>
      <c r="EB63">
        <v>0.146262</v>
      </c>
      <c r="EC63">
        <v>9.4212799999999999E-2</v>
      </c>
      <c r="ED63">
        <v>7.8802999999999998E-2</v>
      </c>
      <c r="EE63">
        <v>25265.1</v>
      </c>
      <c r="EF63">
        <v>24863</v>
      </c>
      <c r="EG63">
        <v>29893.1</v>
      </c>
      <c r="EH63">
        <v>29411.3</v>
      </c>
      <c r="EI63">
        <v>37439.4</v>
      </c>
      <c r="EJ63">
        <v>35690.699999999997</v>
      </c>
      <c r="EK63">
        <v>45794.6</v>
      </c>
      <c r="EL63">
        <v>43735.199999999997</v>
      </c>
      <c r="EM63">
        <v>1.75807</v>
      </c>
      <c r="EN63">
        <v>1.7665299999999999</v>
      </c>
      <c r="EO63">
        <v>3.5688299999999998E-3</v>
      </c>
      <c r="EP63">
        <v>0</v>
      </c>
      <c r="EQ63">
        <v>27.967099999999999</v>
      </c>
      <c r="ER63">
        <v>999.9</v>
      </c>
      <c r="ES63">
        <v>61.9</v>
      </c>
      <c r="ET63">
        <v>37.799999999999997</v>
      </c>
      <c r="EU63">
        <v>40.017899999999997</v>
      </c>
      <c r="EV63">
        <v>65.682000000000002</v>
      </c>
      <c r="EW63">
        <v>19.887799999999999</v>
      </c>
      <c r="EX63">
        <v>1</v>
      </c>
      <c r="EY63">
        <v>0.72962400000000005</v>
      </c>
      <c r="EZ63">
        <v>7.5579999999999998</v>
      </c>
      <c r="FA63">
        <v>20.0746</v>
      </c>
      <c r="FB63">
        <v>5.2279200000000001</v>
      </c>
      <c r="FC63">
        <v>11.9825</v>
      </c>
      <c r="FD63">
        <v>4.9694500000000001</v>
      </c>
      <c r="FE63">
        <v>3.2894999999999999</v>
      </c>
      <c r="FF63">
        <v>9999</v>
      </c>
      <c r="FG63">
        <v>9999</v>
      </c>
      <c r="FH63">
        <v>9999</v>
      </c>
      <c r="FI63">
        <v>999.9</v>
      </c>
      <c r="FJ63">
        <v>4.9726400000000002</v>
      </c>
      <c r="FK63">
        <v>1.8775900000000001</v>
      </c>
      <c r="FL63">
        <v>1.8757600000000001</v>
      </c>
      <c r="FM63">
        <v>1.87853</v>
      </c>
      <c r="FN63">
        <v>1.8751500000000001</v>
      </c>
      <c r="FO63">
        <v>1.87866</v>
      </c>
      <c r="FP63">
        <v>1.87588</v>
      </c>
      <c r="FQ63">
        <v>1.8770800000000001</v>
      </c>
      <c r="FR63">
        <v>0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3.62</v>
      </c>
      <c r="GF63">
        <v>0.11459999999999999</v>
      </c>
      <c r="GG63">
        <v>1.8022362637429039</v>
      </c>
      <c r="GH63">
        <v>3.4596175144301941E-3</v>
      </c>
      <c r="GI63">
        <v>-1.60062044249347E-6</v>
      </c>
      <c r="GJ63">
        <v>4.4551892631570479E-10</v>
      </c>
      <c r="GK63">
        <v>-5.9104910203437312E-2</v>
      </c>
      <c r="GL63">
        <v>-1.1044296988583829E-3</v>
      </c>
      <c r="GM63">
        <v>8.6344859614355754E-4</v>
      </c>
      <c r="GN63">
        <v>-1.2442756315904091E-5</v>
      </c>
      <c r="GO63">
        <v>0</v>
      </c>
      <c r="GP63">
        <v>2120</v>
      </c>
      <c r="GQ63">
        <v>2</v>
      </c>
      <c r="GR63">
        <v>32</v>
      </c>
      <c r="GS63">
        <v>16.5</v>
      </c>
      <c r="GT63">
        <v>16.5</v>
      </c>
      <c r="GU63">
        <v>1.7541500000000001</v>
      </c>
      <c r="GV63">
        <v>2.5598100000000001</v>
      </c>
      <c r="GW63">
        <v>1.39893</v>
      </c>
      <c r="GX63">
        <v>2.2802699999999998</v>
      </c>
      <c r="GY63">
        <v>1.4489700000000001</v>
      </c>
      <c r="GZ63">
        <v>2.52563</v>
      </c>
      <c r="HA63">
        <v>43.371899999999997</v>
      </c>
      <c r="HB63">
        <v>14.5961</v>
      </c>
      <c r="HC63">
        <v>18</v>
      </c>
      <c r="HD63">
        <v>508.32499999999999</v>
      </c>
      <c r="HE63">
        <v>428.11500000000001</v>
      </c>
      <c r="HF63">
        <v>20.6371</v>
      </c>
      <c r="HG63">
        <v>35.744</v>
      </c>
      <c r="HH63">
        <v>30.0014</v>
      </c>
      <c r="HI63">
        <v>35.182499999999997</v>
      </c>
      <c r="HJ63">
        <v>35.197200000000002</v>
      </c>
      <c r="HK63">
        <v>35.183999999999997</v>
      </c>
      <c r="HL63">
        <v>64.203400000000002</v>
      </c>
      <c r="HM63">
        <v>0</v>
      </c>
      <c r="HN63">
        <v>20.613600000000002</v>
      </c>
      <c r="HO63">
        <v>787.80200000000002</v>
      </c>
      <c r="HP63">
        <v>13.489599999999999</v>
      </c>
      <c r="HQ63">
        <v>98.91</v>
      </c>
      <c r="HR63">
        <v>100.569</v>
      </c>
    </row>
    <row r="64" spans="1:226" x14ac:dyDescent="0.25">
      <c r="A64">
        <v>48</v>
      </c>
      <c r="B64">
        <v>1687529030</v>
      </c>
      <c r="C64">
        <v>326.5</v>
      </c>
      <c r="D64" t="s">
        <v>453</v>
      </c>
      <c r="E64" t="s">
        <v>454</v>
      </c>
      <c r="F64">
        <v>5</v>
      </c>
      <c r="G64" t="s">
        <v>353</v>
      </c>
      <c r="H64">
        <v>68</v>
      </c>
      <c r="I64">
        <v>1687529022.2142861</v>
      </c>
      <c r="J64">
        <f t="shared" si="0"/>
        <v>3.3014761654681958E-3</v>
      </c>
      <c r="K64">
        <f t="shared" si="1"/>
        <v>3.3014761654681957</v>
      </c>
      <c r="L64">
        <f t="shared" si="2"/>
        <v>17.551489760936104</v>
      </c>
      <c r="M64">
        <f t="shared" si="3"/>
        <v>709.20407142857141</v>
      </c>
      <c r="N64">
        <f t="shared" si="4"/>
        <v>515.67937081120795</v>
      </c>
      <c r="O64">
        <f t="shared" si="5"/>
        <v>52.577523441897739</v>
      </c>
      <c r="P64">
        <f t="shared" si="6"/>
        <v>72.308872142718258</v>
      </c>
      <c r="Q64">
        <f t="shared" si="7"/>
        <v>0.16613782754502995</v>
      </c>
      <c r="R64">
        <f>IF(LEFT(BD64,1)&lt;&gt;"0",IF(LEFT(BD64,1)="1",3,BE64),$D$5+$E$5*(BV64*BO64/($K$5*1000))+$F$5*(BV64*BO64/($K$5*1000))*MAX(MIN(BB64,$J$5),$I$5)*MAX(MIN(BB64,$J$5),$I$5)+$G$5*MAX(MIN(BB64,$J$5),$I$5)*(BV64*BO64/($K$5*1000))+$H$5*(BV64*BO64/($K$5*1000))*(BV64*BO64/($K$5*1000)))</f>
        <v>2.9605901665149292</v>
      </c>
      <c r="S64">
        <f t="shared" si="8"/>
        <v>0.16112679291968687</v>
      </c>
      <c r="T64">
        <f t="shared" si="9"/>
        <v>0.10114187720487589</v>
      </c>
      <c r="U64">
        <f t="shared" si="10"/>
        <v>439.28646469759468</v>
      </c>
      <c r="V64">
        <f t="shared" si="11"/>
        <v>28.585154386827099</v>
      </c>
      <c r="W64">
        <f t="shared" si="12"/>
        <v>28.027396428571429</v>
      </c>
      <c r="X64">
        <f t="shared" si="13"/>
        <v>3.8009047093803208</v>
      </c>
      <c r="Y64">
        <f t="shared" si="14"/>
        <v>49.800110901961858</v>
      </c>
      <c r="Z64">
        <f t="shared" si="15"/>
        <v>1.7688593215427468</v>
      </c>
      <c r="AA64">
        <f t="shared" si="16"/>
        <v>3.5519184385452105</v>
      </c>
      <c r="AB64">
        <f t="shared" si="17"/>
        <v>2.0320453878375737</v>
      </c>
      <c r="AC64">
        <f t="shared" si="18"/>
        <v>-145.59509889714744</v>
      </c>
      <c r="AD64">
        <f t="shared" si="19"/>
        <v>-184.737011712395</v>
      </c>
      <c r="AE64">
        <f t="shared" si="20"/>
        <v>-13.526934105996526</v>
      </c>
      <c r="AF64">
        <f t="shared" si="21"/>
        <v>95.427419982055739</v>
      </c>
      <c r="AG64">
        <f t="shared" si="22"/>
        <v>38.6170202189181</v>
      </c>
      <c r="AH64">
        <f t="shared" si="23"/>
        <v>3.3060054442100797</v>
      </c>
      <c r="AI64">
        <f t="shared" si="24"/>
        <v>17.551489760936104</v>
      </c>
      <c r="AJ64">
        <v>785.72201902261259</v>
      </c>
      <c r="AK64">
        <v>746.36077575757554</v>
      </c>
      <c r="AL64">
        <v>3.389548308663306</v>
      </c>
      <c r="AM64">
        <v>65.071948279943499</v>
      </c>
      <c r="AN64">
        <f t="shared" si="25"/>
        <v>3.3014761654681957</v>
      </c>
      <c r="AO64">
        <v>13.453239115669581</v>
      </c>
      <c r="AP64">
        <v>17.3464296969697</v>
      </c>
      <c r="AQ64">
        <v>-3.1248413222375103E-5</v>
      </c>
      <c r="AR64">
        <v>104.912705410152</v>
      </c>
      <c r="AS64">
        <v>0</v>
      </c>
      <c r="AT64">
        <v>0</v>
      </c>
      <c r="AU64">
        <f t="shared" si="26"/>
        <v>1</v>
      </c>
      <c r="AV64">
        <f t="shared" si="27"/>
        <v>0</v>
      </c>
      <c r="AW64">
        <f t="shared" si="28"/>
        <v>53843.526970142731</v>
      </c>
      <c r="AX64">
        <f t="shared" si="29"/>
        <v>2496.9493928571428</v>
      </c>
      <c r="AY64">
        <f t="shared" si="30"/>
        <v>2048.2479263190717</v>
      </c>
      <c r="AZ64">
        <f>($B$11*$D$9+$C$11*$D$9+$F$11*((CV64+CN64)/MAX(CV64+CN64+CW64, 0.1)*$I$9+CW64/MAX(CV64+CN64+CW64, 0.1)*$J$9))/($B$11+$C$11+$F$11)</f>
        <v>0.82030013590918527</v>
      </c>
      <c r="BA64">
        <f>($B$11*$K$9+$C$11*$K$9+$F$11*((CV64+CN64)/MAX(CV64+CN64+CW64, 0.1)*$P$9+CW64/MAX(CV64+CN64+CW64, 0.1)*$Q$9))/($B$11+$C$11+$F$11)</f>
        <v>0.17592926230472763</v>
      </c>
      <c r="BB64" s="1">
        <v>6</v>
      </c>
      <c r="BC64">
        <v>0.5</v>
      </c>
      <c r="BD64" t="s">
        <v>354</v>
      </c>
      <c r="BE64">
        <v>2</v>
      </c>
      <c r="BF64" t="b">
        <v>1</v>
      </c>
      <c r="BG64">
        <v>1687529022.2142861</v>
      </c>
      <c r="BH64">
        <v>709.20407142857141</v>
      </c>
      <c r="BI64">
        <v>758.35646428571431</v>
      </c>
      <c r="BJ64">
        <v>17.348939285714291</v>
      </c>
      <c r="BK64">
        <v>13.45068571428571</v>
      </c>
      <c r="BL64">
        <v>705.60124999999994</v>
      </c>
      <c r="BM64">
        <v>17.23432142857143</v>
      </c>
      <c r="BN64">
        <v>500.01617857142861</v>
      </c>
      <c r="BO64">
        <v>101.8578214285714</v>
      </c>
      <c r="BP64">
        <v>9.9957799999999999E-2</v>
      </c>
      <c r="BQ64">
        <v>26.869978571428579</v>
      </c>
      <c r="BR64">
        <v>28.027396428571429</v>
      </c>
      <c r="BS64">
        <v>999.9000000000002</v>
      </c>
      <c r="BT64">
        <v>0</v>
      </c>
      <c r="BU64">
        <v>0</v>
      </c>
      <c r="BV64">
        <v>9992.3846428571433</v>
      </c>
      <c r="BW64">
        <v>0</v>
      </c>
      <c r="BX64">
        <v>496.92689285714289</v>
      </c>
      <c r="BY64">
        <v>-49.152264285714303</v>
      </c>
      <c r="BZ64">
        <v>721.72532142857131</v>
      </c>
      <c r="CA64">
        <v>768.69589285714278</v>
      </c>
      <c r="CB64">
        <v>3.8982682142857139</v>
      </c>
      <c r="CC64">
        <v>758.35646428571431</v>
      </c>
      <c r="CD64">
        <v>13.45068571428571</v>
      </c>
      <c r="CE64">
        <v>1.7671224999999999</v>
      </c>
      <c r="CF64">
        <v>1.370055</v>
      </c>
      <c r="CG64">
        <v>15.498975</v>
      </c>
      <c r="CH64">
        <v>11.590199999999999</v>
      </c>
      <c r="CI64">
        <v>2000.0225</v>
      </c>
      <c r="CJ64">
        <v>0.97999289285714275</v>
      </c>
      <c r="CK64">
        <v>2.0007500000000001E-2</v>
      </c>
      <c r="CL64">
        <v>0</v>
      </c>
      <c r="CM64">
        <v>1.880117857142857</v>
      </c>
      <c r="CN64">
        <v>0</v>
      </c>
      <c r="CO64">
        <v>12351.53571428571</v>
      </c>
      <c r="CP64">
        <v>17338.37857142857</v>
      </c>
      <c r="CQ64">
        <v>45.120464285714277</v>
      </c>
      <c r="CR64">
        <v>45.92592857142855</v>
      </c>
      <c r="CS64">
        <v>44.577892857142849</v>
      </c>
      <c r="CT64">
        <v>44.167071428571411</v>
      </c>
      <c r="CU64">
        <v>43.461749999999988</v>
      </c>
      <c r="CV64">
        <v>1960.003928571429</v>
      </c>
      <c r="CW64">
        <v>40.018571428571427</v>
      </c>
      <c r="CX64">
        <v>0</v>
      </c>
      <c r="CY64">
        <v>1687529029.4000001</v>
      </c>
      <c r="CZ64">
        <v>0</v>
      </c>
      <c r="DA64">
        <v>1687528033.0999999</v>
      </c>
      <c r="DB64" t="s">
        <v>355</v>
      </c>
      <c r="DC64">
        <v>1687528033.0999999</v>
      </c>
      <c r="DD64">
        <v>1687528032.5999999</v>
      </c>
      <c r="DE64">
        <v>1</v>
      </c>
      <c r="DF64">
        <v>0.39600000000000002</v>
      </c>
      <c r="DG64">
        <v>-1.2999999999999999E-2</v>
      </c>
      <c r="DH64">
        <v>2.9990000000000001</v>
      </c>
      <c r="DI64">
        <v>0.06</v>
      </c>
      <c r="DJ64">
        <v>420</v>
      </c>
      <c r="DK64">
        <v>14</v>
      </c>
      <c r="DL64">
        <v>0.21</v>
      </c>
      <c r="DM64">
        <v>0.03</v>
      </c>
      <c r="DN64">
        <v>-49.089957499999997</v>
      </c>
      <c r="DO64">
        <v>-1.50775272045012</v>
      </c>
      <c r="DP64">
        <v>0.1530138635671621</v>
      </c>
      <c r="DQ64">
        <v>0</v>
      </c>
      <c r="DR64">
        <v>3.9002564999999998</v>
      </c>
      <c r="DS64">
        <v>-4.6036772983122837E-2</v>
      </c>
      <c r="DT64">
        <v>4.4981493694629471E-3</v>
      </c>
      <c r="DU64">
        <v>1</v>
      </c>
      <c r="DV64">
        <v>1</v>
      </c>
      <c r="DW64">
        <v>2</v>
      </c>
      <c r="DX64" t="s">
        <v>368</v>
      </c>
      <c r="DY64">
        <v>3.1223999999999998</v>
      </c>
      <c r="DZ64">
        <v>2.75658</v>
      </c>
      <c r="EA64">
        <v>0.140763</v>
      </c>
      <c r="EB64">
        <v>0.14838299999999999</v>
      </c>
      <c r="EC64">
        <v>9.4198500000000004E-2</v>
      </c>
      <c r="ED64">
        <v>7.88074E-2</v>
      </c>
      <c r="EE64">
        <v>25200.6</v>
      </c>
      <c r="EF64">
        <v>24800.400000000001</v>
      </c>
      <c r="EG64">
        <v>29892.2</v>
      </c>
      <c r="EH64">
        <v>29410.400000000001</v>
      </c>
      <c r="EI64">
        <v>37439.199999999997</v>
      </c>
      <c r="EJ64">
        <v>35689.699999999997</v>
      </c>
      <c r="EK64">
        <v>45793.4</v>
      </c>
      <c r="EL64">
        <v>43734</v>
      </c>
      <c r="EM64">
        <v>1.7577</v>
      </c>
      <c r="EN64">
        <v>1.7665</v>
      </c>
      <c r="EO64">
        <v>2.92808E-3</v>
      </c>
      <c r="EP64">
        <v>0</v>
      </c>
      <c r="EQ64">
        <v>27.9754</v>
      </c>
      <c r="ER64">
        <v>999.9</v>
      </c>
      <c r="ES64">
        <v>61.9</v>
      </c>
      <c r="ET64">
        <v>37.799999999999997</v>
      </c>
      <c r="EU64">
        <v>40.023099999999999</v>
      </c>
      <c r="EV64">
        <v>65.331900000000005</v>
      </c>
      <c r="EW64">
        <v>19.867799999999999</v>
      </c>
      <c r="EX64">
        <v>1</v>
      </c>
      <c r="EY64">
        <v>0.73092000000000001</v>
      </c>
      <c r="EZ64">
        <v>7.5835499999999998</v>
      </c>
      <c r="FA64">
        <v>20.073399999999999</v>
      </c>
      <c r="FB64">
        <v>5.2280699999999998</v>
      </c>
      <c r="FC64">
        <v>11.981299999999999</v>
      </c>
      <c r="FD64">
        <v>4.9696999999999996</v>
      </c>
      <c r="FE64">
        <v>3.2894999999999999</v>
      </c>
      <c r="FF64">
        <v>9999</v>
      </c>
      <c r="FG64">
        <v>9999</v>
      </c>
      <c r="FH64">
        <v>9999</v>
      </c>
      <c r="FI64">
        <v>999.9</v>
      </c>
      <c r="FJ64">
        <v>4.9726299999999997</v>
      </c>
      <c r="FK64">
        <v>1.87767</v>
      </c>
      <c r="FL64">
        <v>1.8757999999999999</v>
      </c>
      <c r="FM64">
        <v>1.87863</v>
      </c>
      <c r="FN64">
        <v>1.8752200000000001</v>
      </c>
      <c r="FO64">
        <v>1.8786700000000001</v>
      </c>
      <c r="FP64">
        <v>1.87592</v>
      </c>
      <c r="FQ64">
        <v>1.87714</v>
      </c>
      <c r="FR64">
        <v>0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3.65</v>
      </c>
      <c r="GF64">
        <v>0.11459999999999999</v>
      </c>
      <c r="GG64">
        <v>1.8022362637429039</v>
      </c>
      <c r="GH64">
        <v>3.4596175144301941E-3</v>
      </c>
      <c r="GI64">
        <v>-1.60062044249347E-6</v>
      </c>
      <c r="GJ64">
        <v>4.4551892631570479E-10</v>
      </c>
      <c r="GK64">
        <v>-5.9104910203437312E-2</v>
      </c>
      <c r="GL64">
        <v>-1.1044296988583829E-3</v>
      </c>
      <c r="GM64">
        <v>8.6344859614355754E-4</v>
      </c>
      <c r="GN64">
        <v>-1.2442756315904091E-5</v>
      </c>
      <c r="GO64">
        <v>0</v>
      </c>
      <c r="GP64">
        <v>2120</v>
      </c>
      <c r="GQ64">
        <v>2</v>
      </c>
      <c r="GR64">
        <v>32</v>
      </c>
      <c r="GS64">
        <v>16.600000000000001</v>
      </c>
      <c r="GT64">
        <v>16.600000000000001</v>
      </c>
      <c r="GU64">
        <v>1.78345</v>
      </c>
      <c r="GV64">
        <v>2.5732400000000002</v>
      </c>
      <c r="GW64">
        <v>1.39893</v>
      </c>
      <c r="GX64">
        <v>2.2802699999999998</v>
      </c>
      <c r="GY64">
        <v>1.4489700000000001</v>
      </c>
      <c r="GZ64">
        <v>2.4719199999999999</v>
      </c>
      <c r="HA64">
        <v>43.371899999999997</v>
      </c>
      <c r="HB64">
        <v>14.587300000000001</v>
      </c>
      <c r="HC64">
        <v>18</v>
      </c>
      <c r="HD64">
        <v>508.161</v>
      </c>
      <c r="HE64">
        <v>428.16699999999997</v>
      </c>
      <c r="HF64">
        <v>20.605699999999999</v>
      </c>
      <c r="HG64">
        <v>35.7547</v>
      </c>
      <c r="HH64">
        <v>30.001300000000001</v>
      </c>
      <c r="HI64">
        <v>35.1922</v>
      </c>
      <c r="HJ64">
        <v>35.207700000000003</v>
      </c>
      <c r="HK64">
        <v>35.8307</v>
      </c>
      <c r="HL64">
        <v>64.203400000000002</v>
      </c>
      <c r="HM64">
        <v>0</v>
      </c>
      <c r="HN64">
        <v>20.59</v>
      </c>
      <c r="HO64">
        <v>807.851</v>
      </c>
      <c r="HP64">
        <v>13.489800000000001</v>
      </c>
      <c r="HQ64">
        <v>98.907300000000006</v>
      </c>
      <c r="HR64">
        <v>100.566</v>
      </c>
    </row>
    <row r="65" spans="1:226" x14ac:dyDescent="0.25">
      <c r="A65">
        <v>49</v>
      </c>
      <c r="B65">
        <v>1687529035</v>
      </c>
      <c r="C65">
        <v>331.5</v>
      </c>
      <c r="D65" t="s">
        <v>455</v>
      </c>
      <c r="E65" t="s">
        <v>456</v>
      </c>
      <c r="F65">
        <v>5</v>
      </c>
      <c r="G65" t="s">
        <v>353</v>
      </c>
      <c r="H65">
        <v>68</v>
      </c>
      <c r="I65">
        <v>1687529027.5</v>
      </c>
      <c r="J65">
        <f t="shared" si="0"/>
        <v>3.3010740466620507E-3</v>
      </c>
      <c r="K65">
        <f t="shared" si="1"/>
        <v>3.3010740466620505</v>
      </c>
      <c r="L65">
        <f t="shared" si="2"/>
        <v>17.670198638960688</v>
      </c>
      <c r="M65">
        <f t="shared" si="3"/>
        <v>726.75488888888879</v>
      </c>
      <c r="N65">
        <f t="shared" si="4"/>
        <v>531.63103755293866</v>
      </c>
      <c r="O65">
        <f t="shared" si="5"/>
        <v>54.204160261577456</v>
      </c>
      <c r="P65">
        <f t="shared" si="6"/>
        <v>74.098643016672185</v>
      </c>
      <c r="Q65">
        <f t="shared" si="7"/>
        <v>0.16624068640981807</v>
      </c>
      <c r="R65">
        <f>IF(LEFT(BD65,1)&lt;&gt;"0",IF(LEFT(BD65,1)="1",3,BE65),$D$5+$E$5*(BV65*BO65/($K$5*1000))+$F$5*(BV65*BO65/($K$5*1000))*MAX(MIN(BB65,$J$5),$I$5)*MAX(MIN(BB65,$J$5),$I$5)+$G$5*MAX(MIN(BB65,$J$5),$I$5)*(BV65*BO65/($K$5*1000))+$H$5*(BV65*BO65/($K$5*1000))*(BV65*BO65/($K$5*1000)))</f>
        <v>2.9612659257343315</v>
      </c>
      <c r="S65">
        <f t="shared" si="8"/>
        <v>0.16122465360139818</v>
      </c>
      <c r="T65">
        <f t="shared" si="9"/>
        <v>0.10120347187178216</v>
      </c>
      <c r="U65">
        <f t="shared" si="10"/>
        <v>438.21556762519111</v>
      </c>
      <c r="V65">
        <f t="shared" si="11"/>
        <v>28.575287850118311</v>
      </c>
      <c r="W65">
        <f t="shared" si="12"/>
        <v>28.02051481481481</v>
      </c>
      <c r="X65">
        <f t="shared" si="13"/>
        <v>3.7993804608178299</v>
      </c>
      <c r="Y65">
        <f t="shared" si="14"/>
        <v>49.807994201728661</v>
      </c>
      <c r="Z65">
        <f t="shared" si="15"/>
        <v>1.7687902767183037</v>
      </c>
      <c r="AA65">
        <f t="shared" si="16"/>
        <v>3.5512176409965033</v>
      </c>
      <c r="AB65">
        <f t="shared" si="17"/>
        <v>2.030590184099526</v>
      </c>
      <c r="AC65">
        <f t="shared" si="18"/>
        <v>-145.57736545779645</v>
      </c>
      <c r="AD65">
        <f t="shared" si="19"/>
        <v>-184.21637759784772</v>
      </c>
      <c r="AE65">
        <f t="shared" si="20"/>
        <v>-13.485044163455886</v>
      </c>
      <c r="AF65">
        <f t="shared" si="21"/>
        <v>94.936780406091032</v>
      </c>
      <c r="AG65">
        <f t="shared" si="22"/>
        <v>38.688112548696878</v>
      </c>
      <c r="AH65">
        <f t="shared" si="23"/>
        <v>3.3029658230694112</v>
      </c>
      <c r="AI65">
        <f t="shared" si="24"/>
        <v>17.670198638960688</v>
      </c>
      <c r="AJ65">
        <v>802.72155027949111</v>
      </c>
      <c r="AK65">
        <v>763.24393333333308</v>
      </c>
      <c r="AL65">
        <v>3.3841274679313749</v>
      </c>
      <c r="AM65">
        <v>65.071948279943499</v>
      </c>
      <c r="AN65">
        <f t="shared" si="25"/>
        <v>3.3010740466620505</v>
      </c>
      <c r="AO65">
        <v>13.45625623565333</v>
      </c>
      <c r="AP65">
        <v>17.348517575757569</v>
      </c>
      <c r="AQ65">
        <v>2.6278378610095632E-5</v>
      </c>
      <c r="AR65">
        <v>104.912705410152</v>
      </c>
      <c r="AS65">
        <v>0</v>
      </c>
      <c r="AT65">
        <v>0</v>
      </c>
      <c r="AU65">
        <f t="shared" si="26"/>
        <v>1</v>
      </c>
      <c r="AV65">
        <f t="shared" si="27"/>
        <v>0</v>
      </c>
      <c r="AW65">
        <f t="shared" si="28"/>
        <v>53863.928611011135</v>
      </c>
      <c r="AX65">
        <f t="shared" si="29"/>
        <v>2490.8623333333335</v>
      </c>
      <c r="AY65">
        <f t="shared" si="30"/>
        <v>2043.2547078800646</v>
      </c>
      <c r="AZ65">
        <f>($B$11*$D$9+$C$11*$D$9+$F$11*((CV65+CN65)/MAX(CV65+CN65+CW65, 0.1)*$I$9+CW65/MAX(CV65+CN65+CW65, 0.1)*$J$9))/($B$11+$C$11+$F$11)</f>
        <v>0.82030013483151065</v>
      </c>
      <c r="BA65">
        <f>($B$11*$K$9+$C$11*$K$9+$F$11*((CV65+CN65)/MAX(CV65+CN65+CW65, 0.1)*$P$9+CW65/MAX(CV65+CN65+CW65, 0.1)*$Q$9))/($B$11+$C$11+$F$11)</f>
        <v>0.17592926022481548</v>
      </c>
      <c r="BB65" s="1">
        <v>6</v>
      </c>
      <c r="BC65">
        <v>0.5</v>
      </c>
      <c r="BD65" t="s">
        <v>354</v>
      </c>
      <c r="BE65">
        <v>2</v>
      </c>
      <c r="BF65" t="b">
        <v>1</v>
      </c>
      <c r="BG65">
        <v>1687529027.5</v>
      </c>
      <c r="BH65">
        <v>726.75488888888879</v>
      </c>
      <c r="BI65">
        <v>776.06014814814819</v>
      </c>
      <c r="BJ65">
        <v>17.34818518518518</v>
      </c>
      <c r="BK65">
        <v>13.453466666666669</v>
      </c>
      <c r="BL65">
        <v>723.11951851851859</v>
      </c>
      <c r="BM65">
        <v>17.233577777777779</v>
      </c>
      <c r="BN65">
        <v>500.01025925925933</v>
      </c>
      <c r="BO65">
        <v>101.85818518518521</v>
      </c>
      <c r="BP65">
        <v>0.1000460555555555</v>
      </c>
      <c r="BQ65">
        <v>26.866622222222219</v>
      </c>
      <c r="BR65">
        <v>28.02051481481481</v>
      </c>
      <c r="BS65">
        <v>999.90000000000009</v>
      </c>
      <c r="BT65">
        <v>0</v>
      </c>
      <c r="BU65">
        <v>0</v>
      </c>
      <c r="BV65">
        <v>9996.177777777777</v>
      </c>
      <c r="BW65">
        <v>0</v>
      </c>
      <c r="BX65">
        <v>490.83529629629629</v>
      </c>
      <c r="BY65">
        <v>-49.305148148148149</v>
      </c>
      <c r="BZ65">
        <v>739.58540740740727</v>
      </c>
      <c r="CA65">
        <v>786.64314814814816</v>
      </c>
      <c r="CB65">
        <v>3.8947218518518518</v>
      </c>
      <c r="CC65">
        <v>776.06014814814819</v>
      </c>
      <c r="CD65">
        <v>13.453466666666669</v>
      </c>
      <c r="CE65">
        <v>1.7670522222222229</v>
      </c>
      <c r="CF65">
        <v>1.370344444444445</v>
      </c>
      <c r="CG65">
        <v>15.498355555555561</v>
      </c>
      <c r="CH65">
        <v>11.593396296296291</v>
      </c>
      <c r="CI65">
        <v>2000.027037037037</v>
      </c>
      <c r="CJ65">
        <v>0.9799929259259258</v>
      </c>
      <c r="CK65">
        <v>2.0007466666666671E-2</v>
      </c>
      <c r="CL65">
        <v>0</v>
      </c>
      <c r="CM65">
        <v>1.891744444444444</v>
      </c>
      <c r="CN65">
        <v>0</v>
      </c>
      <c r="CO65">
        <v>12373.822222222219</v>
      </c>
      <c r="CP65">
        <v>17338.42222222222</v>
      </c>
      <c r="CQ65">
        <v>45.134185185185189</v>
      </c>
      <c r="CR65">
        <v>45.932407407407389</v>
      </c>
      <c r="CS65">
        <v>44.580814814814808</v>
      </c>
      <c r="CT65">
        <v>44.163999999999987</v>
      </c>
      <c r="CU65">
        <v>43.455666666666652</v>
      </c>
      <c r="CV65">
        <v>1960.008518518518</v>
      </c>
      <c r="CW65">
        <v>40.018518518518519</v>
      </c>
      <c r="CX65">
        <v>0</v>
      </c>
      <c r="CY65">
        <v>1687529034.8</v>
      </c>
      <c r="CZ65">
        <v>0</v>
      </c>
      <c r="DA65">
        <v>1687528033.0999999</v>
      </c>
      <c r="DB65" t="s">
        <v>355</v>
      </c>
      <c r="DC65">
        <v>1687528033.0999999</v>
      </c>
      <c r="DD65">
        <v>1687528032.5999999</v>
      </c>
      <c r="DE65">
        <v>1</v>
      </c>
      <c r="DF65">
        <v>0.39600000000000002</v>
      </c>
      <c r="DG65">
        <v>-1.2999999999999999E-2</v>
      </c>
      <c r="DH65">
        <v>2.9990000000000001</v>
      </c>
      <c r="DI65">
        <v>0.06</v>
      </c>
      <c r="DJ65">
        <v>420</v>
      </c>
      <c r="DK65">
        <v>14</v>
      </c>
      <c r="DL65">
        <v>0.21</v>
      </c>
      <c r="DM65">
        <v>0.03</v>
      </c>
      <c r="DN65">
        <v>-49.207139024390237</v>
      </c>
      <c r="DO65">
        <v>-1.641497560975524</v>
      </c>
      <c r="DP65">
        <v>0.1690030204349065</v>
      </c>
      <c r="DQ65">
        <v>0</v>
      </c>
      <c r="DR65">
        <v>3.8971534146341469</v>
      </c>
      <c r="DS65">
        <v>-4.1916376306612962E-2</v>
      </c>
      <c r="DT65">
        <v>4.21953737480149E-3</v>
      </c>
      <c r="DU65">
        <v>1</v>
      </c>
      <c r="DV65">
        <v>1</v>
      </c>
      <c r="DW65">
        <v>2</v>
      </c>
      <c r="DX65" t="s">
        <v>368</v>
      </c>
      <c r="DY65">
        <v>3.1223399999999999</v>
      </c>
      <c r="DZ65">
        <v>2.7570100000000002</v>
      </c>
      <c r="EA65">
        <v>0.14290600000000001</v>
      </c>
      <c r="EB65">
        <v>0.15049299999999999</v>
      </c>
      <c r="EC65">
        <v>9.4206100000000001E-2</v>
      </c>
      <c r="ED65">
        <v>7.8818299999999994E-2</v>
      </c>
      <c r="EE65">
        <v>25137.7</v>
      </c>
      <c r="EF65">
        <v>24738.1</v>
      </c>
      <c r="EG65">
        <v>29892.3</v>
      </c>
      <c r="EH65">
        <v>29409.599999999999</v>
      </c>
      <c r="EI65">
        <v>37439.199999999997</v>
      </c>
      <c r="EJ65">
        <v>35688.6</v>
      </c>
      <c r="EK65">
        <v>45793.599999999999</v>
      </c>
      <c r="EL65">
        <v>43733</v>
      </c>
      <c r="EM65">
        <v>1.7579499999999999</v>
      </c>
      <c r="EN65">
        <v>1.7664500000000001</v>
      </c>
      <c r="EO65">
        <v>2.0451800000000002E-3</v>
      </c>
      <c r="EP65">
        <v>0</v>
      </c>
      <c r="EQ65">
        <v>27.984400000000001</v>
      </c>
      <c r="ER65">
        <v>999.9</v>
      </c>
      <c r="ES65">
        <v>61.9</v>
      </c>
      <c r="ET65">
        <v>37.799999999999997</v>
      </c>
      <c r="EU65">
        <v>40.0227</v>
      </c>
      <c r="EV65">
        <v>65.731899999999996</v>
      </c>
      <c r="EW65">
        <v>19.575299999999999</v>
      </c>
      <c r="EX65">
        <v>1</v>
      </c>
      <c r="EY65">
        <v>0.731908</v>
      </c>
      <c r="EZ65">
        <v>7.59917</v>
      </c>
      <c r="FA65">
        <v>20.0731</v>
      </c>
      <c r="FB65">
        <v>5.22837</v>
      </c>
      <c r="FC65">
        <v>11.9825</v>
      </c>
      <c r="FD65">
        <v>4.9697500000000003</v>
      </c>
      <c r="FE65">
        <v>3.2894999999999999</v>
      </c>
      <c r="FF65">
        <v>9999</v>
      </c>
      <c r="FG65">
        <v>9999</v>
      </c>
      <c r="FH65">
        <v>9999</v>
      </c>
      <c r="FI65">
        <v>999.9</v>
      </c>
      <c r="FJ65">
        <v>4.9726299999999997</v>
      </c>
      <c r="FK65">
        <v>1.87761</v>
      </c>
      <c r="FL65">
        <v>1.8757600000000001</v>
      </c>
      <c r="FM65">
        <v>1.87862</v>
      </c>
      <c r="FN65">
        <v>1.8751800000000001</v>
      </c>
      <c r="FO65">
        <v>1.87866</v>
      </c>
      <c r="FP65">
        <v>1.87592</v>
      </c>
      <c r="FQ65">
        <v>1.87714</v>
      </c>
      <c r="FR65">
        <v>0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3.681</v>
      </c>
      <c r="GF65">
        <v>0.11459999999999999</v>
      </c>
      <c r="GG65">
        <v>1.8022362637429039</v>
      </c>
      <c r="GH65">
        <v>3.4596175144301941E-3</v>
      </c>
      <c r="GI65">
        <v>-1.60062044249347E-6</v>
      </c>
      <c r="GJ65">
        <v>4.4551892631570479E-10</v>
      </c>
      <c r="GK65">
        <v>-5.9104910203437312E-2</v>
      </c>
      <c r="GL65">
        <v>-1.1044296988583829E-3</v>
      </c>
      <c r="GM65">
        <v>8.6344859614355754E-4</v>
      </c>
      <c r="GN65">
        <v>-1.2442756315904091E-5</v>
      </c>
      <c r="GO65">
        <v>0</v>
      </c>
      <c r="GP65">
        <v>2120</v>
      </c>
      <c r="GQ65">
        <v>2</v>
      </c>
      <c r="GR65">
        <v>32</v>
      </c>
      <c r="GS65">
        <v>16.7</v>
      </c>
      <c r="GT65">
        <v>16.7</v>
      </c>
      <c r="GU65">
        <v>1.8164100000000001</v>
      </c>
      <c r="GV65">
        <v>2.5683600000000002</v>
      </c>
      <c r="GW65">
        <v>1.39893</v>
      </c>
      <c r="GX65">
        <v>2.2802699999999998</v>
      </c>
      <c r="GY65">
        <v>1.4489700000000001</v>
      </c>
      <c r="GZ65">
        <v>2.3706100000000001</v>
      </c>
      <c r="HA65">
        <v>43.371899999999997</v>
      </c>
      <c r="HB65">
        <v>14.5786</v>
      </c>
      <c r="HC65">
        <v>18</v>
      </c>
      <c r="HD65">
        <v>508.37200000000001</v>
      </c>
      <c r="HE65">
        <v>428.19200000000001</v>
      </c>
      <c r="HF65">
        <v>20.5808</v>
      </c>
      <c r="HG65">
        <v>35.766199999999998</v>
      </c>
      <c r="HH65">
        <v>30.001100000000001</v>
      </c>
      <c r="HI65">
        <v>35.201900000000002</v>
      </c>
      <c r="HJ65">
        <v>35.216500000000003</v>
      </c>
      <c r="HK65">
        <v>36.412599999999998</v>
      </c>
      <c r="HL65">
        <v>64.203400000000002</v>
      </c>
      <c r="HM65">
        <v>0</v>
      </c>
      <c r="HN65">
        <v>20.568899999999999</v>
      </c>
      <c r="HO65">
        <v>821.20799999999997</v>
      </c>
      <c r="HP65">
        <v>13.489800000000001</v>
      </c>
      <c r="HQ65">
        <v>98.907700000000006</v>
      </c>
      <c r="HR65">
        <v>100.56399999999999</v>
      </c>
    </row>
    <row r="66" spans="1:226" x14ac:dyDescent="0.25">
      <c r="A66">
        <v>50</v>
      </c>
      <c r="B66">
        <v>1687529040</v>
      </c>
      <c r="C66">
        <v>336.5</v>
      </c>
      <c r="D66" t="s">
        <v>457</v>
      </c>
      <c r="E66" t="s">
        <v>458</v>
      </c>
      <c r="F66">
        <v>5</v>
      </c>
      <c r="G66" t="s">
        <v>353</v>
      </c>
      <c r="H66">
        <v>68</v>
      </c>
      <c r="I66">
        <v>1687529032.2142861</v>
      </c>
      <c r="J66">
        <f t="shared" si="0"/>
        <v>3.3007812547447032E-3</v>
      </c>
      <c r="K66">
        <f t="shared" si="1"/>
        <v>3.3007812547447033</v>
      </c>
      <c r="L66">
        <f t="shared" si="2"/>
        <v>17.762781754420367</v>
      </c>
      <c r="M66">
        <f t="shared" si="3"/>
        <v>742.4178214285713</v>
      </c>
      <c r="N66">
        <f t="shared" si="4"/>
        <v>545.84463574930885</v>
      </c>
      <c r="O66">
        <f t="shared" si="5"/>
        <v>55.653547092425647</v>
      </c>
      <c r="P66">
        <f t="shared" si="6"/>
        <v>75.695871097847203</v>
      </c>
      <c r="Q66">
        <f t="shared" si="7"/>
        <v>0.16619771709201017</v>
      </c>
      <c r="R66">
        <f>IF(LEFT(BD66,1)&lt;&gt;"0",IF(LEFT(BD66,1)="1",3,BE66),$D$5+$E$5*(BV66*BO66/($K$5*1000))+$F$5*(BV66*BO66/($K$5*1000))*MAX(MIN(BB66,$J$5),$I$5)*MAX(MIN(BB66,$J$5),$I$5)+$G$5*MAX(MIN(BB66,$J$5),$I$5)*(BV66*BO66/($K$5*1000))+$H$5*(BV66*BO66/($K$5*1000))*(BV66*BO66/($K$5*1000)))</f>
        <v>2.9614850365768897</v>
      </c>
      <c r="S66">
        <f t="shared" si="8"/>
        <v>0.16118459379602265</v>
      </c>
      <c r="T66">
        <f t="shared" si="9"/>
        <v>0.10117818445387591</v>
      </c>
      <c r="U66">
        <f t="shared" si="10"/>
        <v>437.27140137777423</v>
      </c>
      <c r="V66">
        <f t="shared" si="11"/>
        <v>28.565711804687993</v>
      </c>
      <c r="W66">
        <f t="shared" si="12"/>
        <v>28.02225714285715</v>
      </c>
      <c r="X66">
        <f t="shared" si="13"/>
        <v>3.7997663287396559</v>
      </c>
      <c r="Y66">
        <f t="shared" si="14"/>
        <v>49.821435994090344</v>
      </c>
      <c r="Z66">
        <f t="shared" si="15"/>
        <v>1.7688489163531866</v>
      </c>
      <c r="AA66">
        <f t="shared" si="16"/>
        <v>3.5503772242996003</v>
      </c>
      <c r="AB66">
        <f t="shared" si="17"/>
        <v>2.0309174123864695</v>
      </c>
      <c r="AC66">
        <f t="shared" si="18"/>
        <v>-145.56445333424142</v>
      </c>
      <c r="AD66">
        <f t="shared" si="19"/>
        <v>-185.15094408356251</v>
      </c>
      <c r="AE66">
        <f t="shared" si="20"/>
        <v>-13.552299706923931</v>
      </c>
      <c r="AF66">
        <f t="shared" si="21"/>
        <v>93.003704253046379</v>
      </c>
      <c r="AG66">
        <f t="shared" si="22"/>
        <v>38.742915988061853</v>
      </c>
      <c r="AH66">
        <f t="shared" si="23"/>
        <v>3.3016505170054935</v>
      </c>
      <c r="AI66">
        <f t="shared" si="24"/>
        <v>17.762781754420367</v>
      </c>
      <c r="AJ66">
        <v>819.7530036144716</v>
      </c>
      <c r="AK66">
        <v>780.18232727272743</v>
      </c>
      <c r="AL66">
        <v>3.38067933688537</v>
      </c>
      <c r="AM66">
        <v>65.071948279943499</v>
      </c>
      <c r="AN66">
        <f t="shared" si="25"/>
        <v>3.3007812547447033</v>
      </c>
      <c r="AO66">
        <v>13.45816197639615</v>
      </c>
      <c r="AP66">
        <v>17.349910303030299</v>
      </c>
      <c r="AQ66">
        <v>2.7151920508841611E-5</v>
      </c>
      <c r="AR66">
        <v>104.912705410152</v>
      </c>
      <c r="AS66">
        <v>0</v>
      </c>
      <c r="AT66">
        <v>0</v>
      </c>
      <c r="AU66">
        <f t="shared" si="26"/>
        <v>1</v>
      </c>
      <c r="AV66">
        <f t="shared" si="27"/>
        <v>0</v>
      </c>
      <c r="AW66">
        <f t="shared" si="28"/>
        <v>53871.076470790256</v>
      </c>
      <c r="AX66">
        <f t="shared" si="29"/>
        <v>2485.4954285714289</v>
      </c>
      <c r="AY66">
        <f t="shared" si="30"/>
        <v>2038.8522503807862</v>
      </c>
      <c r="AZ66">
        <f>($B$11*$D$9+$C$11*$D$9+$F$11*((CV66+CN66)/MAX(CV66+CN66+CW66, 0.1)*$I$9+CW66/MAX(CV66+CN66+CW66, 0.1)*$J$9))/($B$11+$C$11+$F$11)</f>
        <v>0.82030014094720882</v>
      </c>
      <c r="BA66">
        <f>($B$11*$K$9+$C$11*$K$9+$F$11*((CV66+CN66)/MAX(CV66+CN66+CW66, 0.1)*$P$9+CW66/MAX(CV66+CN66+CW66, 0.1)*$Q$9))/($B$11+$C$11+$F$11)</f>
        <v>0.17592927202811301</v>
      </c>
      <c r="BB66" s="1">
        <v>6</v>
      </c>
      <c r="BC66">
        <v>0.5</v>
      </c>
      <c r="BD66" t="s">
        <v>354</v>
      </c>
      <c r="BE66">
        <v>2</v>
      </c>
      <c r="BF66" t="b">
        <v>1</v>
      </c>
      <c r="BG66">
        <v>1687529032.2142861</v>
      </c>
      <c r="BH66">
        <v>742.4178214285713</v>
      </c>
      <c r="BI66">
        <v>791.84778571428592</v>
      </c>
      <c r="BJ66">
        <v>17.348700000000001</v>
      </c>
      <c r="BK66">
        <v>13.455689285714289</v>
      </c>
      <c r="BL66">
        <v>738.75382142857143</v>
      </c>
      <c r="BM66">
        <v>17.234071428571429</v>
      </c>
      <c r="BN66">
        <v>500.03014285714289</v>
      </c>
      <c r="BO66">
        <v>101.85850000000001</v>
      </c>
      <c r="BP66">
        <v>0.1000857357142857</v>
      </c>
      <c r="BQ66">
        <v>26.862596428571429</v>
      </c>
      <c r="BR66">
        <v>28.02225714285715</v>
      </c>
      <c r="BS66">
        <v>999.9000000000002</v>
      </c>
      <c r="BT66">
        <v>0</v>
      </c>
      <c r="BU66">
        <v>0</v>
      </c>
      <c r="BV66">
        <v>9997.3885714285716</v>
      </c>
      <c r="BW66">
        <v>0</v>
      </c>
      <c r="BX66">
        <v>485.50650000000002</v>
      </c>
      <c r="BY66">
        <v>-49.429903571428568</v>
      </c>
      <c r="BZ66">
        <v>755.52528571428581</v>
      </c>
      <c r="CA66">
        <v>802.64792857142857</v>
      </c>
      <c r="CB66">
        <v>3.893014642857143</v>
      </c>
      <c r="CC66">
        <v>791.84778571428592</v>
      </c>
      <c r="CD66">
        <v>13.455689285714289</v>
      </c>
      <c r="CE66">
        <v>1.767112142857143</v>
      </c>
      <c r="CF66">
        <v>1.3705753571428569</v>
      </c>
      <c r="CG66">
        <v>15.498875</v>
      </c>
      <c r="CH66">
        <v>11.59595</v>
      </c>
      <c r="CI66">
        <v>1999.9889285714289</v>
      </c>
      <c r="CJ66">
        <v>0.97999257142857132</v>
      </c>
      <c r="CK66">
        <v>2.000782142857143E-2</v>
      </c>
      <c r="CL66">
        <v>0</v>
      </c>
      <c r="CM66">
        <v>1.868007142857143</v>
      </c>
      <c r="CN66">
        <v>0</v>
      </c>
      <c r="CO66">
        <v>12389.775</v>
      </c>
      <c r="CP66">
        <v>17338.092857142859</v>
      </c>
      <c r="CQ66">
        <v>45.127107142857128</v>
      </c>
      <c r="CR66">
        <v>45.932571428571407</v>
      </c>
      <c r="CS66">
        <v>44.584642857142853</v>
      </c>
      <c r="CT66">
        <v>44.193821428571418</v>
      </c>
      <c r="CU66">
        <v>43.468464285714283</v>
      </c>
      <c r="CV66">
        <v>1959.970357142857</v>
      </c>
      <c r="CW66">
        <v>40.018571428571427</v>
      </c>
      <c r="CX66">
        <v>0</v>
      </c>
      <c r="CY66">
        <v>1687529039.5999999</v>
      </c>
      <c r="CZ66">
        <v>0</v>
      </c>
      <c r="DA66">
        <v>1687528033.0999999</v>
      </c>
      <c r="DB66" t="s">
        <v>355</v>
      </c>
      <c r="DC66">
        <v>1687528033.0999999</v>
      </c>
      <c r="DD66">
        <v>1687528032.5999999</v>
      </c>
      <c r="DE66">
        <v>1</v>
      </c>
      <c r="DF66">
        <v>0.39600000000000002</v>
      </c>
      <c r="DG66">
        <v>-1.2999999999999999E-2</v>
      </c>
      <c r="DH66">
        <v>2.9990000000000001</v>
      </c>
      <c r="DI66">
        <v>0.06</v>
      </c>
      <c r="DJ66">
        <v>420</v>
      </c>
      <c r="DK66">
        <v>14</v>
      </c>
      <c r="DL66">
        <v>0.21</v>
      </c>
      <c r="DM66">
        <v>0.03</v>
      </c>
      <c r="DN66">
        <v>-49.337726829268291</v>
      </c>
      <c r="DO66">
        <v>-1.7995735191637789</v>
      </c>
      <c r="DP66">
        <v>0.18312157633445239</v>
      </c>
      <c r="DQ66">
        <v>0</v>
      </c>
      <c r="DR66">
        <v>3.894420243902438</v>
      </c>
      <c r="DS66">
        <v>-2.5452125435539281E-2</v>
      </c>
      <c r="DT66">
        <v>2.7182611800470428E-3</v>
      </c>
      <c r="DU66">
        <v>1</v>
      </c>
      <c r="DV66">
        <v>1</v>
      </c>
      <c r="DW66">
        <v>2</v>
      </c>
      <c r="DX66" t="s">
        <v>368</v>
      </c>
      <c r="DY66">
        <v>3.1223700000000001</v>
      </c>
      <c r="DZ66">
        <v>2.75678</v>
      </c>
      <c r="EA66">
        <v>0.14503099999999999</v>
      </c>
      <c r="EB66">
        <v>0.15256900000000001</v>
      </c>
      <c r="EC66">
        <v>9.4210600000000005E-2</v>
      </c>
      <c r="ED66">
        <v>7.8826400000000005E-2</v>
      </c>
      <c r="EE66">
        <v>25074.7</v>
      </c>
      <c r="EF66">
        <v>24677.3</v>
      </c>
      <c r="EG66">
        <v>29891.7</v>
      </c>
      <c r="EH66">
        <v>29409.5</v>
      </c>
      <c r="EI66">
        <v>37438.699999999997</v>
      </c>
      <c r="EJ66">
        <v>35688</v>
      </c>
      <c r="EK66">
        <v>45793</v>
      </c>
      <c r="EL66">
        <v>43732.5</v>
      </c>
      <c r="EM66">
        <v>1.7576700000000001</v>
      </c>
      <c r="EN66">
        <v>1.7664200000000001</v>
      </c>
      <c r="EO66">
        <v>2.8722000000000001E-3</v>
      </c>
      <c r="EP66">
        <v>0</v>
      </c>
      <c r="EQ66">
        <v>27.993300000000001</v>
      </c>
      <c r="ER66">
        <v>999.9</v>
      </c>
      <c r="ES66">
        <v>61.9</v>
      </c>
      <c r="ET66">
        <v>37.799999999999997</v>
      </c>
      <c r="EU66">
        <v>40.020499999999998</v>
      </c>
      <c r="EV66">
        <v>65.621899999999997</v>
      </c>
      <c r="EW66">
        <v>19.511199999999999</v>
      </c>
      <c r="EX66">
        <v>1</v>
      </c>
      <c r="EY66">
        <v>0.73284300000000002</v>
      </c>
      <c r="EZ66">
        <v>7.6032500000000001</v>
      </c>
      <c r="FA66">
        <v>20.0732</v>
      </c>
      <c r="FB66">
        <v>5.2285199999999996</v>
      </c>
      <c r="FC66">
        <v>11.9824</v>
      </c>
      <c r="FD66">
        <v>4.9696999999999996</v>
      </c>
      <c r="FE66">
        <v>3.2895799999999999</v>
      </c>
      <c r="FF66">
        <v>9999</v>
      </c>
      <c r="FG66">
        <v>9999</v>
      </c>
      <c r="FH66">
        <v>9999</v>
      </c>
      <c r="FI66">
        <v>999.9</v>
      </c>
      <c r="FJ66">
        <v>4.9726299999999997</v>
      </c>
      <c r="FK66">
        <v>1.87761</v>
      </c>
      <c r="FL66">
        <v>1.8757600000000001</v>
      </c>
      <c r="FM66">
        <v>1.87853</v>
      </c>
      <c r="FN66">
        <v>1.8751500000000001</v>
      </c>
      <c r="FO66">
        <v>1.87866</v>
      </c>
      <c r="FP66">
        <v>1.8758999999999999</v>
      </c>
      <c r="FQ66">
        <v>1.8771100000000001</v>
      </c>
      <c r="FR66">
        <v>0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3.71</v>
      </c>
      <c r="GF66">
        <v>0.11459999999999999</v>
      </c>
      <c r="GG66">
        <v>1.8022362637429039</v>
      </c>
      <c r="GH66">
        <v>3.4596175144301941E-3</v>
      </c>
      <c r="GI66">
        <v>-1.60062044249347E-6</v>
      </c>
      <c r="GJ66">
        <v>4.4551892631570479E-10</v>
      </c>
      <c r="GK66">
        <v>-5.9104910203437312E-2</v>
      </c>
      <c r="GL66">
        <v>-1.1044296988583829E-3</v>
      </c>
      <c r="GM66">
        <v>8.6344859614355754E-4</v>
      </c>
      <c r="GN66">
        <v>-1.2442756315904091E-5</v>
      </c>
      <c r="GO66">
        <v>0</v>
      </c>
      <c r="GP66">
        <v>2120</v>
      </c>
      <c r="GQ66">
        <v>2</v>
      </c>
      <c r="GR66">
        <v>32</v>
      </c>
      <c r="GS66">
        <v>16.8</v>
      </c>
      <c r="GT66">
        <v>16.8</v>
      </c>
      <c r="GU66">
        <v>1.8444799999999999</v>
      </c>
      <c r="GV66">
        <v>2.5598100000000001</v>
      </c>
      <c r="GW66">
        <v>1.39893</v>
      </c>
      <c r="GX66">
        <v>2.2802699999999998</v>
      </c>
      <c r="GY66">
        <v>1.4489700000000001</v>
      </c>
      <c r="GZ66">
        <v>2.5305200000000001</v>
      </c>
      <c r="HA66">
        <v>43.399099999999997</v>
      </c>
      <c r="HB66">
        <v>14.587300000000001</v>
      </c>
      <c r="HC66">
        <v>18</v>
      </c>
      <c r="HD66">
        <v>508.26900000000001</v>
      </c>
      <c r="HE66">
        <v>428.238</v>
      </c>
      <c r="HF66">
        <v>20.559699999999999</v>
      </c>
      <c r="HG66">
        <v>35.777000000000001</v>
      </c>
      <c r="HH66">
        <v>30.000900000000001</v>
      </c>
      <c r="HI66">
        <v>35.2117</v>
      </c>
      <c r="HJ66">
        <v>35.226199999999999</v>
      </c>
      <c r="HK66">
        <v>37.0548</v>
      </c>
      <c r="HL66">
        <v>64.203400000000002</v>
      </c>
      <c r="HM66">
        <v>0</v>
      </c>
      <c r="HN66">
        <v>20.552</v>
      </c>
      <c r="HO66">
        <v>841.25099999999998</v>
      </c>
      <c r="HP66">
        <v>13.489800000000001</v>
      </c>
      <c r="HQ66">
        <v>98.906099999999995</v>
      </c>
      <c r="HR66">
        <v>100.563</v>
      </c>
    </row>
    <row r="67" spans="1:226" x14ac:dyDescent="0.25">
      <c r="A67">
        <v>51</v>
      </c>
      <c r="B67">
        <v>1687529045</v>
      </c>
      <c r="C67">
        <v>341.5</v>
      </c>
      <c r="D67" t="s">
        <v>459</v>
      </c>
      <c r="E67" t="s">
        <v>460</v>
      </c>
      <c r="F67">
        <v>5</v>
      </c>
      <c r="G67" t="s">
        <v>353</v>
      </c>
      <c r="H67">
        <v>68</v>
      </c>
      <c r="I67">
        <v>1687529037.5</v>
      </c>
      <c r="J67">
        <f t="shared" si="0"/>
        <v>3.3006413961787252E-3</v>
      </c>
      <c r="K67">
        <f t="shared" si="1"/>
        <v>3.3006413961787251</v>
      </c>
      <c r="L67">
        <f t="shared" si="2"/>
        <v>17.765308607039898</v>
      </c>
      <c r="M67">
        <f t="shared" si="3"/>
        <v>759.98644444444449</v>
      </c>
      <c r="N67">
        <f t="shared" si="4"/>
        <v>562.74036706445725</v>
      </c>
      <c r="O67">
        <f t="shared" si="5"/>
        <v>57.376129400684398</v>
      </c>
      <c r="P67">
        <f t="shared" si="6"/>
        <v>77.487031553604353</v>
      </c>
      <c r="Q67">
        <f t="shared" si="7"/>
        <v>0.16612346462382319</v>
      </c>
      <c r="R67">
        <f>IF(LEFT(BD67,1)&lt;&gt;"0",IF(LEFT(BD67,1)="1",3,BE67),$D$5+$E$5*(BV67*BO67/($K$5*1000))+$F$5*(BV67*BO67/($K$5*1000))*MAX(MIN(BB67,$J$5),$I$5)*MAX(MIN(BB67,$J$5),$I$5)+$G$5*MAX(MIN(BB67,$J$5),$I$5)*(BV67*BO67/($K$5*1000))+$H$5*(BV67*BO67/($K$5*1000))*(BV67*BO67/($K$5*1000)))</f>
        <v>2.9610118136976968</v>
      </c>
      <c r="S67">
        <f t="shared" si="8"/>
        <v>0.16111397261112473</v>
      </c>
      <c r="T67">
        <f t="shared" si="9"/>
        <v>0.1011337325789311</v>
      </c>
      <c r="U67">
        <f t="shared" si="10"/>
        <v>436.69600808007192</v>
      </c>
      <c r="V67">
        <f t="shared" si="11"/>
        <v>28.559463695918538</v>
      </c>
      <c r="W67">
        <f t="shared" si="12"/>
        <v>28.0263037037037</v>
      </c>
      <c r="X67">
        <f t="shared" si="13"/>
        <v>3.8006626397835661</v>
      </c>
      <c r="Y67">
        <f t="shared" si="14"/>
        <v>49.833727173736563</v>
      </c>
      <c r="Z67">
        <f t="shared" si="15"/>
        <v>1.7689543714854203</v>
      </c>
      <c r="AA67">
        <f t="shared" si="16"/>
        <v>3.5497131597607994</v>
      </c>
      <c r="AB67">
        <f t="shared" si="17"/>
        <v>2.0317082682981455</v>
      </c>
      <c r="AC67">
        <f t="shared" si="18"/>
        <v>-145.55828557148178</v>
      </c>
      <c r="AD67">
        <f t="shared" si="19"/>
        <v>-186.27522128761572</v>
      </c>
      <c r="AE67">
        <f t="shared" si="20"/>
        <v>-13.636830824171154</v>
      </c>
      <c r="AF67">
        <f t="shared" si="21"/>
        <v>91.225670396803281</v>
      </c>
      <c r="AG67">
        <f t="shared" si="22"/>
        <v>38.791419363559811</v>
      </c>
      <c r="AH67">
        <f t="shared" si="23"/>
        <v>3.3002024633883487</v>
      </c>
      <c r="AI67">
        <f t="shared" si="24"/>
        <v>17.765308607039898</v>
      </c>
      <c r="AJ67">
        <v>836.63561319824532</v>
      </c>
      <c r="AK67">
        <v>797.08198787878791</v>
      </c>
      <c r="AL67">
        <v>3.3768844168156851</v>
      </c>
      <c r="AM67">
        <v>65.071948279943499</v>
      </c>
      <c r="AN67">
        <f t="shared" si="25"/>
        <v>3.3006413961787251</v>
      </c>
      <c r="AO67">
        <v>13.46128905413644</v>
      </c>
      <c r="AP67">
        <v>17.352756969696969</v>
      </c>
      <c r="AQ67">
        <v>3.7259480388918942E-5</v>
      </c>
      <c r="AR67">
        <v>104.912705410152</v>
      </c>
      <c r="AS67">
        <v>0</v>
      </c>
      <c r="AT67">
        <v>0</v>
      </c>
      <c r="AU67">
        <f t="shared" si="26"/>
        <v>1</v>
      </c>
      <c r="AV67">
        <f t="shared" si="27"/>
        <v>0</v>
      </c>
      <c r="AW67">
        <f t="shared" si="28"/>
        <v>53857.783676993189</v>
      </c>
      <c r="AX67">
        <f t="shared" si="29"/>
        <v>2482.2251851851852</v>
      </c>
      <c r="AY67">
        <f t="shared" si="30"/>
        <v>2036.1696372704268</v>
      </c>
      <c r="AZ67">
        <f>($B$11*$D$9+$C$11*$D$9+$F$11*((CV67+CN67)/MAX(CV67+CN67+CW67, 0.1)*$I$9+CW67/MAX(CV67+CN67+CW67, 0.1)*$J$9))/($B$11+$C$11+$F$11)</f>
        <v>0.82030012805567409</v>
      </c>
      <c r="BA67">
        <f>($B$11*$K$9+$C$11*$K$9+$F$11*((CV67+CN67)/MAX(CV67+CN67+CW67, 0.1)*$P$9+CW67/MAX(CV67+CN67+CW67, 0.1)*$Q$9))/($B$11+$C$11+$F$11)</f>
        <v>0.17592924714745106</v>
      </c>
      <c r="BB67" s="1">
        <v>6</v>
      </c>
      <c r="BC67">
        <v>0.5</v>
      </c>
      <c r="BD67" t="s">
        <v>354</v>
      </c>
      <c r="BE67">
        <v>2</v>
      </c>
      <c r="BF67" t="b">
        <v>1</v>
      </c>
      <c r="BG67">
        <v>1687529037.5</v>
      </c>
      <c r="BH67">
        <v>759.98644444444449</v>
      </c>
      <c r="BI67">
        <v>809.54266666666672</v>
      </c>
      <c r="BJ67">
        <v>17.349759259259262</v>
      </c>
      <c r="BK67">
        <v>13.45847777777778</v>
      </c>
      <c r="BL67">
        <v>756.29059259259282</v>
      </c>
      <c r="BM67">
        <v>17.235111111111109</v>
      </c>
      <c r="BN67">
        <v>500.03240740740739</v>
      </c>
      <c r="BO67">
        <v>101.85833333333331</v>
      </c>
      <c r="BP67">
        <v>0.10010568888888891</v>
      </c>
      <c r="BQ67">
        <v>26.859414814814809</v>
      </c>
      <c r="BR67">
        <v>28.0263037037037</v>
      </c>
      <c r="BS67">
        <v>999.90000000000009</v>
      </c>
      <c r="BT67">
        <v>0</v>
      </c>
      <c r="BU67">
        <v>0</v>
      </c>
      <c r="BV67">
        <v>9994.7233333333352</v>
      </c>
      <c r="BW67">
        <v>0</v>
      </c>
      <c r="BX67">
        <v>482.22814814814808</v>
      </c>
      <c r="BY67">
        <v>-49.556185185185178</v>
      </c>
      <c r="BZ67">
        <v>773.40492592592591</v>
      </c>
      <c r="CA67">
        <v>820.58655555555549</v>
      </c>
      <c r="CB67">
        <v>3.8912818518518519</v>
      </c>
      <c r="CC67">
        <v>809.54266666666672</v>
      </c>
      <c r="CD67">
        <v>13.45847777777778</v>
      </c>
      <c r="CE67">
        <v>1.767217777777778</v>
      </c>
      <c r="CF67">
        <v>1.3708581481481481</v>
      </c>
      <c r="CG67">
        <v>15.49980370370371</v>
      </c>
      <c r="CH67">
        <v>11.59905925925926</v>
      </c>
      <c r="CI67">
        <v>1999.997037037037</v>
      </c>
      <c r="CJ67">
        <v>0.97999337037037026</v>
      </c>
      <c r="CK67">
        <v>2.0007E-2</v>
      </c>
      <c r="CL67">
        <v>0</v>
      </c>
      <c r="CM67">
        <v>1.9566111111111111</v>
      </c>
      <c r="CN67">
        <v>0</v>
      </c>
      <c r="CO67">
        <v>12404.27407407407</v>
      </c>
      <c r="CP67">
        <v>17338.177777777779</v>
      </c>
      <c r="CQ67">
        <v>45.122481481481472</v>
      </c>
      <c r="CR67">
        <v>45.932407407407389</v>
      </c>
      <c r="CS67">
        <v>44.60407407407407</v>
      </c>
      <c r="CT67">
        <v>44.210444444444462</v>
      </c>
      <c r="CU67">
        <v>43.478888888888882</v>
      </c>
      <c r="CV67">
        <v>1959.981111111111</v>
      </c>
      <c r="CW67">
        <v>40.017037037037028</v>
      </c>
      <c r="CX67">
        <v>0</v>
      </c>
      <c r="CY67">
        <v>1687529044.4000001</v>
      </c>
      <c r="CZ67">
        <v>0</v>
      </c>
      <c r="DA67">
        <v>1687528033.0999999</v>
      </c>
      <c r="DB67" t="s">
        <v>355</v>
      </c>
      <c r="DC67">
        <v>1687528033.0999999</v>
      </c>
      <c r="DD67">
        <v>1687528032.5999999</v>
      </c>
      <c r="DE67">
        <v>1</v>
      </c>
      <c r="DF67">
        <v>0.39600000000000002</v>
      </c>
      <c r="DG67">
        <v>-1.2999999999999999E-2</v>
      </c>
      <c r="DH67">
        <v>2.9990000000000001</v>
      </c>
      <c r="DI67">
        <v>0.06</v>
      </c>
      <c r="DJ67">
        <v>420</v>
      </c>
      <c r="DK67">
        <v>14</v>
      </c>
      <c r="DL67">
        <v>0.21</v>
      </c>
      <c r="DM67">
        <v>0.03</v>
      </c>
      <c r="DN67">
        <v>-49.479837500000002</v>
      </c>
      <c r="DO67">
        <v>-1.434559474671615</v>
      </c>
      <c r="DP67">
        <v>0.1440044889708304</v>
      </c>
      <c r="DQ67">
        <v>0</v>
      </c>
      <c r="DR67">
        <v>3.8922460000000001</v>
      </c>
      <c r="DS67">
        <v>-1.7125103189501261E-2</v>
      </c>
      <c r="DT67">
        <v>1.9357683229146981E-3</v>
      </c>
      <c r="DU67">
        <v>1</v>
      </c>
      <c r="DV67">
        <v>1</v>
      </c>
      <c r="DW67">
        <v>2</v>
      </c>
      <c r="DX67" t="s">
        <v>368</v>
      </c>
      <c r="DY67">
        <v>3.12243</v>
      </c>
      <c r="DZ67">
        <v>2.75678</v>
      </c>
      <c r="EA67">
        <v>0.147122</v>
      </c>
      <c r="EB67">
        <v>0.15462500000000001</v>
      </c>
      <c r="EC67">
        <v>9.4217099999999998E-2</v>
      </c>
      <c r="ED67">
        <v>7.8840199999999999E-2</v>
      </c>
      <c r="EE67">
        <v>25012.5</v>
      </c>
      <c r="EF67">
        <v>24616.9</v>
      </c>
      <c r="EG67">
        <v>29890.9</v>
      </c>
      <c r="EH67">
        <v>29409</v>
      </c>
      <c r="EI67">
        <v>37437.5</v>
      </c>
      <c r="EJ67">
        <v>35687.4</v>
      </c>
      <c r="EK67">
        <v>45791.6</v>
      </c>
      <c r="EL67">
        <v>43732.1</v>
      </c>
      <c r="EM67">
        <v>1.75797</v>
      </c>
      <c r="EN67">
        <v>1.7661</v>
      </c>
      <c r="EO67">
        <v>1.64285E-3</v>
      </c>
      <c r="EP67">
        <v>0</v>
      </c>
      <c r="EQ67">
        <v>28.002300000000002</v>
      </c>
      <c r="ER67">
        <v>999.9</v>
      </c>
      <c r="ES67">
        <v>61.9</v>
      </c>
      <c r="ET67">
        <v>37.799999999999997</v>
      </c>
      <c r="EU67">
        <v>40.019599999999997</v>
      </c>
      <c r="EV67">
        <v>65.691900000000004</v>
      </c>
      <c r="EW67">
        <v>19.803699999999999</v>
      </c>
      <c r="EX67">
        <v>1</v>
      </c>
      <c r="EY67">
        <v>0.73382899999999995</v>
      </c>
      <c r="EZ67">
        <v>7.6956100000000003</v>
      </c>
      <c r="FA67">
        <v>20.068899999999999</v>
      </c>
      <c r="FB67">
        <v>5.2288199999999998</v>
      </c>
      <c r="FC67">
        <v>11.9824</v>
      </c>
      <c r="FD67">
        <v>4.9696999999999996</v>
      </c>
      <c r="FE67">
        <v>3.2895799999999999</v>
      </c>
      <c r="FF67">
        <v>9999</v>
      </c>
      <c r="FG67">
        <v>9999</v>
      </c>
      <c r="FH67">
        <v>9999</v>
      </c>
      <c r="FI67">
        <v>999.9</v>
      </c>
      <c r="FJ67">
        <v>4.9726299999999997</v>
      </c>
      <c r="FK67">
        <v>1.87765</v>
      </c>
      <c r="FL67">
        <v>1.8757699999999999</v>
      </c>
      <c r="FM67">
        <v>1.87859</v>
      </c>
      <c r="FN67">
        <v>1.87517</v>
      </c>
      <c r="FO67">
        <v>1.87866</v>
      </c>
      <c r="FP67">
        <v>1.87592</v>
      </c>
      <c r="FQ67">
        <v>1.87714</v>
      </c>
      <c r="FR67">
        <v>0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3.74</v>
      </c>
      <c r="GF67">
        <v>0.11459999999999999</v>
      </c>
      <c r="GG67">
        <v>1.8022362637429039</v>
      </c>
      <c r="GH67">
        <v>3.4596175144301941E-3</v>
      </c>
      <c r="GI67">
        <v>-1.60062044249347E-6</v>
      </c>
      <c r="GJ67">
        <v>4.4551892631570479E-10</v>
      </c>
      <c r="GK67">
        <v>-5.9104910203437312E-2</v>
      </c>
      <c r="GL67">
        <v>-1.1044296988583829E-3</v>
      </c>
      <c r="GM67">
        <v>8.6344859614355754E-4</v>
      </c>
      <c r="GN67">
        <v>-1.2442756315904091E-5</v>
      </c>
      <c r="GO67">
        <v>0</v>
      </c>
      <c r="GP67">
        <v>2120</v>
      </c>
      <c r="GQ67">
        <v>2</v>
      </c>
      <c r="GR67">
        <v>32</v>
      </c>
      <c r="GS67">
        <v>16.899999999999999</v>
      </c>
      <c r="GT67">
        <v>16.899999999999999</v>
      </c>
      <c r="GU67">
        <v>1.87744</v>
      </c>
      <c r="GV67">
        <v>2.5598100000000001</v>
      </c>
      <c r="GW67">
        <v>1.39893</v>
      </c>
      <c r="GX67">
        <v>2.2802699999999998</v>
      </c>
      <c r="GY67">
        <v>1.4489700000000001</v>
      </c>
      <c r="GZ67">
        <v>2.5329600000000001</v>
      </c>
      <c r="HA67">
        <v>43.399099999999997</v>
      </c>
      <c r="HB67">
        <v>14.587300000000001</v>
      </c>
      <c r="HC67">
        <v>18</v>
      </c>
      <c r="HD67">
        <v>508.50900000000001</v>
      </c>
      <c r="HE67">
        <v>428.09500000000003</v>
      </c>
      <c r="HF67">
        <v>20.5412</v>
      </c>
      <c r="HG67">
        <v>35.787799999999997</v>
      </c>
      <c r="HH67">
        <v>30.001000000000001</v>
      </c>
      <c r="HI67">
        <v>35.221400000000003</v>
      </c>
      <c r="HJ67">
        <v>35.235900000000001</v>
      </c>
      <c r="HK67">
        <v>37.636400000000002</v>
      </c>
      <c r="HL67">
        <v>64.203400000000002</v>
      </c>
      <c r="HM67">
        <v>0</v>
      </c>
      <c r="HN67">
        <v>20.515999999999998</v>
      </c>
      <c r="HO67">
        <v>854.63400000000001</v>
      </c>
      <c r="HP67">
        <v>13.489800000000001</v>
      </c>
      <c r="HQ67">
        <v>98.903099999999995</v>
      </c>
      <c r="HR67">
        <v>100.562</v>
      </c>
    </row>
    <row r="68" spans="1:226" x14ac:dyDescent="0.25">
      <c r="A68">
        <v>52</v>
      </c>
      <c r="B68">
        <v>1687529050</v>
      </c>
      <c r="C68">
        <v>346.5</v>
      </c>
      <c r="D68" t="s">
        <v>461</v>
      </c>
      <c r="E68" t="s">
        <v>462</v>
      </c>
      <c r="F68">
        <v>5</v>
      </c>
      <c r="G68" t="s">
        <v>353</v>
      </c>
      <c r="H68">
        <v>68</v>
      </c>
      <c r="I68">
        <v>1687529042.2142861</v>
      </c>
      <c r="J68">
        <f t="shared" si="0"/>
        <v>3.2983490992691661E-3</v>
      </c>
      <c r="K68">
        <f t="shared" si="1"/>
        <v>3.2983490992691662</v>
      </c>
      <c r="L68">
        <f t="shared" si="2"/>
        <v>18.046200443090321</v>
      </c>
      <c r="M68">
        <f t="shared" si="3"/>
        <v>775.66628571428566</v>
      </c>
      <c r="N68">
        <f t="shared" si="4"/>
        <v>575.04616076619379</v>
      </c>
      <c r="O68">
        <f t="shared" si="5"/>
        <v>58.630791758019882</v>
      </c>
      <c r="P68">
        <f t="shared" si="6"/>
        <v>79.085700547650063</v>
      </c>
      <c r="Q68">
        <f t="shared" si="7"/>
        <v>0.16599074540159217</v>
      </c>
      <c r="R68">
        <f>IF(LEFT(BD68,1)&lt;&gt;"0",IF(LEFT(BD68,1)="1",3,BE68),$D$5+$E$5*(BV68*BO68/($K$5*1000))+$F$5*(BV68*BO68/($K$5*1000))*MAX(MIN(BB68,$J$5),$I$5)*MAX(MIN(BB68,$J$5),$I$5)+$G$5*MAX(MIN(BB68,$J$5),$I$5)*(BV68*BO68/($K$5*1000))+$H$5*(BV68*BO68/($K$5*1000))*(BV68*BO68/($K$5*1000)))</f>
        <v>2.9615160487859598</v>
      </c>
      <c r="S68">
        <f t="shared" si="8"/>
        <v>0.16098994880072412</v>
      </c>
      <c r="T68">
        <f t="shared" si="9"/>
        <v>0.10105547007782086</v>
      </c>
      <c r="U68">
        <f t="shared" si="10"/>
        <v>436.1265798406655</v>
      </c>
      <c r="V68">
        <f t="shared" si="11"/>
        <v>28.554040362547656</v>
      </c>
      <c r="W68">
        <f t="shared" si="12"/>
        <v>28.02761785714285</v>
      </c>
      <c r="X68">
        <f t="shared" si="13"/>
        <v>3.8009537637374904</v>
      </c>
      <c r="Y68">
        <f t="shared" si="14"/>
        <v>49.844855818437829</v>
      </c>
      <c r="Z68">
        <f t="shared" si="15"/>
        <v>1.7690974721666162</v>
      </c>
      <c r="AA68">
        <f t="shared" si="16"/>
        <v>3.5492077228804408</v>
      </c>
      <c r="AB68">
        <f t="shared" si="17"/>
        <v>2.0318562915708744</v>
      </c>
      <c r="AC68">
        <f t="shared" si="18"/>
        <v>-145.45719527777024</v>
      </c>
      <c r="AD68">
        <f t="shared" si="19"/>
        <v>-186.90345455317626</v>
      </c>
      <c r="AE68">
        <f t="shared" si="20"/>
        <v>-13.680417501260166</v>
      </c>
      <c r="AF68">
        <f t="shared" si="21"/>
        <v>90.085512508458834</v>
      </c>
      <c r="AG68">
        <f t="shared" si="22"/>
        <v>38.847811126458168</v>
      </c>
      <c r="AH68">
        <f t="shared" si="23"/>
        <v>3.2992882695887675</v>
      </c>
      <c r="AI68">
        <f t="shared" si="24"/>
        <v>18.046200443090321</v>
      </c>
      <c r="AJ68">
        <v>853.75386481529563</v>
      </c>
      <c r="AK68">
        <v>813.9540848484844</v>
      </c>
      <c r="AL68">
        <v>3.358834608247423</v>
      </c>
      <c r="AM68">
        <v>65.071948279943499</v>
      </c>
      <c r="AN68">
        <f t="shared" si="25"/>
        <v>3.2983490992691662</v>
      </c>
      <c r="AO68">
        <v>13.46407874140731</v>
      </c>
      <c r="AP68">
        <v>17.353158181818181</v>
      </c>
      <c r="AQ68">
        <v>3.1192742804335041E-6</v>
      </c>
      <c r="AR68">
        <v>104.912705410152</v>
      </c>
      <c r="AS68">
        <v>0</v>
      </c>
      <c r="AT68">
        <v>0</v>
      </c>
      <c r="AU68">
        <f t="shared" si="26"/>
        <v>1</v>
      </c>
      <c r="AV68">
        <f t="shared" si="27"/>
        <v>0</v>
      </c>
      <c r="AW68">
        <f t="shared" si="28"/>
        <v>53872.986974206331</v>
      </c>
      <c r="AX68">
        <f t="shared" si="29"/>
        <v>2478.9893214285717</v>
      </c>
      <c r="AY68">
        <f t="shared" si="30"/>
        <v>2033.5151826015665</v>
      </c>
      <c r="AZ68">
        <f>($B$11*$D$9+$C$11*$D$9+$F$11*((CV68+CN68)/MAX(CV68+CN68+CW68, 0.1)*$I$9+CW68/MAX(CV68+CN68+CW68, 0.1)*$J$9))/($B$11+$C$11+$F$11)</f>
        <v>0.82030009771470458</v>
      </c>
      <c r="BA68">
        <f>($B$11*$K$9+$C$11*$K$9+$F$11*((CV68+CN68)/MAX(CV68+CN68+CW68, 0.1)*$P$9+CW68/MAX(CV68+CN68+CW68, 0.1)*$Q$9))/($B$11+$C$11+$F$11)</f>
        <v>0.17592918858937967</v>
      </c>
      <c r="BB68" s="1">
        <v>6</v>
      </c>
      <c r="BC68">
        <v>0.5</v>
      </c>
      <c r="BD68" t="s">
        <v>354</v>
      </c>
      <c r="BE68">
        <v>2</v>
      </c>
      <c r="BF68" t="b">
        <v>1</v>
      </c>
      <c r="BG68">
        <v>1687529042.2142861</v>
      </c>
      <c r="BH68">
        <v>775.66628571428566</v>
      </c>
      <c r="BI68">
        <v>825.35171428571437</v>
      </c>
      <c r="BJ68">
        <v>17.351167857142858</v>
      </c>
      <c r="BK68">
        <v>13.460946428571431</v>
      </c>
      <c r="BL68">
        <v>771.9424642857141</v>
      </c>
      <c r="BM68">
        <v>17.236499999999999</v>
      </c>
      <c r="BN68">
        <v>500.02939285714291</v>
      </c>
      <c r="BO68">
        <v>101.8582857142857</v>
      </c>
      <c r="BP68">
        <v>0.10012346785714291</v>
      </c>
      <c r="BQ68">
        <v>26.85699285714286</v>
      </c>
      <c r="BR68">
        <v>28.02761785714285</v>
      </c>
      <c r="BS68">
        <v>999.9000000000002</v>
      </c>
      <c r="BT68">
        <v>0</v>
      </c>
      <c r="BU68">
        <v>0</v>
      </c>
      <c r="BV68">
        <v>9997.5853571428579</v>
      </c>
      <c r="BW68">
        <v>0</v>
      </c>
      <c r="BX68">
        <v>479.00039285714291</v>
      </c>
      <c r="BY68">
        <v>-49.685360714285707</v>
      </c>
      <c r="BZ68">
        <v>789.36289285714281</v>
      </c>
      <c r="CA68">
        <v>836.61346428571437</v>
      </c>
      <c r="CB68">
        <v>3.8902335714285718</v>
      </c>
      <c r="CC68">
        <v>825.35171428571437</v>
      </c>
      <c r="CD68">
        <v>13.460946428571431</v>
      </c>
      <c r="CE68">
        <v>1.7673614285714281</v>
      </c>
      <c r="CF68">
        <v>1.371107857142857</v>
      </c>
      <c r="CG68">
        <v>15.501067857142861</v>
      </c>
      <c r="CH68">
        <v>11.60182142857143</v>
      </c>
      <c r="CI68">
        <v>1999.9889285714289</v>
      </c>
      <c r="CJ68">
        <v>0.97999510714285698</v>
      </c>
      <c r="CK68">
        <v>2.0005235714285721E-2</v>
      </c>
      <c r="CL68">
        <v>0</v>
      </c>
      <c r="CM68">
        <v>2.0080678571428572</v>
      </c>
      <c r="CN68">
        <v>0</v>
      </c>
      <c r="CO68">
        <v>12413.77142857143</v>
      </c>
      <c r="CP68">
        <v>17338.117857142861</v>
      </c>
      <c r="CQ68">
        <v>45.129178571428561</v>
      </c>
      <c r="CR68">
        <v>45.932571428571407</v>
      </c>
      <c r="CS68">
        <v>44.631607142857142</v>
      </c>
      <c r="CT68">
        <v>44.234249999999989</v>
      </c>
      <c r="CU68">
        <v>43.502035714285718</v>
      </c>
      <c r="CV68">
        <v>1959.978571428572</v>
      </c>
      <c r="CW68">
        <v>40.012857142857143</v>
      </c>
      <c r="CX68">
        <v>0</v>
      </c>
      <c r="CY68">
        <v>1687529049.8</v>
      </c>
      <c r="CZ68">
        <v>0</v>
      </c>
      <c r="DA68">
        <v>1687528033.0999999</v>
      </c>
      <c r="DB68" t="s">
        <v>355</v>
      </c>
      <c r="DC68">
        <v>1687528033.0999999</v>
      </c>
      <c r="DD68">
        <v>1687528032.5999999</v>
      </c>
      <c r="DE68">
        <v>1</v>
      </c>
      <c r="DF68">
        <v>0.39600000000000002</v>
      </c>
      <c r="DG68">
        <v>-1.2999999999999999E-2</v>
      </c>
      <c r="DH68">
        <v>2.9990000000000001</v>
      </c>
      <c r="DI68">
        <v>0.06</v>
      </c>
      <c r="DJ68">
        <v>420</v>
      </c>
      <c r="DK68">
        <v>14</v>
      </c>
      <c r="DL68">
        <v>0.21</v>
      </c>
      <c r="DM68">
        <v>0.03</v>
      </c>
      <c r="DN68">
        <v>-49.595379999999999</v>
      </c>
      <c r="DO68">
        <v>-1.475295309568343</v>
      </c>
      <c r="DP68">
        <v>0.14911064884843039</v>
      </c>
      <c r="DQ68">
        <v>0</v>
      </c>
      <c r="DR68">
        <v>3.8908355000000001</v>
      </c>
      <c r="DS68">
        <v>-1.29329831144548E-2</v>
      </c>
      <c r="DT68">
        <v>1.4270545714862839E-3</v>
      </c>
      <c r="DU68">
        <v>1</v>
      </c>
      <c r="DV68">
        <v>1</v>
      </c>
      <c r="DW68">
        <v>2</v>
      </c>
      <c r="DX68" t="s">
        <v>368</v>
      </c>
      <c r="DY68">
        <v>3.1224099999999999</v>
      </c>
      <c r="DZ68">
        <v>2.7567599999999999</v>
      </c>
      <c r="EA68">
        <v>0.14918999999999999</v>
      </c>
      <c r="EB68">
        <v>0.15667700000000001</v>
      </c>
      <c r="EC68">
        <v>9.4215499999999994E-2</v>
      </c>
      <c r="ED68">
        <v>7.8847899999999999E-2</v>
      </c>
      <c r="EE68">
        <v>24950.7</v>
      </c>
      <c r="EF68">
        <v>24556.2</v>
      </c>
      <c r="EG68">
        <v>29889.7</v>
      </c>
      <c r="EH68">
        <v>29408.1</v>
      </c>
      <c r="EI68">
        <v>37436.400000000001</v>
      </c>
      <c r="EJ68">
        <v>35686</v>
      </c>
      <c r="EK68">
        <v>45790</v>
      </c>
      <c r="EL68">
        <v>43730.7</v>
      </c>
      <c r="EM68">
        <v>1.7577499999999999</v>
      </c>
      <c r="EN68">
        <v>1.76597</v>
      </c>
      <c r="EO68">
        <v>6.0722200000000004E-4</v>
      </c>
      <c r="EP68">
        <v>0</v>
      </c>
      <c r="EQ68">
        <v>28.010100000000001</v>
      </c>
      <c r="ER68">
        <v>999.9</v>
      </c>
      <c r="ES68">
        <v>61.9</v>
      </c>
      <c r="ET68">
        <v>37.799999999999997</v>
      </c>
      <c r="EU68">
        <v>40.0199</v>
      </c>
      <c r="EV68">
        <v>65.551900000000003</v>
      </c>
      <c r="EW68">
        <v>19.9239</v>
      </c>
      <c r="EX68">
        <v>1</v>
      </c>
      <c r="EY68">
        <v>0.73519800000000002</v>
      </c>
      <c r="EZ68">
        <v>7.7649299999999997</v>
      </c>
      <c r="FA68">
        <v>20.065999999999999</v>
      </c>
      <c r="FB68">
        <v>5.2285199999999996</v>
      </c>
      <c r="FC68">
        <v>11.984</v>
      </c>
      <c r="FD68">
        <v>4.9696499999999997</v>
      </c>
      <c r="FE68">
        <v>3.28945</v>
      </c>
      <c r="FF68">
        <v>9999</v>
      </c>
      <c r="FG68">
        <v>9999</v>
      </c>
      <c r="FH68">
        <v>9999</v>
      </c>
      <c r="FI68">
        <v>999.9</v>
      </c>
      <c r="FJ68">
        <v>4.97262</v>
      </c>
      <c r="FK68">
        <v>1.8776900000000001</v>
      </c>
      <c r="FL68">
        <v>1.8757900000000001</v>
      </c>
      <c r="FM68">
        <v>1.8786400000000001</v>
      </c>
      <c r="FN68">
        <v>1.8752</v>
      </c>
      <c r="FO68">
        <v>1.8786700000000001</v>
      </c>
      <c r="FP68">
        <v>1.87592</v>
      </c>
      <c r="FQ68">
        <v>1.87714</v>
      </c>
      <c r="FR68">
        <v>0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3.7690000000000001</v>
      </c>
      <c r="GF68">
        <v>0.1147</v>
      </c>
      <c r="GG68">
        <v>1.8022362637429039</v>
      </c>
      <c r="GH68">
        <v>3.4596175144301941E-3</v>
      </c>
      <c r="GI68">
        <v>-1.60062044249347E-6</v>
      </c>
      <c r="GJ68">
        <v>4.4551892631570479E-10</v>
      </c>
      <c r="GK68">
        <v>-5.9104910203437312E-2</v>
      </c>
      <c r="GL68">
        <v>-1.1044296988583829E-3</v>
      </c>
      <c r="GM68">
        <v>8.6344859614355754E-4</v>
      </c>
      <c r="GN68">
        <v>-1.2442756315904091E-5</v>
      </c>
      <c r="GO68">
        <v>0</v>
      </c>
      <c r="GP68">
        <v>2120</v>
      </c>
      <c r="GQ68">
        <v>2</v>
      </c>
      <c r="GR68">
        <v>32</v>
      </c>
      <c r="GS68">
        <v>16.899999999999999</v>
      </c>
      <c r="GT68">
        <v>17</v>
      </c>
      <c r="GU68">
        <v>1.9067400000000001</v>
      </c>
      <c r="GV68">
        <v>2.5647000000000002</v>
      </c>
      <c r="GW68">
        <v>1.39893</v>
      </c>
      <c r="GX68">
        <v>2.2802699999999998</v>
      </c>
      <c r="GY68">
        <v>1.4489700000000001</v>
      </c>
      <c r="GZ68">
        <v>2.49756</v>
      </c>
      <c r="HA68">
        <v>43.399099999999997</v>
      </c>
      <c r="HB68">
        <v>14.587300000000001</v>
      </c>
      <c r="HC68">
        <v>18</v>
      </c>
      <c r="HD68">
        <v>508.44099999999997</v>
      </c>
      <c r="HE68">
        <v>428.084</v>
      </c>
      <c r="HF68">
        <v>20.510100000000001</v>
      </c>
      <c r="HG68">
        <v>35.799199999999999</v>
      </c>
      <c r="HH68">
        <v>30.001300000000001</v>
      </c>
      <c r="HI68">
        <v>35.231900000000003</v>
      </c>
      <c r="HJ68">
        <v>35.246400000000001</v>
      </c>
      <c r="HK68">
        <v>38.285299999999999</v>
      </c>
      <c r="HL68">
        <v>64.203400000000002</v>
      </c>
      <c r="HM68">
        <v>0</v>
      </c>
      <c r="HN68">
        <v>20.487200000000001</v>
      </c>
      <c r="HO68">
        <v>875.01300000000003</v>
      </c>
      <c r="HP68">
        <v>13.489800000000001</v>
      </c>
      <c r="HQ68">
        <v>98.899600000000007</v>
      </c>
      <c r="HR68">
        <v>100.55800000000001</v>
      </c>
    </row>
    <row r="69" spans="1:226" x14ac:dyDescent="0.25">
      <c r="A69">
        <v>53</v>
      </c>
      <c r="B69">
        <v>1687529055</v>
      </c>
      <c r="C69">
        <v>351.5</v>
      </c>
      <c r="D69" t="s">
        <v>463</v>
      </c>
      <c r="E69" t="s">
        <v>464</v>
      </c>
      <c r="F69">
        <v>5</v>
      </c>
      <c r="G69" t="s">
        <v>353</v>
      </c>
      <c r="H69">
        <v>68</v>
      </c>
      <c r="I69">
        <v>1687529047.5</v>
      </c>
      <c r="J69">
        <f t="shared" si="0"/>
        <v>3.236393435702865E-3</v>
      </c>
      <c r="K69">
        <f t="shared" si="1"/>
        <v>3.236393435702865</v>
      </c>
      <c r="L69">
        <f t="shared" si="2"/>
        <v>17.694266285833912</v>
      </c>
      <c r="M69">
        <f t="shared" si="3"/>
        <v>793.24948148148167</v>
      </c>
      <c r="N69">
        <f t="shared" si="4"/>
        <v>592.29952951189182</v>
      </c>
      <c r="O69">
        <f t="shared" si="5"/>
        <v>60.389874319768055</v>
      </c>
      <c r="P69">
        <f t="shared" si="6"/>
        <v>80.878397000188841</v>
      </c>
      <c r="Q69">
        <f t="shared" si="7"/>
        <v>0.16288325232086776</v>
      </c>
      <c r="R69">
        <f>IF(LEFT(BD69,1)&lt;&gt;"0",IF(LEFT(BD69,1)="1",3,BE69),$D$5+$E$5*(BV69*BO69/($K$5*1000))+$F$5*(BV69*BO69/($K$5*1000))*MAX(MIN(BB69,$J$5),$I$5)*MAX(MIN(BB69,$J$5),$I$5)+$G$5*MAX(MIN(BB69,$J$5),$I$5)*(BV69*BO69/($K$5*1000))+$H$5*(BV69*BO69/($K$5*1000))*(BV69*BO69/($K$5*1000)))</f>
        <v>2.9602201489188684</v>
      </c>
      <c r="S69">
        <f t="shared" si="8"/>
        <v>0.15806297408453213</v>
      </c>
      <c r="T69">
        <f t="shared" si="9"/>
        <v>9.9210559407661408E-2</v>
      </c>
      <c r="U69">
        <f t="shared" si="10"/>
        <v>436.0442917257659</v>
      </c>
      <c r="V69">
        <f t="shared" si="11"/>
        <v>28.577905197163119</v>
      </c>
      <c r="W69">
        <f t="shared" si="12"/>
        <v>28.020659259259261</v>
      </c>
      <c r="X69">
        <f t="shared" si="13"/>
        <v>3.7994124491758279</v>
      </c>
      <c r="Y69">
        <f t="shared" si="14"/>
        <v>49.813515098854147</v>
      </c>
      <c r="Z69">
        <f t="shared" si="15"/>
        <v>1.7687860485277369</v>
      </c>
      <c r="AA69">
        <f t="shared" si="16"/>
        <v>3.550815566854916</v>
      </c>
      <c r="AB69">
        <f t="shared" si="17"/>
        <v>2.030626400648091</v>
      </c>
      <c r="AC69">
        <f t="shared" si="18"/>
        <v>-142.72495051449636</v>
      </c>
      <c r="AD69">
        <f t="shared" si="19"/>
        <v>-184.48173450862882</v>
      </c>
      <c r="AE69">
        <f t="shared" si="20"/>
        <v>-13.509119712355016</v>
      </c>
      <c r="AF69">
        <f t="shared" si="21"/>
        <v>95.328486990285711</v>
      </c>
      <c r="AG69">
        <f t="shared" si="22"/>
        <v>38.933047905287353</v>
      </c>
      <c r="AH69">
        <f t="shared" si="23"/>
        <v>3.2942727125010158</v>
      </c>
      <c r="AI69">
        <f t="shared" si="24"/>
        <v>17.694266285833912</v>
      </c>
      <c r="AJ69">
        <v>870.78942477216572</v>
      </c>
      <c r="AK69">
        <v>831.04668484848469</v>
      </c>
      <c r="AL69">
        <v>3.4286862680077639</v>
      </c>
      <c r="AM69">
        <v>65.071948279943499</v>
      </c>
      <c r="AN69">
        <f t="shared" si="25"/>
        <v>3.236393435702865</v>
      </c>
      <c r="AO69">
        <v>13.465963987305869</v>
      </c>
      <c r="AP69">
        <v>17.32957212121212</v>
      </c>
      <c r="AQ69">
        <v>-5.5371177361387552E-3</v>
      </c>
      <c r="AR69">
        <v>104.912705410152</v>
      </c>
      <c r="AS69">
        <v>0</v>
      </c>
      <c r="AT69">
        <v>0</v>
      </c>
      <c r="AU69">
        <f t="shared" si="26"/>
        <v>1</v>
      </c>
      <c r="AV69">
        <f t="shared" si="27"/>
        <v>0</v>
      </c>
      <c r="AW69">
        <f t="shared" si="28"/>
        <v>53833.648506361882</v>
      </c>
      <c r="AX69">
        <f t="shared" si="29"/>
        <v>2478.5221111111114</v>
      </c>
      <c r="AY69">
        <f t="shared" si="30"/>
        <v>2033.1318821693667</v>
      </c>
      <c r="AZ69">
        <f>($B$11*$D$9+$C$11*$D$9+$F$11*((CV69+CN69)/MAX(CV69+CN69+CW69, 0.1)*$I$9+CW69/MAX(CV69+CN69+CW69, 0.1)*$J$9))/($B$11+$C$11+$F$11)</f>
        <v>0.82030007844389252</v>
      </c>
      <c r="BA69">
        <f>($B$11*$K$9+$C$11*$K$9+$F$11*((CV69+CN69)/MAX(CV69+CN69+CW69, 0.1)*$P$9+CW69/MAX(CV69+CN69+CW69, 0.1)*$Q$9))/($B$11+$C$11+$F$11)</f>
        <v>0.17592915139671239</v>
      </c>
      <c r="BB69" s="1">
        <v>6</v>
      </c>
      <c r="BC69">
        <v>0.5</v>
      </c>
      <c r="BD69" t="s">
        <v>354</v>
      </c>
      <c r="BE69">
        <v>2</v>
      </c>
      <c r="BF69" t="b">
        <v>1</v>
      </c>
      <c r="BG69">
        <v>1687529047.5</v>
      </c>
      <c r="BH69">
        <v>793.24948148148167</v>
      </c>
      <c r="BI69">
        <v>843.10229629629634</v>
      </c>
      <c r="BJ69">
        <v>17.348125925925931</v>
      </c>
      <c r="BK69">
        <v>13.46378518518519</v>
      </c>
      <c r="BL69">
        <v>789.49440740740749</v>
      </c>
      <c r="BM69">
        <v>17.233518518518519</v>
      </c>
      <c r="BN69">
        <v>500.0266666666667</v>
      </c>
      <c r="BO69">
        <v>101.8582222222222</v>
      </c>
      <c r="BP69">
        <v>0.1001135703703704</v>
      </c>
      <c r="BQ69">
        <v>26.864696296296302</v>
      </c>
      <c r="BR69">
        <v>28.020659259259261</v>
      </c>
      <c r="BS69">
        <v>999.90000000000009</v>
      </c>
      <c r="BT69">
        <v>0</v>
      </c>
      <c r="BU69">
        <v>0</v>
      </c>
      <c r="BV69">
        <v>9990.2492592592589</v>
      </c>
      <c r="BW69">
        <v>0</v>
      </c>
      <c r="BX69">
        <v>478.51211111111121</v>
      </c>
      <c r="BY69">
        <v>-49.852737037037031</v>
      </c>
      <c r="BZ69">
        <v>807.25388888888904</v>
      </c>
      <c r="CA69">
        <v>854.60866666666686</v>
      </c>
      <c r="CB69">
        <v>3.8843437037037041</v>
      </c>
      <c r="CC69">
        <v>843.10229629629634</v>
      </c>
      <c r="CD69">
        <v>13.46378518518519</v>
      </c>
      <c r="CE69">
        <v>1.7670488888888889</v>
      </c>
      <c r="CF69">
        <v>1.371396666666667</v>
      </c>
      <c r="CG69">
        <v>15.498314814814821</v>
      </c>
      <c r="CH69">
        <v>11.604996296296299</v>
      </c>
      <c r="CI69">
        <v>2000.01</v>
      </c>
      <c r="CJ69">
        <v>0.97999614814814806</v>
      </c>
      <c r="CK69">
        <v>2.0004177777777781E-2</v>
      </c>
      <c r="CL69">
        <v>0</v>
      </c>
      <c r="CM69">
        <v>2.0266888888888892</v>
      </c>
      <c r="CN69">
        <v>0</v>
      </c>
      <c r="CO69">
        <v>12424.455555555551</v>
      </c>
      <c r="CP69">
        <v>17338.30740740741</v>
      </c>
      <c r="CQ69">
        <v>45.145592592592592</v>
      </c>
      <c r="CR69">
        <v>45.941666666666663</v>
      </c>
      <c r="CS69">
        <v>44.636407407407397</v>
      </c>
      <c r="CT69">
        <v>44.236037037037043</v>
      </c>
      <c r="CU69">
        <v>43.511370370370372</v>
      </c>
      <c r="CV69">
        <v>1960.003333333334</v>
      </c>
      <c r="CW69">
        <v>40.010740740740736</v>
      </c>
      <c r="CX69">
        <v>0</v>
      </c>
      <c r="CY69">
        <v>1687529054.5999999</v>
      </c>
      <c r="CZ69">
        <v>0</v>
      </c>
      <c r="DA69">
        <v>1687528033.0999999</v>
      </c>
      <c r="DB69" t="s">
        <v>355</v>
      </c>
      <c r="DC69">
        <v>1687528033.0999999</v>
      </c>
      <c r="DD69">
        <v>1687528032.5999999</v>
      </c>
      <c r="DE69">
        <v>1</v>
      </c>
      <c r="DF69">
        <v>0.39600000000000002</v>
      </c>
      <c r="DG69">
        <v>-1.2999999999999999E-2</v>
      </c>
      <c r="DH69">
        <v>2.9990000000000001</v>
      </c>
      <c r="DI69">
        <v>0.06</v>
      </c>
      <c r="DJ69">
        <v>420</v>
      </c>
      <c r="DK69">
        <v>14</v>
      </c>
      <c r="DL69">
        <v>0.21</v>
      </c>
      <c r="DM69">
        <v>0.03</v>
      </c>
      <c r="DN69">
        <v>-49.774330000000013</v>
      </c>
      <c r="DO69">
        <v>-2.0085118198873371</v>
      </c>
      <c r="DP69">
        <v>0.19956571123316741</v>
      </c>
      <c r="DQ69">
        <v>0</v>
      </c>
      <c r="DR69">
        <v>3.8866092499999998</v>
      </c>
      <c r="DS69">
        <v>-6.2131744840531952E-2</v>
      </c>
      <c r="DT69">
        <v>7.7336635521271261E-3</v>
      </c>
      <c r="DU69">
        <v>1</v>
      </c>
      <c r="DV69">
        <v>1</v>
      </c>
      <c r="DW69">
        <v>2</v>
      </c>
      <c r="DX69" t="s">
        <v>368</v>
      </c>
      <c r="DY69">
        <v>3.1222300000000001</v>
      </c>
      <c r="DZ69">
        <v>2.75691</v>
      </c>
      <c r="EA69">
        <v>0.15126100000000001</v>
      </c>
      <c r="EB69">
        <v>0.15872</v>
      </c>
      <c r="EC69">
        <v>9.41192E-2</v>
      </c>
      <c r="ED69">
        <v>7.8859799999999994E-2</v>
      </c>
      <c r="EE69">
        <v>24889.4</v>
      </c>
      <c r="EF69">
        <v>24496.3</v>
      </c>
      <c r="EG69">
        <v>29889.200000000001</v>
      </c>
      <c r="EH69">
        <v>29407.9</v>
      </c>
      <c r="EI69">
        <v>37440.1</v>
      </c>
      <c r="EJ69">
        <v>35685.599999999999</v>
      </c>
      <c r="EK69">
        <v>45789.5</v>
      </c>
      <c r="EL69">
        <v>43730.5</v>
      </c>
      <c r="EM69">
        <v>1.75742</v>
      </c>
      <c r="EN69">
        <v>1.76613</v>
      </c>
      <c r="EO69">
        <v>-2.4400699999999999E-3</v>
      </c>
      <c r="EP69">
        <v>0</v>
      </c>
      <c r="EQ69">
        <v>28.0167</v>
      </c>
      <c r="ER69">
        <v>999.9</v>
      </c>
      <c r="ES69">
        <v>61.9</v>
      </c>
      <c r="ET69">
        <v>37.799999999999997</v>
      </c>
      <c r="EU69">
        <v>40.020000000000003</v>
      </c>
      <c r="EV69">
        <v>65.651899999999998</v>
      </c>
      <c r="EW69">
        <v>19.5593</v>
      </c>
      <c r="EX69">
        <v>1</v>
      </c>
      <c r="EY69">
        <v>0.73631400000000002</v>
      </c>
      <c r="EZ69">
        <v>7.7876300000000001</v>
      </c>
      <c r="FA69">
        <v>20.064800000000002</v>
      </c>
      <c r="FB69">
        <v>5.2289700000000003</v>
      </c>
      <c r="FC69">
        <v>11.9824</v>
      </c>
      <c r="FD69">
        <v>4.9695499999999999</v>
      </c>
      <c r="FE69">
        <v>3.2894999999999999</v>
      </c>
      <c r="FF69">
        <v>9999</v>
      </c>
      <c r="FG69">
        <v>9999</v>
      </c>
      <c r="FH69">
        <v>9999</v>
      </c>
      <c r="FI69">
        <v>999.9</v>
      </c>
      <c r="FJ69">
        <v>4.97262</v>
      </c>
      <c r="FK69">
        <v>1.87765</v>
      </c>
      <c r="FL69">
        <v>1.87578</v>
      </c>
      <c r="FM69">
        <v>1.87862</v>
      </c>
      <c r="FN69">
        <v>1.8751800000000001</v>
      </c>
      <c r="FO69">
        <v>1.87866</v>
      </c>
      <c r="FP69">
        <v>1.87592</v>
      </c>
      <c r="FQ69">
        <v>1.87714</v>
      </c>
      <c r="FR69">
        <v>0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3.7989999999999999</v>
      </c>
      <c r="GF69">
        <v>0.1143</v>
      </c>
      <c r="GG69">
        <v>1.8022362637429039</v>
      </c>
      <c r="GH69">
        <v>3.4596175144301941E-3</v>
      </c>
      <c r="GI69">
        <v>-1.60062044249347E-6</v>
      </c>
      <c r="GJ69">
        <v>4.4551892631570479E-10</v>
      </c>
      <c r="GK69">
        <v>-5.9104910203437312E-2</v>
      </c>
      <c r="GL69">
        <v>-1.1044296988583829E-3</v>
      </c>
      <c r="GM69">
        <v>8.6344859614355754E-4</v>
      </c>
      <c r="GN69">
        <v>-1.2442756315904091E-5</v>
      </c>
      <c r="GO69">
        <v>0</v>
      </c>
      <c r="GP69">
        <v>2120</v>
      </c>
      <c r="GQ69">
        <v>2</v>
      </c>
      <c r="GR69">
        <v>32</v>
      </c>
      <c r="GS69">
        <v>17</v>
      </c>
      <c r="GT69">
        <v>17</v>
      </c>
      <c r="GU69">
        <v>1.93848</v>
      </c>
      <c r="GV69">
        <v>2.5695800000000002</v>
      </c>
      <c r="GW69">
        <v>1.39893</v>
      </c>
      <c r="GX69">
        <v>2.2802699999999998</v>
      </c>
      <c r="GY69">
        <v>1.4489700000000001</v>
      </c>
      <c r="GZ69">
        <v>2.3742700000000001</v>
      </c>
      <c r="HA69">
        <v>43.399099999999997</v>
      </c>
      <c r="HB69">
        <v>14.5611</v>
      </c>
      <c r="HC69">
        <v>18</v>
      </c>
      <c r="HD69">
        <v>508.30799999999999</v>
      </c>
      <c r="HE69">
        <v>428.24</v>
      </c>
      <c r="HF69">
        <v>20.481999999999999</v>
      </c>
      <c r="HG69">
        <v>35.810099999999998</v>
      </c>
      <c r="HH69">
        <v>30.001100000000001</v>
      </c>
      <c r="HI69">
        <v>35.241599999999998</v>
      </c>
      <c r="HJ69">
        <v>35.256</v>
      </c>
      <c r="HK69">
        <v>38.866700000000002</v>
      </c>
      <c r="HL69">
        <v>64.203400000000002</v>
      </c>
      <c r="HM69">
        <v>0</v>
      </c>
      <c r="HN69">
        <v>20.468299999999999</v>
      </c>
      <c r="HO69">
        <v>888.404</v>
      </c>
      <c r="HP69">
        <v>13.5099</v>
      </c>
      <c r="HQ69">
        <v>98.898300000000006</v>
      </c>
      <c r="HR69">
        <v>100.55800000000001</v>
      </c>
    </row>
    <row r="70" spans="1:226" x14ac:dyDescent="0.25">
      <c r="A70">
        <v>54</v>
      </c>
      <c r="B70">
        <v>1687529060</v>
      </c>
      <c r="C70">
        <v>356.5</v>
      </c>
      <c r="D70" t="s">
        <v>465</v>
      </c>
      <c r="E70" t="s">
        <v>466</v>
      </c>
      <c r="F70">
        <v>5</v>
      </c>
      <c r="G70" t="s">
        <v>353</v>
      </c>
      <c r="H70">
        <v>68</v>
      </c>
      <c r="I70">
        <v>1687529052.2142861</v>
      </c>
      <c r="J70">
        <f t="shared" si="0"/>
        <v>3.2550897861068715E-3</v>
      </c>
      <c r="K70">
        <f t="shared" si="1"/>
        <v>3.2550897861068715</v>
      </c>
      <c r="L70">
        <f t="shared" si="2"/>
        <v>17.935751059722833</v>
      </c>
      <c r="M70">
        <f t="shared" si="3"/>
        <v>808.98914285714295</v>
      </c>
      <c r="N70">
        <f t="shared" si="4"/>
        <v>606.67641813051614</v>
      </c>
      <c r="O70">
        <f t="shared" si="5"/>
        <v>61.85540525466606</v>
      </c>
      <c r="P70">
        <f t="shared" si="6"/>
        <v>82.482769698307578</v>
      </c>
      <c r="Q70">
        <f t="shared" si="7"/>
        <v>0.16428368270274657</v>
      </c>
      <c r="R70">
        <f>IF(LEFT(BD70,1)&lt;&gt;"0",IF(LEFT(BD70,1)="1",3,BE70),$D$5+$E$5*(BV70*BO70/($K$5*1000))+$F$5*(BV70*BO70/($K$5*1000))*MAX(MIN(BB70,$J$5),$I$5)*MAX(MIN(BB70,$J$5),$I$5)+$G$5*MAX(MIN(BB70,$J$5),$I$5)*(BV70*BO70/($K$5*1000))+$H$5*(BV70*BO70/($K$5*1000))*(BV70*BO70/($K$5*1000)))</f>
        <v>2.9608033480274019</v>
      </c>
      <c r="S70">
        <f t="shared" si="8"/>
        <v>0.15938243839363275</v>
      </c>
      <c r="T70">
        <f t="shared" si="9"/>
        <v>0.10004220120671484</v>
      </c>
      <c r="U70">
        <f t="shared" si="10"/>
        <v>437.26732266115414</v>
      </c>
      <c r="V70">
        <f t="shared" si="11"/>
        <v>28.595153825108632</v>
      </c>
      <c r="W70">
        <f t="shared" si="12"/>
        <v>27.993275000000001</v>
      </c>
      <c r="X70">
        <f t="shared" si="13"/>
        <v>3.7933521882779306</v>
      </c>
      <c r="Y70">
        <f t="shared" si="14"/>
        <v>49.742299831930168</v>
      </c>
      <c r="Z70">
        <f t="shared" si="15"/>
        <v>1.7678419134165548</v>
      </c>
      <c r="AA70">
        <f t="shared" si="16"/>
        <v>3.5540011607620849</v>
      </c>
      <c r="AB70">
        <f t="shared" si="17"/>
        <v>2.025510274861376</v>
      </c>
      <c r="AC70">
        <f t="shared" si="18"/>
        <v>-143.54945956731302</v>
      </c>
      <c r="AD70">
        <f t="shared" si="19"/>
        <v>-177.71208731980582</v>
      </c>
      <c r="AE70">
        <f t="shared" si="20"/>
        <v>-13.010041238122625</v>
      </c>
      <c r="AF70">
        <f t="shared" si="21"/>
        <v>102.99573453591265</v>
      </c>
      <c r="AG70">
        <f t="shared" si="22"/>
        <v>39.032170693325682</v>
      </c>
      <c r="AH70">
        <f t="shared" si="23"/>
        <v>3.2840065083644627</v>
      </c>
      <c r="AI70">
        <f t="shared" si="24"/>
        <v>17.935751059722833</v>
      </c>
      <c r="AJ70">
        <v>887.98669388369467</v>
      </c>
      <c r="AK70">
        <v>848.07030909090906</v>
      </c>
      <c r="AL70">
        <v>3.4060362778754549</v>
      </c>
      <c r="AM70">
        <v>65.071948279943499</v>
      </c>
      <c r="AN70">
        <f t="shared" si="25"/>
        <v>3.2550897861068715</v>
      </c>
      <c r="AO70">
        <v>13.46997807715859</v>
      </c>
      <c r="AP70">
        <v>17.316553939393941</v>
      </c>
      <c r="AQ70">
        <v>-9.5627752821655183E-4</v>
      </c>
      <c r="AR70">
        <v>104.912705410152</v>
      </c>
      <c r="AS70">
        <v>0</v>
      </c>
      <c r="AT70">
        <v>0</v>
      </c>
      <c r="AU70">
        <f t="shared" si="26"/>
        <v>1</v>
      </c>
      <c r="AV70">
        <f t="shared" si="27"/>
        <v>0</v>
      </c>
      <c r="AW70">
        <f t="shared" si="28"/>
        <v>53847.976411475393</v>
      </c>
      <c r="AX70">
        <f t="shared" si="29"/>
        <v>2485.4741071428566</v>
      </c>
      <c r="AY70">
        <f t="shared" si="30"/>
        <v>2038.8345906414193</v>
      </c>
      <c r="AZ70">
        <f>($B$11*$D$9+$C$11*$D$9+$F$11*((CV70+CN70)/MAX(CV70+CN70+CW70, 0.1)*$I$9+CW70/MAX(CV70+CN70+CW70, 0.1)*$J$9))/($B$11+$C$11+$F$11)</f>
        <v>0.82030007264293503</v>
      </c>
      <c r="BA70">
        <f>($B$11*$K$9+$C$11*$K$9+$F$11*((CV70+CN70)/MAX(CV70+CN70+CW70, 0.1)*$P$9+CW70/MAX(CV70+CN70+CW70, 0.1)*$Q$9))/($B$11+$C$11+$F$11)</f>
        <v>0.1759291402008645</v>
      </c>
      <c r="BB70" s="1">
        <v>6</v>
      </c>
      <c r="BC70">
        <v>0.5</v>
      </c>
      <c r="BD70" t="s">
        <v>354</v>
      </c>
      <c r="BE70">
        <v>2</v>
      </c>
      <c r="BF70" t="b">
        <v>1</v>
      </c>
      <c r="BG70">
        <v>1687529052.2142861</v>
      </c>
      <c r="BH70">
        <v>808.98914285714295</v>
      </c>
      <c r="BI70">
        <v>859.01471428571415</v>
      </c>
      <c r="BJ70">
        <v>17.338953571428569</v>
      </c>
      <c r="BK70">
        <v>13.46656071428572</v>
      </c>
      <c r="BL70">
        <v>805.20642857142866</v>
      </c>
      <c r="BM70">
        <v>17.224503571428571</v>
      </c>
      <c r="BN70">
        <v>500.01103571428558</v>
      </c>
      <c r="BO70">
        <v>101.85767857142859</v>
      </c>
      <c r="BP70">
        <v>0.1001417857142857</v>
      </c>
      <c r="BQ70">
        <v>26.879950000000001</v>
      </c>
      <c r="BR70">
        <v>27.993275000000001</v>
      </c>
      <c r="BS70">
        <v>999.9000000000002</v>
      </c>
      <c r="BT70">
        <v>0</v>
      </c>
      <c r="BU70">
        <v>0</v>
      </c>
      <c r="BV70">
        <v>9993.6064285714292</v>
      </c>
      <c r="BW70">
        <v>0</v>
      </c>
      <c r="BX70">
        <v>485.48053571428568</v>
      </c>
      <c r="BY70">
        <v>-50.025517857142852</v>
      </c>
      <c r="BZ70">
        <v>823.26353571428569</v>
      </c>
      <c r="CA70">
        <v>870.74071428571426</v>
      </c>
      <c r="CB70">
        <v>3.872397857142857</v>
      </c>
      <c r="CC70">
        <v>859.01471428571415</v>
      </c>
      <c r="CD70">
        <v>13.46656071428572</v>
      </c>
      <c r="CE70">
        <v>1.766104642857143</v>
      </c>
      <c r="CF70">
        <v>1.371671428571428</v>
      </c>
      <c r="CG70">
        <v>15.48997142857143</v>
      </c>
      <c r="CH70">
        <v>11.608028571428569</v>
      </c>
      <c r="CI70">
        <v>1999.9935714285709</v>
      </c>
      <c r="CJ70">
        <v>0.9799964642857143</v>
      </c>
      <c r="CK70">
        <v>2.0003864285714289E-2</v>
      </c>
      <c r="CL70">
        <v>0</v>
      </c>
      <c r="CM70">
        <v>2.020489285714286</v>
      </c>
      <c r="CN70">
        <v>0</v>
      </c>
      <c r="CO70">
        <v>12431.39642857143</v>
      </c>
      <c r="CP70">
        <v>17338.16071428571</v>
      </c>
      <c r="CQ70">
        <v>45.151535714285707</v>
      </c>
      <c r="CR70">
        <v>45.94374999999998</v>
      </c>
      <c r="CS70">
        <v>44.633678571428568</v>
      </c>
      <c r="CT70">
        <v>44.241</v>
      </c>
      <c r="CU70">
        <v>43.524357142857127</v>
      </c>
      <c r="CV70">
        <v>1959.9882142857141</v>
      </c>
      <c r="CW70">
        <v>40.009642857142858</v>
      </c>
      <c r="CX70">
        <v>0</v>
      </c>
      <c r="CY70">
        <v>1687529059.4000001</v>
      </c>
      <c r="CZ70">
        <v>0</v>
      </c>
      <c r="DA70">
        <v>1687528033.0999999</v>
      </c>
      <c r="DB70" t="s">
        <v>355</v>
      </c>
      <c r="DC70">
        <v>1687528033.0999999</v>
      </c>
      <c r="DD70">
        <v>1687528032.5999999</v>
      </c>
      <c r="DE70">
        <v>1</v>
      </c>
      <c r="DF70">
        <v>0.39600000000000002</v>
      </c>
      <c r="DG70">
        <v>-1.2999999999999999E-2</v>
      </c>
      <c r="DH70">
        <v>2.9990000000000001</v>
      </c>
      <c r="DI70">
        <v>0.06</v>
      </c>
      <c r="DJ70">
        <v>420</v>
      </c>
      <c r="DK70">
        <v>14</v>
      </c>
      <c r="DL70">
        <v>0.21</v>
      </c>
      <c r="DM70">
        <v>0.03</v>
      </c>
      <c r="DN70">
        <v>-49.908121951219513</v>
      </c>
      <c r="DO70">
        <v>-2.2430864111498861</v>
      </c>
      <c r="DP70">
        <v>0.2257042782613142</v>
      </c>
      <c r="DQ70">
        <v>0</v>
      </c>
      <c r="DR70">
        <v>3.8783919512195122</v>
      </c>
      <c r="DS70">
        <v>-0.13625372822299281</v>
      </c>
      <c r="DT70">
        <v>1.494854511552181E-2</v>
      </c>
      <c r="DU70">
        <v>0</v>
      </c>
      <c r="DV70">
        <v>0</v>
      </c>
      <c r="DW70">
        <v>2</v>
      </c>
      <c r="DX70" t="s">
        <v>356</v>
      </c>
      <c r="DY70">
        <v>3.1224799999999999</v>
      </c>
      <c r="DZ70">
        <v>2.75657</v>
      </c>
      <c r="EA70">
        <v>0.15329899999999999</v>
      </c>
      <c r="EB70">
        <v>0.160714</v>
      </c>
      <c r="EC70">
        <v>9.4063900000000006E-2</v>
      </c>
      <c r="ED70">
        <v>7.8870599999999999E-2</v>
      </c>
      <c r="EE70">
        <v>24828.9</v>
      </c>
      <c r="EF70">
        <v>24437.200000000001</v>
      </c>
      <c r="EG70">
        <v>29888.5</v>
      </c>
      <c r="EH70">
        <v>29406.799999999999</v>
      </c>
      <c r="EI70">
        <v>37441.699999999997</v>
      </c>
      <c r="EJ70">
        <v>35684</v>
      </c>
      <c r="EK70">
        <v>45788.4</v>
      </c>
      <c r="EL70">
        <v>43728.9</v>
      </c>
      <c r="EM70">
        <v>1.7574700000000001</v>
      </c>
      <c r="EN70">
        <v>1.7653700000000001</v>
      </c>
      <c r="EO70">
        <v>-5.36442E-3</v>
      </c>
      <c r="EP70">
        <v>0</v>
      </c>
      <c r="EQ70">
        <v>28.023700000000002</v>
      </c>
      <c r="ER70">
        <v>999.9</v>
      </c>
      <c r="ES70">
        <v>61.9</v>
      </c>
      <c r="ET70">
        <v>37.799999999999997</v>
      </c>
      <c r="EU70">
        <v>40.020499999999998</v>
      </c>
      <c r="EV70">
        <v>65.691900000000004</v>
      </c>
      <c r="EW70">
        <v>19.4191</v>
      </c>
      <c r="EX70">
        <v>1</v>
      </c>
      <c r="EY70">
        <v>0.73616599999999999</v>
      </c>
      <c r="EZ70">
        <v>7.23285</v>
      </c>
      <c r="FA70">
        <v>20.088799999999999</v>
      </c>
      <c r="FB70">
        <v>5.2295699999999998</v>
      </c>
      <c r="FC70">
        <v>11.9809</v>
      </c>
      <c r="FD70">
        <v>4.9698500000000001</v>
      </c>
      <c r="FE70">
        <v>3.28965</v>
      </c>
      <c r="FF70">
        <v>9999</v>
      </c>
      <c r="FG70">
        <v>9999</v>
      </c>
      <c r="FH70">
        <v>9999</v>
      </c>
      <c r="FI70">
        <v>999.9</v>
      </c>
      <c r="FJ70">
        <v>4.9726699999999999</v>
      </c>
      <c r="FK70">
        <v>1.87761</v>
      </c>
      <c r="FL70">
        <v>1.8757600000000001</v>
      </c>
      <c r="FM70">
        <v>1.87856</v>
      </c>
      <c r="FN70">
        <v>1.8751599999999999</v>
      </c>
      <c r="FO70">
        <v>1.87866</v>
      </c>
      <c r="FP70">
        <v>1.87592</v>
      </c>
      <c r="FQ70">
        <v>1.87713</v>
      </c>
      <c r="FR70">
        <v>0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3.8279999999999998</v>
      </c>
      <c r="GF70">
        <v>0.11409999999999999</v>
      </c>
      <c r="GG70">
        <v>1.8022362637429039</v>
      </c>
      <c r="GH70">
        <v>3.4596175144301941E-3</v>
      </c>
      <c r="GI70">
        <v>-1.60062044249347E-6</v>
      </c>
      <c r="GJ70">
        <v>4.4551892631570479E-10</v>
      </c>
      <c r="GK70">
        <v>-5.9104910203437312E-2</v>
      </c>
      <c r="GL70">
        <v>-1.1044296988583829E-3</v>
      </c>
      <c r="GM70">
        <v>8.6344859614355754E-4</v>
      </c>
      <c r="GN70">
        <v>-1.2442756315904091E-5</v>
      </c>
      <c r="GO70">
        <v>0</v>
      </c>
      <c r="GP70">
        <v>2120</v>
      </c>
      <c r="GQ70">
        <v>2</v>
      </c>
      <c r="GR70">
        <v>32</v>
      </c>
      <c r="GS70">
        <v>17.100000000000001</v>
      </c>
      <c r="GT70">
        <v>17.100000000000001</v>
      </c>
      <c r="GU70">
        <v>1.96655</v>
      </c>
      <c r="GV70">
        <v>2.5598100000000001</v>
      </c>
      <c r="GW70">
        <v>1.39893</v>
      </c>
      <c r="GX70">
        <v>2.2802699999999998</v>
      </c>
      <c r="GY70">
        <v>1.4489700000000001</v>
      </c>
      <c r="GZ70">
        <v>2.3913600000000002</v>
      </c>
      <c r="HA70">
        <v>43.426400000000001</v>
      </c>
      <c r="HB70">
        <v>14.604900000000001</v>
      </c>
      <c r="HC70">
        <v>18</v>
      </c>
      <c r="HD70">
        <v>508.399</v>
      </c>
      <c r="HE70">
        <v>427.83</v>
      </c>
      <c r="HF70">
        <v>20.488</v>
      </c>
      <c r="HG70">
        <v>35.820900000000002</v>
      </c>
      <c r="HH70">
        <v>30.0002</v>
      </c>
      <c r="HI70">
        <v>35.251300000000001</v>
      </c>
      <c r="HJ70">
        <v>35.265700000000002</v>
      </c>
      <c r="HK70">
        <v>39.501800000000003</v>
      </c>
      <c r="HL70">
        <v>64.203400000000002</v>
      </c>
      <c r="HM70">
        <v>0</v>
      </c>
      <c r="HN70">
        <v>20.604800000000001</v>
      </c>
      <c r="HO70">
        <v>908.45699999999999</v>
      </c>
      <c r="HP70">
        <v>13.5296</v>
      </c>
      <c r="HQ70">
        <v>98.896000000000001</v>
      </c>
      <c r="HR70">
        <v>100.554</v>
      </c>
    </row>
    <row r="71" spans="1:226" x14ac:dyDescent="0.25">
      <c r="A71">
        <v>55</v>
      </c>
      <c r="B71">
        <v>1687529065</v>
      </c>
      <c r="C71">
        <v>361.5</v>
      </c>
      <c r="D71" t="s">
        <v>467</v>
      </c>
      <c r="E71" t="s">
        <v>468</v>
      </c>
      <c r="F71">
        <v>5</v>
      </c>
      <c r="G71" t="s">
        <v>353</v>
      </c>
      <c r="H71">
        <v>68</v>
      </c>
      <c r="I71">
        <v>1687529057.5</v>
      </c>
      <c r="J71">
        <f t="shared" si="0"/>
        <v>3.2592865735411171E-3</v>
      </c>
      <c r="K71">
        <f t="shared" si="1"/>
        <v>3.2592865735411172</v>
      </c>
      <c r="L71">
        <f t="shared" si="2"/>
        <v>18.259651505975864</v>
      </c>
      <c r="M71">
        <f t="shared" si="3"/>
        <v>826.62522222222242</v>
      </c>
      <c r="N71">
        <f t="shared" si="4"/>
        <v>621.39384768230434</v>
      </c>
      <c r="O71">
        <f t="shared" si="5"/>
        <v>63.355572747141125</v>
      </c>
      <c r="P71">
        <f t="shared" si="6"/>
        <v>84.280387706537482</v>
      </c>
      <c r="Q71">
        <f t="shared" si="7"/>
        <v>0.16500376128043043</v>
      </c>
      <c r="R71">
        <f>IF(LEFT(BD71,1)&lt;&gt;"0",IF(LEFT(BD71,1)="1",3,BE71),$D$5+$E$5*(BV71*BO71/($K$5*1000))+$F$5*(BV71*BO71/($K$5*1000))*MAX(MIN(BB71,$J$5),$I$5)*MAX(MIN(BB71,$J$5),$I$5)+$G$5*MAX(MIN(BB71,$J$5),$I$5)*(BV71*BO71/($K$5*1000))+$H$5*(BV71*BO71/($K$5*1000))*(BV71*BO71/($K$5*1000)))</f>
        <v>2.9604045256622591</v>
      </c>
      <c r="S71">
        <f t="shared" si="8"/>
        <v>0.16005950855412848</v>
      </c>
      <c r="T71">
        <f t="shared" si="9"/>
        <v>0.10046907354484919</v>
      </c>
      <c r="U71">
        <f t="shared" si="10"/>
        <v>438.48679449220828</v>
      </c>
      <c r="V71">
        <f t="shared" si="11"/>
        <v>28.61722342363533</v>
      </c>
      <c r="W71">
        <f t="shared" si="12"/>
        <v>27.960351851851851</v>
      </c>
      <c r="X71">
        <f t="shared" si="13"/>
        <v>3.7860773122340468</v>
      </c>
      <c r="Y71">
        <f t="shared" si="14"/>
        <v>49.657165875854972</v>
      </c>
      <c r="Z71">
        <f t="shared" si="15"/>
        <v>1.766459355406734</v>
      </c>
      <c r="AA71">
        <f t="shared" si="16"/>
        <v>3.5573100563631792</v>
      </c>
      <c r="AB71">
        <f t="shared" si="17"/>
        <v>2.0196179568273127</v>
      </c>
      <c r="AC71">
        <f t="shared" si="18"/>
        <v>-143.73453789316326</v>
      </c>
      <c r="AD71">
        <f t="shared" si="19"/>
        <v>-169.90684569891584</v>
      </c>
      <c r="AE71">
        <f t="shared" si="20"/>
        <v>-12.439241457670697</v>
      </c>
      <c r="AF71">
        <f t="shared" si="21"/>
        <v>112.40616944245846</v>
      </c>
      <c r="AG71">
        <f t="shared" si="22"/>
        <v>39.173822494167794</v>
      </c>
      <c r="AH71">
        <f t="shared" si="23"/>
        <v>3.2700997406661965</v>
      </c>
      <c r="AI71">
        <f t="shared" si="24"/>
        <v>18.259651505975864</v>
      </c>
      <c r="AJ71">
        <v>905.1243648292043</v>
      </c>
      <c r="AK71">
        <v>864.92096363636347</v>
      </c>
      <c r="AL71">
        <v>3.3860498875090328</v>
      </c>
      <c r="AM71">
        <v>65.071948279943499</v>
      </c>
      <c r="AN71">
        <f t="shared" si="25"/>
        <v>3.2592865735411172</v>
      </c>
      <c r="AO71">
        <v>13.47196288635506</v>
      </c>
      <c r="AP71">
        <v>17.315609090909089</v>
      </c>
      <c r="AQ71">
        <v>-3.3608357572952192E-5</v>
      </c>
      <c r="AR71">
        <v>104.912705410152</v>
      </c>
      <c r="AS71">
        <v>0</v>
      </c>
      <c r="AT71">
        <v>0</v>
      </c>
      <c r="AU71">
        <f t="shared" si="26"/>
        <v>1</v>
      </c>
      <c r="AV71">
        <f t="shared" si="27"/>
        <v>0</v>
      </c>
      <c r="AW71">
        <f t="shared" si="28"/>
        <v>53833.442393901118</v>
      </c>
      <c r="AX71">
        <f t="shared" si="29"/>
        <v>2492.4055185185189</v>
      </c>
      <c r="AY71">
        <f t="shared" si="30"/>
        <v>2044.5204458173027</v>
      </c>
      <c r="AZ71">
        <f>($B$11*$D$9+$C$11*$D$9+$F$11*((CV71+CN71)/MAX(CV71+CN71+CW71, 0.1)*$I$9+CW71/MAX(CV71+CN71+CW71, 0.1)*$J$9))/($B$11+$C$11+$F$11)</f>
        <v>0.82030007983314124</v>
      </c>
      <c r="BA71">
        <f>($B$11*$K$9+$C$11*$K$9+$F$11*((CV71+CN71)/MAX(CV71+CN71+CW71, 0.1)*$P$9+CW71/MAX(CV71+CN71+CW71, 0.1)*$Q$9))/($B$11+$C$11+$F$11)</f>
        <v>0.17592915407796239</v>
      </c>
      <c r="BB71" s="1">
        <v>6</v>
      </c>
      <c r="BC71">
        <v>0.5</v>
      </c>
      <c r="BD71" t="s">
        <v>354</v>
      </c>
      <c r="BE71">
        <v>2</v>
      </c>
      <c r="BF71" t="b">
        <v>1</v>
      </c>
      <c r="BG71">
        <v>1687529057.5</v>
      </c>
      <c r="BH71">
        <v>826.62522222222242</v>
      </c>
      <c r="BI71">
        <v>876.87677777777787</v>
      </c>
      <c r="BJ71">
        <v>17.325500000000002</v>
      </c>
      <c r="BK71">
        <v>13.46942962962963</v>
      </c>
      <c r="BL71">
        <v>822.81188888888869</v>
      </c>
      <c r="BM71">
        <v>17.211277777777781</v>
      </c>
      <c r="BN71">
        <v>500.00803703703713</v>
      </c>
      <c r="BO71">
        <v>101.85707407407411</v>
      </c>
      <c r="BP71">
        <v>0.1001193925925926</v>
      </c>
      <c r="BQ71">
        <v>26.895781481481482</v>
      </c>
      <c r="BR71">
        <v>27.960351851851851</v>
      </c>
      <c r="BS71">
        <v>999.90000000000009</v>
      </c>
      <c r="BT71">
        <v>0</v>
      </c>
      <c r="BU71">
        <v>0</v>
      </c>
      <c r="BV71">
        <v>9991.4062962962944</v>
      </c>
      <c r="BW71">
        <v>0</v>
      </c>
      <c r="BX71">
        <v>492.40477777777778</v>
      </c>
      <c r="BY71">
        <v>-50.251562962962971</v>
      </c>
      <c r="BZ71">
        <v>841.19922222222226</v>
      </c>
      <c r="CA71">
        <v>888.84918518518509</v>
      </c>
      <c r="CB71">
        <v>3.856075555555555</v>
      </c>
      <c r="CC71">
        <v>876.87677777777787</v>
      </c>
      <c r="CD71">
        <v>13.46942962962963</v>
      </c>
      <c r="CE71">
        <v>1.7647237037037029</v>
      </c>
      <c r="CF71">
        <v>1.3719555555555549</v>
      </c>
      <c r="CG71">
        <v>15.47777777777778</v>
      </c>
      <c r="CH71">
        <v>11.61115925925926</v>
      </c>
      <c r="CI71">
        <v>2000.0007407407411</v>
      </c>
      <c r="CJ71">
        <v>0.97999603703703708</v>
      </c>
      <c r="CK71">
        <v>2.0004296296296301E-2</v>
      </c>
      <c r="CL71">
        <v>0</v>
      </c>
      <c r="CM71">
        <v>1.9559925925925929</v>
      </c>
      <c r="CN71">
        <v>0</v>
      </c>
      <c r="CO71">
        <v>12435.548148148149</v>
      </c>
      <c r="CP71">
        <v>17338.218518518519</v>
      </c>
      <c r="CQ71">
        <v>45.175666666666658</v>
      </c>
      <c r="CR71">
        <v>45.948666666666647</v>
      </c>
      <c r="CS71">
        <v>44.631629629629622</v>
      </c>
      <c r="CT71">
        <v>44.247592592592582</v>
      </c>
      <c r="CU71">
        <v>43.525222222222233</v>
      </c>
      <c r="CV71">
        <v>1959.994074074074</v>
      </c>
      <c r="CW71">
        <v>40.010740740740736</v>
      </c>
      <c r="CX71">
        <v>0</v>
      </c>
      <c r="CY71">
        <v>1687529064.8</v>
      </c>
      <c r="CZ71">
        <v>0</v>
      </c>
      <c r="DA71">
        <v>1687528033.0999999</v>
      </c>
      <c r="DB71" t="s">
        <v>355</v>
      </c>
      <c r="DC71">
        <v>1687528033.0999999</v>
      </c>
      <c r="DD71">
        <v>1687528032.5999999</v>
      </c>
      <c r="DE71">
        <v>1</v>
      </c>
      <c r="DF71">
        <v>0.39600000000000002</v>
      </c>
      <c r="DG71">
        <v>-1.2999999999999999E-2</v>
      </c>
      <c r="DH71">
        <v>2.9990000000000001</v>
      </c>
      <c r="DI71">
        <v>0.06</v>
      </c>
      <c r="DJ71">
        <v>420</v>
      </c>
      <c r="DK71">
        <v>14</v>
      </c>
      <c r="DL71">
        <v>0.21</v>
      </c>
      <c r="DM71">
        <v>0.03</v>
      </c>
      <c r="DN71">
        <v>-50.111817073170727</v>
      </c>
      <c r="DO71">
        <v>-2.4379254355401261</v>
      </c>
      <c r="DP71">
        <v>0.24924751915729859</v>
      </c>
      <c r="DQ71">
        <v>0</v>
      </c>
      <c r="DR71">
        <v>3.8665592682926828</v>
      </c>
      <c r="DS71">
        <v>-0.1901799303135995</v>
      </c>
      <c r="DT71">
        <v>1.928129289135367E-2</v>
      </c>
      <c r="DU71">
        <v>0</v>
      </c>
      <c r="DV71">
        <v>0</v>
      </c>
      <c r="DW71">
        <v>2</v>
      </c>
      <c r="DX71" t="s">
        <v>356</v>
      </c>
      <c r="DY71">
        <v>3.1222599999999998</v>
      </c>
      <c r="DZ71">
        <v>2.7569400000000002</v>
      </c>
      <c r="EA71">
        <v>0.155304</v>
      </c>
      <c r="EB71">
        <v>0.16271099999999999</v>
      </c>
      <c r="EC71">
        <v>9.4064300000000003E-2</v>
      </c>
      <c r="ED71">
        <v>7.8877500000000003E-2</v>
      </c>
      <c r="EE71">
        <v>24769.4</v>
      </c>
      <c r="EF71">
        <v>24378.9</v>
      </c>
      <c r="EG71">
        <v>29888</v>
      </c>
      <c r="EH71">
        <v>29406.9</v>
      </c>
      <c r="EI71">
        <v>37441</v>
      </c>
      <c r="EJ71">
        <v>35683.9</v>
      </c>
      <c r="EK71">
        <v>45787.4</v>
      </c>
      <c r="EL71">
        <v>43728.9</v>
      </c>
      <c r="EM71">
        <v>1.75725</v>
      </c>
      <c r="EN71">
        <v>1.76593</v>
      </c>
      <c r="EO71">
        <v>-7.20844E-3</v>
      </c>
      <c r="EP71">
        <v>0</v>
      </c>
      <c r="EQ71">
        <v>28.030999999999999</v>
      </c>
      <c r="ER71">
        <v>999.9</v>
      </c>
      <c r="ES71">
        <v>61.9</v>
      </c>
      <c r="ET71">
        <v>37.799999999999997</v>
      </c>
      <c r="EU71">
        <v>40.021299999999997</v>
      </c>
      <c r="EV71">
        <v>65.701899999999995</v>
      </c>
      <c r="EW71">
        <v>19.799700000000001</v>
      </c>
      <c r="EX71">
        <v>1</v>
      </c>
      <c r="EY71">
        <v>0.734352</v>
      </c>
      <c r="EZ71">
        <v>7.0570399999999998</v>
      </c>
      <c r="FA71">
        <v>20.096599999999999</v>
      </c>
      <c r="FB71">
        <v>5.2289700000000003</v>
      </c>
      <c r="FC71">
        <v>11.9809</v>
      </c>
      <c r="FD71">
        <v>4.9696499999999997</v>
      </c>
      <c r="FE71">
        <v>3.2895799999999999</v>
      </c>
      <c r="FF71">
        <v>9999</v>
      </c>
      <c r="FG71">
        <v>9999</v>
      </c>
      <c r="FH71">
        <v>9999</v>
      </c>
      <c r="FI71">
        <v>999.9</v>
      </c>
      <c r="FJ71">
        <v>4.9726800000000004</v>
      </c>
      <c r="FK71">
        <v>1.87765</v>
      </c>
      <c r="FL71">
        <v>1.8757600000000001</v>
      </c>
      <c r="FM71">
        <v>1.8786</v>
      </c>
      <c r="FN71">
        <v>1.8751899999999999</v>
      </c>
      <c r="FO71">
        <v>1.87866</v>
      </c>
      <c r="FP71">
        <v>1.87592</v>
      </c>
      <c r="FQ71">
        <v>1.8771199999999999</v>
      </c>
      <c r="FR71">
        <v>0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3.8559999999999999</v>
      </c>
      <c r="GF71">
        <v>0.11409999999999999</v>
      </c>
      <c r="GG71">
        <v>1.8022362637429039</v>
      </c>
      <c r="GH71">
        <v>3.4596175144301941E-3</v>
      </c>
      <c r="GI71">
        <v>-1.60062044249347E-6</v>
      </c>
      <c r="GJ71">
        <v>4.4551892631570479E-10</v>
      </c>
      <c r="GK71">
        <v>-5.9104910203437312E-2</v>
      </c>
      <c r="GL71">
        <v>-1.1044296988583829E-3</v>
      </c>
      <c r="GM71">
        <v>8.6344859614355754E-4</v>
      </c>
      <c r="GN71">
        <v>-1.2442756315904091E-5</v>
      </c>
      <c r="GO71">
        <v>0</v>
      </c>
      <c r="GP71">
        <v>2120</v>
      </c>
      <c r="GQ71">
        <v>2</v>
      </c>
      <c r="GR71">
        <v>32</v>
      </c>
      <c r="GS71">
        <v>17.2</v>
      </c>
      <c r="GT71">
        <v>17.2</v>
      </c>
      <c r="GU71">
        <v>1.9995099999999999</v>
      </c>
      <c r="GV71">
        <v>2.5549300000000001</v>
      </c>
      <c r="GW71">
        <v>1.39893</v>
      </c>
      <c r="GX71">
        <v>2.2802699999999998</v>
      </c>
      <c r="GY71">
        <v>1.4489700000000001</v>
      </c>
      <c r="GZ71">
        <v>2.50366</v>
      </c>
      <c r="HA71">
        <v>43.426400000000001</v>
      </c>
      <c r="HB71">
        <v>14.6136</v>
      </c>
      <c r="HC71">
        <v>18</v>
      </c>
      <c r="HD71">
        <v>508.33</v>
      </c>
      <c r="HE71">
        <v>428.23899999999998</v>
      </c>
      <c r="HF71">
        <v>20.5884</v>
      </c>
      <c r="HG71">
        <v>35.833300000000001</v>
      </c>
      <c r="HH71">
        <v>29.999400000000001</v>
      </c>
      <c r="HI71">
        <v>35.261800000000001</v>
      </c>
      <c r="HJ71">
        <v>35.275500000000001</v>
      </c>
      <c r="HK71">
        <v>40.070099999999996</v>
      </c>
      <c r="HL71">
        <v>64.203400000000002</v>
      </c>
      <c r="HM71">
        <v>0</v>
      </c>
      <c r="HN71">
        <v>20.648900000000001</v>
      </c>
      <c r="HO71">
        <v>921.822</v>
      </c>
      <c r="HP71">
        <v>13.5345</v>
      </c>
      <c r="HQ71">
        <v>98.893900000000002</v>
      </c>
      <c r="HR71">
        <v>100.554</v>
      </c>
    </row>
    <row r="72" spans="1:226" x14ac:dyDescent="0.25">
      <c r="A72">
        <v>56</v>
      </c>
      <c r="B72">
        <v>1687529070</v>
      </c>
      <c r="C72">
        <v>366.5</v>
      </c>
      <c r="D72" t="s">
        <v>469</v>
      </c>
      <c r="E72" t="s">
        <v>470</v>
      </c>
      <c r="F72">
        <v>5</v>
      </c>
      <c r="G72" t="s">
        <v>353</v>
      </c>
      <c r="H72">
        <v>68</v>
      </c>
      <c r="I72">
        <v>1687529062.2142861</v>
      </c>
      <c r="J72">
        <f t="shared" si="0"/>
        <v>3.2589861448219571E-3</v>
      </c>
      <c r="K72">
        <f t="shared" si="1"/>
        <v>3.2589861448219573</v>
      </c>
      <c r="L72">
        <f t="shared" si="2"/>
        <v>18.292541839219108</v>
      </c>
      <c r="M72">
        <f t="shared" si="3"/>
        <v>842.34782142857136</v>
      </c>
      <c r="N72">
        <f t="shared" si="4"/>
        <v>636.9001495392049</v>
      </c>
      <c r="O72">
        <f t="shared" si="5"/>
        <v>64.936061344062125</v>
      </c>
      <c r="P72">
        <f t="shared" si="6"/>
        <v>85.882771176764777</v>
      </c>
      <c r="Q72">
        <f t="shared" si="7"/>
        <v>0.16550875591728723</v>
      </c>
      <c r="R72">
        <f>IF(LEFT(BD72,1)&lt;&gt;"0",IF(LEFT(BD72,1)="1",3,BE72),$D$5+$E$5*(BV72*BO72/($K$5*1000))+$F$5*(BV72*BO72/($K$5*1000))*MAX(MIN(BB72,$J$5),$I$5)*MAX(MIN(BB72,$J$5),$I$5)+$G$5*MAX(MIN(BB72,$J$5),$I$5)*(BV72*BO72/($K$5*1000))+$H$5*(BV72*BO72/($K$5*1000))*(BV72*BO72/($K$5*1000)))</f>
        <v>2.9619933057999845</v>
      </c>
      <c r="S72">
        <f t="shared" si="8"/>
        <v>0.16053726590241299</v>
      </c>
      <c r="T72">
        <f t="shared" si="9"/>
        <v>0.10077002075466512</v>
      </c>
      <c r="U72">
        <f t="shared" si="10"/>
        <v>438.74891754111167</v>
      </c>
      <c r="V72">
        <f t="shared" si="11"/>
        <v>28.626125562390353</v>
      </c>
      <c r="W72">
        <f t="shared" si="12"/>
        <v>27.929128571428571</v>
      </c>
      <c r="X72">
        <f t="shared" si="13"/>
        <v>3.7791892970803387</v>
      </c>
      <c r="Y72">
        <f t="shared" si="14"/>
        <v>49.612155713615962</v>
      </c>
      <c r="Z72">
        <f t="shared" si="15"/>
        <v>1.7657053739544786</v>
      </c>
      <c r="AA72">
        <f t="shared" si="16"/>
        <v>3.5590176410534085</v>
      </c>
      <c r="AB72">
        <f t="shared" si="17"/>
        <v>2.0134839231258601</v>
      </c>
      <c r="AC72">
        <f t="shared" si="18"/>
        <v>-143.72128898664832</v>
      </c>
      <c r="AD72">
        <f t="shared" si="19"/>
        <v>-163.70824352319809</v>
      </c>
      <c r="AE72">
        <f t="shared" si="20"/>
        <v>-11.977617975599092</v>
      </c>
      <c r="AF72">
        <f t="shared" si="21"/>
        <v>119.34176705566611</v>
      </c>
      <c r="AG72">
        <f t="shared" si="22"/>
        <v>39.255316640659196</v>
      </c>
      <c r="AH72">
        <f t="shared" si="23"/>
        <v>3.2614486454456708</v>
      </c>
      <c r="AI72">
        <f t="shared" si="24"/>
        <v>18.292541839219108</v>
      </c>
      <c r="AJ72">
        <v>921.98785867255435</v>
      </c>
      <c r="AK72">
        <v>881.82049696969705</v>
      </c>
      <c r="AL72">
        <v>3.3719575212149602</v>
      </c>
      <c r="AM72">
        <v>65.071948279943499</v>
      </c>
      <c r="AN72">
        <f t="shared" si="25"/>
        <v>3.2589861448219573</v>
      </c>
      <c r="AO72">
        <v>13.475740937094351</v>
      </c>
      <c r="AP72">
        <v>17.318278181818179</v>
      </c>
      <c r="AQ72">
        <v>4.6474302846481328E-5</v>
      </c>
      <c r="AR72">
        <v>104.912705410152</v>
      </c>
      <c r="AS72">
        <v>0</v>
      </c>
      <c r="AT72">
        <v>0</v>
      </c>
      <c r="AU72">
        <f t="shared" si="26"/>
        <v>1</v>
      </c>
      <c r="AV72">
        <f t="shared" si="27"/>
        <v>0</v>
      </c>
      <c r="AW72">
        <f t="shared" si="28"/>
        <v>53878.488548950751</v>
      </c>
      <c r="AX72">
        <f t="shared" si="29"/>
        <v>2493.8958571428566</v>
      </c>
      <c r="AY72">
        <f t="shared" si="30"/>
        <v>2045.7429339406201</v>
      </c>
      <c r="AZ72">
        <f>($B$11*$D$9+$C$11*$D$9+$F$11*((CV72+CN72)/MAX(CV72+CN72+CW72, 0.1)*$I$9+CW72/MAX(CV72+CN72+CW72, 0.1)*$J$9))/($B$11+$C$11+$F$11)</f>
        <v>0.82030006508946007</v>
      </c>
      <c r="BA72">
        <f>($B$11*$K$9+$C$11*$K$9+$F$11*((CV72+CN72)/MAX(CV72+CN72+CW72, 0.1)*$P$9+CW72/MAX(CV72+CN72+CW72, 0.1)*$Q$9))/($B$11+$C$11+$F$11)</f>
        <v>0.17592912562265789</v>
      </c>
      <c r="BB72" s="1">
        <v>6</v>
      </c>
      <c r="BC72">
        <v>0.5</v>
      </c>
      <c r="BD72" t="s">
        <v>354</v>
      </c>
      <c r="BE72">
        <v>2</v>
      </c>
      <c r="BF72" t="b">
        <v>1</v>
      </c>
      <c r="BG72">
        <v>1687529062.2142861</v>
      </c>
      <c r="BH72">
        <v>842.34782142857136</v>
      </c>
      <c r="BI72">
        <v>892.74935714285698</v>
      </c>
      <c r="BJ72">
        <v>17.31823571428572</v>
      </c>
      <c r="BK72">
        <v>13.472396428571431</v>
      </c>
      <c r="BL72">
        <v>838.50750000000005</v>
      </c>
      <c r="BM72">
        <v>17.204135714285709</v>
      </c>
      <c r="BN72">
        <v>500.01560714285722</v>
      </c>
      <c r="BO72">
        <v>101.85632142857141</v>
      </c>
      <c r="BP72">
        <v>0.100102025</v>
      </c>
      <c r="BQ72">
        <v>26.90394642857142</v>
      </c>
      <c r="BR72">
        <v>27.929128571428571</v>
      </c>
      <c r="BS72">
        <v>999.9000000000002</v>
      </c>
      <c r="BT72">
        <v>0</v>
      </c>
      <c r="BU72">
        <v>0</v>
      </c>
      <c r="BV72">
        <v>10000.483214285719</v>
      </c>
      <c r="BW72">
        <v>0</v>
      </c>
      <c r="BX72">
        <v>493.90514285714289</v>
      </c>
      <c r="BY72">
        <v>-50.40158928571428</v>
      </c>
      <c r="BZ72">
        <v>857.19278571428561</v>
      </c>
      <c r="CA72">
        <v>904.9412142857143</v>
      </c>
      <c r="CB72">
        <v>3.845847142857143</v>
      </c>
      <c r="CC72">
        <v>892.74935714285698</v>
      </c>
      <c r="CD72">
        <v>13.472396428571431</v>
      </c>
      <c r="CE72">
        <v>1.7639724999999999</v>
      </c>
      <c r="CF72">
        <v>1.3722478571428569</v>
      </c>
      <c r="CG72">
        <v>15.47113214285714</v>
      </c>
      <c r="CH72">
        <v>11.614389285714291</v>
      </c>
      <c r="CI72">
        <v>1999.9907142857139</v>
      </c>
      <c r="CJ72">
        <v>0.97999685714285711</v>
      </c>
      <c r="CK72">
        <v>2.0003435714285721E-2</v>
      </c>
      <c r="CL72">
        <v>0</v>
      </c>
      <c r="CM72">
        <v>1.9849714285714291</v>
      </c>
      <c r="CN72">
        <v>0</v>
      </c>
      <c r="CO72">
        <v>12432.51071428571</v>
      </c>
      <c r="CP72">
        <v>17338.12142857143</v>
      </c>
      <c r="CQ72">
        <v>45.155892857142852</v>
      </c>
      <c r="CR72">
        <v>45.952749999999988</v>
      </c>
      <c r="CS72">
        <v>44.631428571428557</v>
      </c>
      <c r="CT72">
        <v>44.265500000000003</v>
      </c>
      <c r="CU72">
        <v>43.535428571428547</v>
      </c>
      <c r="CV72">
        <v>1959.986071428571</v>
      </c>
      <c r="CW72">
        <v>40.008571428571429</v>
      </c>
      <c r="CX72">
        <v>0</v>
      </c>
      <c r="CY72">
        <v>1687529069.5999999</v>
      </c>
      <c r="CZ72">
        <v>0</v>
      </c>
      <c r="DA72">
        <v>1687528033.0999999</v>
      </c>
      <c r="DB72" t="s">
        <v>355</v>
      </c>
      <c r="DC72">
        <v>1687528033.0999999</v>
      </c>
      <c r="DD72">
        <v>1687528032.5999999</v>
      </c>
      <c r="DE72">
        <v>1</v>
      </c>
      <c r="DF72">
        <v>0.39600000000000002</v>
      </c>
      <c r="DG72">
        <v>-1.2999999999999999E-2</v>
      </c>
      <c r="DH72">
        <v>2.9990000000000001</v>
      </c>
      <c r="DI72">
        <v>0.06</v>
      </c>
      <c r="DJ72">
        <v>420</v>
      </c>
      <c r="DK72">
        <v>14</v>
      </c>
      <c r="DL72">
        <v>0.21</v>
      </c>
      <c r="DM72">
        <v>0.03</v>
      </c>
      <c r="DN72">
        <v>-50.316355000000001</v>
      </c>
      <c r="DO72">
        <v>-2.0468352720449419</v>
      </c>
      <c r="DP72">
        <v>0.217573340450984</v>
      </c>
      <c r="DQ72">
        <v>0</v>
      </c>
      <c r="DR72">
        <v>3.853129</v>
      </c>
      <c r="DS72">
        <v>-0.13577763602251519</v>
      </c>
      <c r="DT72">
        <v>1.4723533169725279E-2</v>
      </c>
      <c r="DU72">
        <v>0</v>
      </c>
      <c r="DV72">
        <v>0</v>
      </c>
      <c r="DW72">
        <v>2</v>
      </c>
      <c r="DX72" t="s">
        <v>356</v>
      </c>
      <c r="DY72">
        <v>3.12229</v>
      </c>
      <c r="DZ72">
        <v>2.7570600000000001</v>
      </c>
      <c r="EA72">
        <v>0.15728800000000001</v>
      </c>
      <c r="EB72">
        <v>0.16464300000000001</v>
      </c>
      <c r="EC72">
        <v>9.4070299999999996E-2</v>
      </c>
      <c r="ED72">
        <v>7.8884700000000002E-2</v>
      </c>
      <c r="EE72">
        <v>24710.799999999999</v>
      </c>
      <c r="EF72">
        <v>24321.599999999999</v>
      </c>
      <c r="EG72">
        <v>29887.7</v>
      </c>
      <c r="EH72">
        <v>29405.8</v>
      </c>
      <c r="EI72">
        <v>37440.6</v>
      </c>
      <c r="EJ72">
        <v>35682.400000000001</v>
      </c>
      <c r="EK72">
        <v>45787</v>
      </c>
      <c r="EL72">
        <v>43727.199999999997</v>
      </c>
      <c r="EM72">
        <v>1.75712</v>
      </c>
      <c r="EN72">
        <v>1.7658</v>
      </c>
      <c r="EO72">
        <v>-8.0391799999999999E-3</v>
      </c>
      <c r="EP72">
        <v>0</v>
      </c>
      <c r="EQ72">
        <v>28.036200000000001</v>
      </c>
      <c r="ER72">
        <v>999.9</v>
      </c>
      <c r="ES72">
        <v>61.9</v>
      </c>
      <c r="ET72">
        <v>37.799999999999997</v>
      </c>
      <c r="EU72">
        <v>40.021099999999997</v>
      </c>
      <c r="EV72">
        <v>65.621899999999997</v>
      </c>
      <c r="EW72">
        <v>19.9359</v>
      </c>
      <c r="EX72">
        <v>1</v>
      </c>
      <c r="EY72">
        <v>0.73442300000000005</v>
      </c>
      <c r="EZ72">
        <v>6.96793</v>
      </c>
      <c r="FA72">
        <v>20.100300000000001</v>
      </c>
      <c r="FB72">
        <v>5.2279200000000001</v>
      </c>
      <c r="FC72">
        <v>11.980399999999999</v>
      </c>
      <c r="FD72">
        <v>4.9696499999999997</v>
      </c>
      <c r="FE72">
        <v>3.2894999999999999</v>
      </c>
      <c r="FF72">
        <v>9999</v>
      </c>
      <c r="FG72">
        <v>9999</v>
      </c>
      <c r="FH72">
        <v>9999</v>
      </c>
      <c r="FI72">
        <v>999.9</v>
      </c>
      <c r="FJ72">
        <v>4.9726800000000004</v>
      </c>
      <c r="FK72">
        <v>1.87767</v>
      </c>
      <c r="FL72">
        <v>1.8757600000000001</v>
      </c>
      <c r="FM72">
        <v>1.87863</v>
      </c>
      <c r="FN72">
        <v>1.8751800000000001</v>
      </c>
      <c r="FO72">
        <v>1.8786700000000001</v>
      </c>
      <c r="FP72">
        <v>1.87592</v>
      </c>
      <c r="FQ72">
        <v>1.87713</v>
      </c>
      <c r="FR72">
        <v>0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3.8839999999999999</v>
      </c>
      <c r="GF72">
        <v>0.11409999999999999</v>
      </c>
      <c r="GG72">
        <v>1.8022362637429039</v>
      </c>
      <c r="GH72">
        <v>3.4596175144301941E-3</v>
      </c>
      <c r="GI72">
        <v>-1.60062044249347E-6</v>
      </c>
      <c r="GJ72">
        <v>4.4551892631570479E-10</v>
      </c>
      <c r="GK72">
        <v>-5.9104910203437312E-2</v>
      </c>
      <c r="GL72">
        <v>-1.1044296988583829E-3</v>
      </c>
      <c r="GM72">
        <v>8.6344859614355754E-4</v>
      </c>
      <c r="GN72">
        <v>-1.2442756315904091E-5</v>
      </c>
      <c r="GO72">
        <v>0</v>
      </c>
      <c r="GP72">
        <v>2120</v>
      </c>
      <c r="GQ72">
        <v>2</v>
      </c>
      <c r="GR72">
        <v>32</v>
      </c>
      <c r="GS72">
        <v>17.3</v>
      </c>
      <c r="GT72">
        <v>17.3</v>
      </c>
      <c r="GU72">
        <v>2.02759</v>
      </c>
      <c r="GV72">
        <v>2.5598100000000001</v>
      </c>
      <c r="GW72">
        <v>1.39893</v>
      </c>
      <c r="GX72">
        <v>2.2802699999999998</v>
      </c>
      <c r="GY72">
        <v>1.4489700000000001</v>
      </c>
      <c r="GZ72">
        <v>2.4877899999999999</v>
      </c>
      <c r="HA72">
        <v>43.426400000000001</v>
      </c>
      <c r="HB72">
        <v>14.6136</v>
      </c>
      <c r="HC72">
        <v>18</v>
      </c>
      <c r="HD72">
        <v>508.315</v>
      </c>
      <c r="HE72">
        <v>428.22</v>
      </c>
      <c r="HF72">
        <v>20.655899999999999</v>
      </c>
      <c r="HG72">
        <v>35.843600000000002</v>
      </c>
      <c r="HH72">
        <v>29.999700000000001</v>
      </c>
      <c r="HI72">
        <v>35.2712</v>
      </c>
      <c r="HJ72">
        <v>35.284799999999997</v>
      </c>
      <c r="HK72">
        <v>40.704500000000003</v>
      </c>
      <c r="HL72">
        <v>64.203400000000002</v>
      </c>
      <c r="HM72">
        <v>0</v>
      </c>
      <c r="HN72">
        <v>20.708400000000001</v>
      </c>
      <c r="HO72">
        <v>941.91899999999998</v>
      </c>
      <c r="HP72">
        <v>13.5465</v>
      </c>
      <c r="HQ72">
        <v>98.892899999999997</v>
      </c>
      <c r="HR72">
        <v>100.551</v>
      </c>
    </row>
    <row r="73" spans="1:226" x14ac:dyDescent="0.25">
      <c r="A73">
        <v>57</v>
      </c>
      <c r="B73">
        <v>1687529075</v>
      </c>
      <c r="C73">
        <v>371.5</v>
      </c>
      <c r="D73" t="s">
        <v>471</v>
      </c>
      <c r="E73" t="s">
        <v>472</v>
      </c>
      <c r="F73">
        <v>5</v>
      </c>
      <c r="G73" t="s">
        <v>353</v>
      </c>
      <c r="H73">
        <v>68</v>
      </c>
      <c r="I73">
        <v>1687529067.5</v>
      </c>
      <c r="J73">
        <f t="shared" si="0"/>
        <v>3.2542086987259024E-3</v>
      </c>
      <c r="K73">
        <f t="shared" si="1"/>
        <v>3.2542086987259022</v>
      </c>
      <c r="L73">
        <f t="shared" si="2"/>
        <v>18.743914373965485</v>
      </c>
      <c r="M73">
        <f t="shared" si="3"/>
        <v>859.87248148148149</v>
      </c>
      <c r="N73">
        <f t="shared" si="4"/>
        <v>649.5150245032421</v>
      </c>
      <c r="O73">
        <f t="shared" si="5"/>
        <v>66.222247219377905</v>
      </c>
      <c r="P73">
        <f t="shared" si="6"/>
        <v>87.669547119956405</v>
      </c>
      <c r="Q73">
        <f t="shared" si="7"/>
        <v>0.16552485240558501</v>
      </c>
      <c r="R73">
        <f>IF(LEFT(BD73,1)&lt;&gt;"0",IF(LEFT(BD73,1)="1",3,BE73),$D$5+$E$5*(BV73*BO73/($K$5*1000))+$F$5*(BV73*BO73/($K$5*1000))*MAX(MIN(BB73,$J$5),$I$5)*MAX(MIN(BB73,$J$5),$I$5)+$G$5*MAX(MIN(BB73,$J$5),$I$5)*(BV73*BO73/($K$5*1000))+$H$5*(BV73*BO73/($K$5*1000))*(BV73*BO73/($K$5*1000)))</f>
        <v>2.9625982245116771</v>
      </c>
      <c r="S73">
        <f t="shared" si="8"/>
        <v>0.16055339345183009</v>
      </c>
      <c r="T73">
        <f t="shared" si="9"/>
        <v>0.10078009904835633</v>
      </c>
      <c r="U73">
        <f t="shared" si="10"/>
        <v>437.30897889593984</v>
      </c>
      <c r="V73">
        <f t="shared" si="11"/>
        <v>28.616398241958194</v>
      </c>
      <c r="W73">
        <f t="shared" si="12"/>
        <v>27.91376296296297</v>
      </c>
      <c r="X73">
        <f t="shared" si="13"/>
        <v>3.775803581420802</v>
      </c>
      <c r="Y73">
        <f t="shared" si="14"/>
        <v>49.611072316444897</v>
      </c>
      <c r="Z73">
        <f t="shared" si="15"/>
        <v>1.7654356244623055</v>
      </c>
      <c r="AA73">
        <f t="shared" si="16"/>
        <v>3.5585516337995085</v>
      </c>
      <c r="AB73">
        <f t="shared" si="17"/>
        <v>2.0103679569584965</v>
      </c>
      <c r="AC73">
        <f t="shared" si="18"/>
        <v>-143.51060361381229</v>
      </c>
      <c r="AD73">
        <f t="shared" si="19"/>
        <v>-161.64332927432244</v>
      </c>
      <c r="AE73">
        <f t="shared" si="20"/>
        <v>-11.823085385020672</v>
      </c>
      <c r="AF73">
        <f t="shared" si="21"/>
        <v>120.33196062278446</v>
      </c>
      <c r="AG73">
        <f t="shared" si="22"/>
        <v>39.378164970936687</v>
      </c>
      <c r="AH73">
        <f t="shared" si="23"/>
        <v>3.257221770150855</v>
      </c>
      <c r="AI73">
        <f t="shared" si="24"/>
        <v>18.743914373965485</v>
      </c>
      <c r="AJ73">
        <v>939.04754819865968</v>
      </c>
      <c r="AK73">
        <v>898.51881818181755</v>
      </c>
      <c r="AL73">
        <v>3.3370202052482001</v>
      </c>
      <c r="AM73">
        <v>65.071948279943499</v>
      </c>
      <c r="AN73">
        <f t="shared" si="25"/>
        <v>3.2542086987259022</v>
      </c>
      <c r="AO73">
        <v>13.477238228991579</v>
      </c>
      <c r="AP73">
        <v>17.315012121212121</v>
      </c>
      <c r="AQ73">
        <v>-7.8080063553281965E-5</v>
      </c>
      <c r="AR73">
        <v>104.912705410152</v>
      </c>
      <c r="AS73">
        <v>0</v>
      </c>
      <c r="AT73">
        <v>0</v>
      </c>
      <c r="AU73">
        <f t="shared" si="26"/>
        <v>1</v>
      </c>
      <c r="AV73">
        <f t="shared" si="27"/>
        <v>0</v>
      </c>
      <c r="AW73">
        <f t="shared" si="28"/>
        <v>53896.609762678556</v>
      </c>
      <c r="AX73">
        <f t="shared" si="29"/>
        <v>2485.7105925925916</v>
      </c>
      <c r="AY73">
        <f t="shared" si="30"/>
        <v>2039.0286063843855</v>
      </c>
      <c r="AZ73">
        <f>($B$11*$D$9+$C$11*$D$9+$F$11*((CV73+CN73)/MAX(CV73+CN73+CW73, 0.1)*$I$9+CW73/MAX(CV73+CN73+CW73, 0.1)*$J$9))/($B$11+$C$11+$F$11)</f>
        <v>0.82030008338890426</v>
      </c>
      <c r="BA73">
        <f>($B$11*$K$9+$C$11*$K$9+$F$11*((CV73+CN73)/MAX(CV73+CN73+CW73, 0.1)*$P$9+CW73/MAX(CV73+CN73+CW73, 0.1)*$Q$9))/($B$11+$C$11+$F$11)</f>
        <v>0.17592916094058536</v>
      </c>
      <c r="BB73" s="1">
        <v>6</v>
      </c>
      <c r="BC73">
        <v>0.5</v>
      </c>
      <c r="BD73" t="s">
        <v>354</v>
      </c>
      <c r="BE73">
        <v>2</v>
      </c>
      <c r="BF73" t="b">
        <v>1</v>
      </c>
      <c r="BG73">
        <v>1687529067.5</v>
      </c>
      <c r="BH73">
        <v>859.87248148148149</v>
      </c>
      <c r="BI73">
        <v>910.48288888888885</v>
      </c>
      <c r="BJ73">
        <v>17.315585185185181</v>
      </c>
      <c r="BK73">
        <v>13.47492962962963</v>
      </c>
      <c r="BL73">
        <v>856.00233333333335</v>
      </c>
      <c r="BM73">
        <v>17.201529629629629</v>
      </c>
      <c r="BN73">
        <v>500.042925925926</v>
      </c>
      <c r="BO73">
        <v>101.8563703703704</v>
      </c>
      <c r="BP73">
        <v>0.1000813222222222</v>
      </c>
      <c r="BQ73">
        <v>26.901718518518511</v>
      </c>
      <c r="BR73">
        <v>27.91376296296297</v>
      </c>
      <c r="BS73">
        <v>999.90000000000009</v>
      </c>
      <c r="BT73">
        <v>0</v>
      </c>
      <c r="BU73">
        <v>0</v>
      </c>
      <c r="BV73">
        <v>10003.90777777778</v>
      </c>
      <c r="BW73">
        <v>0</v>
      </c>
      <c r="BX73">
        <v>485.71392592592588</v>
      </c>
      <c r="BY73">
        <v>-50.610499999999988</v>
      </c>
      <c r="BZ73">
        <v>875.024</v>
      </c>
      <c r="CA73">
        <v>922.91925925925921</v>
      </c>
      <c r="CB73">
        <v>3.8406633333333331</v>
      </c>
      <c r="CC73">
        <v>910.48288888888885</v>
      </c>
      <c r="CD73">
        <v>13.47492962962963</v>
      </c>
      <c r="CE73">
        <v>1.763703333333333</v>
      </c>
      <c r="CF73">
        <v>1.3725070370370369</v>
      </c>
      <c r="CG73">
        <v>15.46875555555556</v>
      </c>
      <c r="CH73">
        <v>11.617240740740741</v>
      </c>
      <c r="CI73">
        <v>1999.996666666666</v>
      </c>
      <c r="CJ73">
        <v>0.97999588888888878</v>
      </c>
      <c r="CK73">
        <v>2.000442962962963E-2</v>
      </c>
      <c r="CL73">
        <v>0</v>
      </c>
      <c r="CM73">
        <v>1.965648148148148</v>
      </c>
      <c r="CN73">
        <v>0</v>
      </c>
      <c r="CO73">
        <v>12424.76666666667</v>
      </c>
      <c r="CP73">
        <v>17338.159259259261</v>
      </c>
      <c r="CQ73">
        <v>45.177925925925912</v>
      </c>
      <c r="CR73">
        <v>45.960333333333331</v>
      </c>
      <c r="CS73">
        <v>44.631666666666661</v>
      </c>
      <c r="CT73">
        <v>44.268333333333331</v>
      </c>
      <c r="CU73">
        <v>43.538999999999987</v>
      </c>
      <c r="CV73">
        <v>1959.988518518519</v>
      </c>
      <c r="CW73">
        <v>40.011111111111113</v>
      </c>
      <c r="CX73">
        <v>0</v>
      </c>
      <c r="CY73">
        <v>1687529074.4000001</v>
      </c>
      <c r="CZ73">
        <v>0</v>
      </c>
      <c r="DA73">
        <v>1687528033.0999999</v>
      </c>
      <c r="DB73" t="s">
        <v>355</v>
      </c>
      <c r="DC73">
        <v>1687528033.0999999</v>
      </c>
      <c r="DD73">
        <v>1687528032.5999999</v>
      </c>
      <c r="DE73">
        <v>1</v>
      </c>
      <c r="DF73">
        <v>0.39600000000000002</v>
      </c>
      <c r="DG73">
        <v>-1.2999999999999999E-2</v>
      </c>
      <c r="DH73">
        <v>2.9990000000000001</v>
      </c>
      <c r="DI73">
        <v>0.06</v>
      </c>
      <c r="DJ73">
        <v>420</v>
      </c>
      <c r="DK73">
        <v>14</v>
      </c>
      <c r="DL73">
        <v>0.21</v>
      </c>
      <c r="DM73">
        <v>0.03</v>
      </c>
      <c r="DN73">
        <v>-50.495654999999999</v>
      </c>
      <c r="DO73">
        <v>-2.084807504690291</v>
      </c>
      <c r="DP73">
        <v>0.22321479224056881</v>
      </c>
      <c r="DQ73">
        <v>0</v>
      </c>
      <c r="DR73">
        <v>3.8439134999999989</v>
      </c>
      <c r="DS73">
        <v>-5.1939287054415847E-2</v>
      </c>
      <c r="DT73">
        <v>6.0262801751993214E-3</v>
      </c>
      <c r="DU73">
        <v>1</v>
      </c>
      <c r="DV73">
        <v>1</v>
      </c>
      <c r="DW73">
        <v>2</v>
      </c>
      <c r="DX73" t="s">
        <v>368</v>
      </c>
      <c r="DY73">
        <v>3.1225999999999998</v>
      </c>
      <c r="DZ73">
        <v>2.75678</v>
      </c>
      <c r="EA73">
        <v>0.15923300000000001</v>
      </c>
      <c r="EB73">
        <v>0.166574</v>
      </c>
      <c r="EC73">
        <v>9.4060900000000003E-2</v>
      </c>
      <c r="ED73">
        <v>7.8891799999999998E-2</v>
      </c>
      <c r="EE73">
        <v>24653.3</v>
      </c>
      <c r="EF73">
        <v>24265.3</v>
      </c>
      <c r="EG73">
        <v>29887.3</v>
      </c>
      <c r="EH73">
        <v>29406</v>
      </c>
      <c r="EI73">
        <v>37440.800000000003</v>
      </c>
      <c r="EJ73">
        <v>35682.5</v>
      </c>
      <c r="EK73">
        <v>45786.6</v>
      </c>
      <c r="EL73">
        <v>43727.5</v>
      </c>
      <c r="EM73">
        <v>1.75797</v>
      </c>
      <c r="EN73">
        <v>1.7653000000000001</v>
      </c>
      <c r="EO73">
        <v>-7.99447E-3</v>
      </c>
      <c r="EP73">
        <v>0</v>
      </c>
      <c r="EQ73">
        <v>28.0383</v>
      </c>
      <c r="ER73">
        <v>999.9</v>
      </c>
      <c r="ES73">
        <v>61.9</v>
      </c>
      <c r="ET73">
        <v>37.9</v>
      </c>
      <c r="EU73">
        <v>40.237099999999998</v>
      </c>
      <c r="EV73">
        <v>65.631900000000002</v>
      </c>
      <c r="EW73">
        <v>19.543299999999999</v>
      </c>
      <c r="EX73">
        <v>1</v>
      </c>
      <c r="EY73">
        <v>0.73433899999999996</v>
      </c>
      <c r="EZ73">
        <v>6.8772000000000002</v>
      </c>
      <c r="FA73">
        <v>20.1037</v>
      </c>
      <c r="FB73">
        <v>5.22837</v>
      </c>
      <c r="FC73">
        <v>11.980600000000001</v>
      </c>
      <c r="FD73">
        <v>4.9696999999999996</v>
      </c>
      <c r="FE73">
        <v>3.2894999999999999</v>
      </c>
      <c r="FF73">
        <v>9999</v>
      </c>
      <c r="FG73">
        <v>9999</v>
      </c>
      <c r="FH73">
        <v>9999</v>
      </c>
      <c r="FI73">
        <v>999.9</v>
      </c>
      <c r="FJ73">
        <v>4.9726999999999997</v>
      </c>
      <c r="FK73">
        <v>1.8776600000000001</v>
      </c>
      <c r="FL73">
        <v>1.8757699999999999</v>
      </c>
      <c r="FM73">
        <v>1.8786499999999999</v>
      </c>
      <c r="FN73">
        <v>1.87523</v>
      </c>
      <c r="FO73">
        <v>1.8787199999999999</v>
      </c>
      <c r="FP73">
        <v>1.8759300000000001</v>
      </c>
      <c r="FQ73">
        <v>1.87714</v>
      </c>
      <c r="FR73">
        <v>0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3.9119999999999999</v>
      </c>
      <c r="GF73">
        <v>0.114</v>
      </c>
      <c r="GG73">
        <v>1.8022362637429039</v>
      </c>
      <c r="GH73">
        <v>3.4596175144301941E-3</v>
      </c>
      <c r="GI73">
        <v>-1.60062044249347E-6</v>
      </c>
      <c r="GJ73">
        <v>4.4551892631570479E-10</v>
      </c>
      <c r="GK73">
        <v>-5.9104910203437312E-2</v>
      </c>
      <c r="GL73">
        <v>-1.1044296988583829E-3</v>
      </c>
      <c r="GM73">
        <v>8.6344859614355754E-4</v>
      </c>
      <c r="GN73">
        <v>-1.2442756315904091E-5</v>
      </c>
      <c r="GO73">
        <v>0</v>
      </c>
      <c r="GP73">
        <v>2120</v>
      </c>
      <c r="GQ73">
        <v>2</v>
      </c>
      <c r="GR73">
        <v>32</v>
      </c>
      <c r="GS73">
        <v>17.399999999999999</v>
      </c>
      <c r="GT73">
        <v>17.399999999999999</v>
      </c>
      <c r="GU73">
        <v>2.0593300000000001</v>
      </c>
      <c r="GV73">
        <v>2.5647000000000002</v>
      </c>
      <c r="GW73">
        <v>1.39893</v>
      </c>
      <c r="GX73">
        <v>2.2802699999999998</v>
      </c>
      <c r="GY73">
        <v>1.4489700000000001</v>
      </c>
      <c r="GZ73">
        <v>2.4194300000000002</v>
      </c>
      <c r="HA73">
        <v>43.426400000000001</v>
      </c>
      <c r="HB73">
        <v>14.604900000000001</v>
      </c>
      <c r="HC73">
        <v>18</v>
      </c>
      <c r="HD73">
        <v>508.892</v>
      </c>
      <c r="HE73">
        <v>427.97500000000002</v>
      </c>
      <c r="HF73">
        <v>20.730899999999998</v>
      </c>
      <c r="HG73">
        <v>35.855600000000003</v>
      </c>
      <c r="HH73">
        <v>30.0001</v>
      </c>
      <c r="HI73">
        <v>35.2821</v>
      </c>
      <c r="HJ73">
        <v>35.295699999999997</v>
      </c>
      <c r="HK73">
        <v>41.281300000000002</v>
      </c>
      <c r="HL73">
        <v>64.203400000000002</v>
      </c>
      <c r="HM73">
        <v>0</v>
      </c>
      <c r="HN73">
        <v>20.773700000000002</v>
      </c>
      <c r="HO73">
        <v>955.29300000000001</v>
      </c>
      <c r="HP73">
        <v>13.553699999999999</v>
      </c>
      <c r="HQ73">
        <v>98.891999999999996</v>
      </c>
      <c r="HR73">
        <v>100.551</v>
      </c>
    </row>
    <row r="74" spans="1:226" x14ac:dyDescent="0.25">
      <c r="A74">
        <v>58</v>
      </c>
      <c r="B74">
        <v>1687529080</v>
      </c>
      <c r="C74">
        <v>376.5</v>
      </c>
      <c r="D74" t="s">
        <v>473</v>
      </c>
      <c r="E74" t="s">
        <v>474</v>
      </c>
      <c r="F74">
        <v>5</v>
      </c>
      <c r="G74" t="s">
        <v>353</v>
      </c>
      <c r="H74">
        <v>68</v>
      </c>
      <c r="I74">
        <v>1687529072.2142861</v>
      </c>
      <c r="J74">
        <f t="shared" si="0"/>
        <v>3.258732421000019E-3</v>
      </c>
      <c r="K74">
        <f t="shared" si="1"/>
        <v>3.258732421000019</v>
      </c>
      <c r="L74">
        <f t="shared" si="2"/>
        <v>18.862704429295242</v>
      </c>
      <c r="M74">
        <f t="shared" si="3"/>
        <v>875.42764285714293</v>
      </c>
      <c r="N74">
        <f t="shared" si="4"/>
        <v>663.80491590872884</v>
      </c>
      <c r="O74">
        <f t="shared" si="5"/>
        <v>67.679179914279786</v>
      </c>
      <c r="P74">
        <f t="shared" si="6"/>
        <v>89.255477811208166</v>
      </c>
      <c r="Q74">
        <f t="shared" si="7"/>
        <v>0.1658696272282229</v>
      </c>
      <c r="R74">
        <f>IF(LEFT(BD74,1)&lt;&gt;"0",IF(LEFT(BD74,1)="1",3,BE74),$D$5+$E$5*(BV74*BO74/($K$5*1000))+$F$5*(BV74*BO74/($K$5*1000))*MAX(MIN(BB74,$J$5),$I$5)*MAX(MIN(BB74,$J$5),$I$5)+$G$5*MAX(MIN(BB74,$J$5),$I$5)*(BV74*BO74/($K$5*1000))+$H$5*(BV74*BO74/($K$5*1000))*(BV74*BO74/($K$5*1000)))</f>
        <v>2.9628297911693862</v>
      </c>
      <c r="S74">
        <f t="shared" si="8"/>
        <v>0.16087815011492868</v>
      </c>
      <c r="T74">
        <f t="shared" si="9"/>
        <v>0.1009847961927984</v>
      </c>
      <c r="U74">
        <f t="shared" si="10"/>
        <v>436.54881215504457</v>
      </c>
      <c r="V74">
        <f t="shared" si="11"/>
        <v>28.615823398636746</v>
      </c>
      <c r="W74">
        <f t="shared" si="12"/>
        <v>27.908742857142862</v>
      </c>
      <c r="X74">
        <f t="shared" si="13"/>
        <v>3.7746980062232454</v>
      </c>
      <c r="Y74">
        <f t="shared" si="14"/>
        <v>49.600377818065994</v>
      </c>
      <c r="Z74">
        <f t="shared" si="15"/>
        <v>1.7655900703906189</v>
      </c>
      <c r="AA74">
        <f t="shared" si="16"/>
        <v>3.5596302852103201</v>
      </c>
      <c r="AB74">
        <f t="shared" si="17"/>
        <v>2.0091079358326267</v>
      </c>
      <c r="AC74">
        <f t="shared" si="18"/>
        <v>-143.71009976610083</v>
      </c>
      <c r="AD74">
        <f t="shared" si="19"/>
        <v>-160.0304364075387</v>
      </c>
      <c r="AE74">
        <f t="shared" si="20"/>
        <v>-11.704205954595995</v>
      </c>
      <c r="AF74">
        <f t="shared" si="21"/>
        <v>121.10407002680907</v>
      </c>
      <c r="AG74">
        <f t="shared" si="22"/>
        <v>39.489547069804651</v>
      </c>
      <c r="AH74">
        <f t="shared" si="23"/>
        <v>3.2566786227860023</v>
      </c>
      <c r="AI74">
        <f t="shared" si="24"/>
        <v>18.862704429295242</v>
      </c>
      <c r="AJ74">
        <v>955.88672191919613</v>
      </c>
      <c r="AK74">
        <v>915.20015151515145</v>
      </c>
      <c r="AL74">
        <v>3.3397844128685601</v>
      </c>
      <c r="AM74">
        <v>65.071948279943499</v>
      </c>
      <c r="AN74">
        <f t="shared" si="25"/>
        <v>3.258732421000019</v>
      </c>
      <c r="AO74">
        <v>13.47924885732327</v>
      </c>
      <c r="AP74">
        <v>17.320844242424251</v>
      </c>
      <c r="AQ74">
        <v>8.3904792648736932E-5</v>
      </c>
      <c r="AR74">
        <v>104.912705410152</v>
      </c>
      <c r="AS74">
        <v>0</v>
      </c>
      <c r="AT74">
        <v>0</v>
      </c>
      <c r="AU74">
        <f t="shared" si="26"/>
        <v>1</v>
      </c>
      <c r="AV74">
        <f t="shared" si="27"/>
        <v>0</v>
      </c>
      <c r="AW74">
        <f t="shared" si="28"/>
        <v>53902.467406811636</v>
      </c>
      <c r="AX74">
        <f t="shared" si="29"/>
        <v>2481.3899642857145</v>
      </c>
      <c r="AY74">
        <f t="shared" si="30"/>
        <v>2035.4843727441018</v>
      </c>
      <c r="AZ74">
        <f>($B$11*$D$9+$C$11*$D$9+$F$11*((CV74+CN74)/MAX(CV74+CN74+CW74, 0.1)*$I$9+CW74/MAX(CV74+CN74+CW74, 0.1)*$J$9))/($B$11+$C$11+$F$11)</f>
        <v>0.82030007457132204</v>
      </c>
      <c r="BA74">
        <f>($B$11*$K$9+$C$11*$K$9+$F$11*((CV74+CN74)/MAX(CV74+CN74+CW74, 0.1)*$P$9+CW74/MAX(CV74+CN74+CW74, 0.1)*$Q$9))/($B$11+$C$11+$F$11)</f>
        <v>0.17592914392265152</v>
      </c>
      <c r="BB74" s="1">
        <v>6</v>
      </c>
      <c r="BC74">
        <v>0.5</v>
      </c>
      <c r="BD74" t="s">
        <v>354</v>
      </c>
      <c r="BE74">
        <v>2</v>
      </c>
      <c r="BF74" t="b">
        <v>1</v>
      </c>
      <c r="BG74">
        <v>1687529072.2142861</v>
      </c>
      <c r="BH74">
        <v>875.42764285714293</v>
      </c>
      <c r="BI74">
        <v>926.23057142857135</v>
      </c>
      <c r="BJ74">
        <v>17.317103571428571</v>
      </c>
      <c r="BK74">
        <v>13.47719642857143</v>
      </c>
      <c r="BL74">
        <v>871.53114285714287</v>
      </c>
      <c r="BM74">
        <v>17.203028571428568</v>
      </c>
      <c r="BN74">
        <v>500.0562142857143</v>
      </c>
      <c r="BO74">
        <v>101.85639285714279</v>
      </c>
      <c r="BP74">
        <v>0.10003785357142859</v>
      </c>
      <c r="BQ74">
        <v>26.906874999999999</v>
      </c>
      <c r="BR74">
        <v>27.908742857142862</v>
      </c>
      <c r="BS74">
        <v>999.9000000000002</v>
      </c>
      <c r="BT74">
        <v>0</v>
      </c>
      <c r="BU74">
        <v>0</v>
      </c>
      <c r="BV74">
        <v>10005.21857142857</v>
      </c>
      <c r="BW74">
        <v>0</v>
      </c>
      <c r="BX74">
        <v>481.39103571428581</v>
      </c>
      <c r="BY74">
        <v>-50.803046428571427</v>
      </c>
      <c r="BZ74">
        <v>890.85460714285716</v>
      </c>
      <c r="CA74">
        <v>938.88414285714293</v>
      </c>
      <c r="CB74">
        <v>3.8399135714285721</v>
      </c>
      <c r="CC74">
        <v>926.23057142857135</v>
      </c>
      <c r="CD74">
        <v>13.47719642857143</v>
      </c>
      <c r="CE74">
        <v>1.7638596428571429</v>
      </c>
      <c r="CF74">
        <v>1.372739642857143</v>
      </c>
      <c r="CG74">
        <v>15.470135714285711</v>
      </c>
      <c r="CH74">
        <v>11.619803571428569</v>
      </c>
      <c r="CI74">
        <v>1999.9989285714289</v>
      </c>
      <c r="CJ74">
        <v>0.97999642857142855</v>
      </c>
      <c r="CK74">
        <v>2.000388571428572E-2</v>
      </c>
      <c r="CL74">
        <v>0</v>
      </c>
      <c r="CM74">
        <v>2.0039785714285712</v>
      </c>
      <c r="CN74">
        <v>0</v>
      </c>
      <c r="CO74">
        <v>12415.610714285711</v>
      </c>
      <c r="CP74">
        <v>17338.182142857149</v>
      </c>
      <c r="CQ74">
        <v>45.15585714285713</v>
      </c>
      <c r="CR74">
        <v>45.966250000000002</v>
      </c>
      <c r="CS74">
        <v>44.635928571428572</v>
      </c>
      <c r="CT74">
        <v>44.276571428571437</v>
      </c>
      <c r="CU74">
        <v>43.542071428571433</v>
      </c>
      <c r="CV74">
        <v>1959.992857142857</v>
      </c>
      <c r="CW74">
        <v>40.01</v>
      </c>
      <c r="CX74">
        <v>0</v>
      </c>
      <c r="CY74">
        <v>1687529079.8</v>
      </c>
      <c r="CZ74">
        <v>0</v>
      </c>
      <c r="DA74">
        <v>1687528033.0999999</v>
      </c>
      <c r="DB74" t="s">
        <v>355</v>
      </c>
      <c r="DC74">
        <v>1687528033.0999999</v>
      </c>
      <c r="DD74">
        <v>1687528032.5999999</v>
      </c>
      <c r="DE74">
        <v>1</v>
      </c>
      <c r="DF74">
        <v>0.39600000000000002</v>
      </c>
      <c r="DG74">
        <v>-1.2999999999999999E-2</v>
      </c>
      <c r="DH74">
        <v>2.9990000000000001</v>
      </c>
      <c r="DI74">
        <v>0.06</v>
      </c>
      <c r="DJ74">
        <v>420</v>
      </c>
      <c r="DK74">
        <v>14</v>
      </c>
      <c r="DL74">
        <v>0.21</v>
      </c>
      <c r="DM74">
        <v>0.03</v>
      </c>
      <c r="DN74">
        <v>-50.673726829268297</v>
      </c>
      <c r="DO74">
        <v>-2.4709505226482471</v>
      </c>
      <c r="DP74">
        <v>0.26932052807234391</v>
      </c>
      <c r="DQ74">
        <v>0</v>
      </c>
      <c r="DR74">
        <v>3.8406543902439019</v>
      </c>
      <c r="DS74">
        <v>-1.7688083623691689E-2</v>
      </c>
      <c r="DT74">
        <v>2.1904850212219008E-3</v>
      </c>
      <c r="DU74">
        <v>1</v>
      </c>
      <c r="DV74">
        <v>1</v>
      </c>
      <c r="DW74">
        <v>2</v>
      </c>
      <c r="DX74" t="s">
        <v>368</v>
      </c>
      <c r="DY74">
        <v>3.1221199999999998</v>
      </c>
      <c r="DZ74">
        <v>2.7564799999999998</v>
      </c>
      <c r="EA74">
        <v>0.16115099999999999</v>
      </c>
      <c r="EB74">
        <v>0.168515</v>
      </c>
      <c r="EC74">
        <v>9.4079899999999994E-2</v>
      </c>
      <c r="ED74">
        <v>7.8906199999999996E-2</v>
      </c>
      <c r="EE74">
        <v>24596.3</v>
      </c>
      <c r="EF74">
        <v>24208.3</v>
      </c>
      <c r="EG74">
        <v>29886.7</v>
      </c>
      <c r="EH74">
        <v>29405.599999999999</v>
      </c>
      <c r="EI74">
        <v>37439.4</v>
      </c>
      <c r="EJ74">
        <v>35681.699999999997</v>
      </c>
      <c r="EK74">
        <v>45785.599999999999</v>
      </c>
      <c r="EL74">
        <v>43727.1</v>
      </c>
      <c r="EM74">
        <v>1.7568299999999999</v>
      </c>
      <c r="EN74">
        <v>1.76572</v>
      </c>
      <c r="EO74">
        <v>-7.6219399999999998E-3</v>
      </c>
      <c r="EP74">
        <v>0</v>
      </c>
      <c r="EQ74">
        <v>28.041699999999999</v>
      </c>
      <c r="ER74">
        <v>999.9</v>
      </c>
      <c r="ES74">
        <v>61.8</v>
      </c>
      <c r="ET74">
        <v>37.9</v>
      </c>
      <c r="EU74">
        <v>40.173400000000001</v>
      </c>
      <c r="EV74">
        <v>65.701899999999995</v>
      </c>
      <c r="EW74">
        <v>19.443100000000001</v>
      </c>
      <c r="EX74">
        <v>1</v>
      </c>
      <c r="EY74">
        <v>0.73501799999999995</v>
      </c>
      <c r="EZ74">
        <v>6.83683</v>
      </c>
      <c r="FA74">
        <v>20.104500000000002</v>
      </c>
      <c r="FB74">
        <v>5.22478</v>
      </c>
      <c r="FC74">
        <v>11.980700000000001</v>
      </c>
      <c r="FD74">
        <v>4.9686000000000003</v>
      </c>
      <c r="FE74">
        <v>3.2888999999999999</v>
      </c>
      <c r="FF74">
        <v>9999</v>
      </c>
      <c r="FG74">
        <v>9999</v>
      </c>
      <c r="FH74">
        <v>9999</v>
      </c>
      <c r="FI74">
        <v>999.9</v>
      </c>
      <c r="FJ74">
        <v>4.9726900000000001</v>
      </c>
      <c r="FK74">
        <v>1.8776900000000001</v>
      </c>
      <c r="FL74">
        <v>1.87578</v>
      </c>
      <c r="FM74">
        <v>1.87866</v>
      </c>
      <c r="FN74">
        <v>1.8751899999999999</v>
      </c>
      <c r="FO74">
        <v>1.8787100000000001</v>
      </c>
      <c r="FP74">
        <v>1.8759300000000001</v>
      </c>
      <c r="FQ74">
        <v>1.8771199999999999</v>
      </c>
      <c r="FR74">
        <v>0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3.9390000000000001</v>
      </c>
      <c r="GF74">
        <v>0.1142</v>
      </c>
      <c r="GG74">
        <v>1.8022362637429039</v>
      </c>
      <c r="GH74">
        <v>3.4596175144301941E-3</v>
      </c>
      <c r="GI74">
        <v>-1.60062044249347E-6</v>
      </c>
      <c r="GJ74">
        <v>4.4551892631570479E-10</v>
      </c>
      <c r="GK74">
        <v>-5.9104910203437312E-2</v>
      </c>
      <c r="GL74">
        <v>-1.1044296988583829E-3</v>
      </c>
      <c r="GM74">
        <v>8.6344859614355754E-4</v>
      </c>
      <c r="GN74">
        <v>-1.2442756315904091E-5</v>
      </c>
      <c r="GO74">
        <v>0</v>
      </c>
      <c r="GP74">
        <v>2120</v>
      </c>
      <c r="GQ74">
        <v>2</v>
      </c>
      <c r="GR74">
        <v>32</v>
      </c>
      <c r="GS74">
        <v>17.399999999999999</v>
      </c>
      <c r="GT74">
        <v>17.5</v>
      </c>
      <c r="GU74">
        <v>2.0874000000000001</v>
      </c>
      <c r="GV74">
        <v>2.5634800000000002</v>
      </c>
      <c r="GW74">
        <v>1.39893</v>
      </c>
      <c r="GX74">
        <v>2.2802699999999998</v>
      </c>
      <c r="GY74">
        <v>1.4489700000000001</v>
      </c>
      <c r="GZ74">
        <v>2.34985</v>
      </c>
      <c r="HA74">
        <v>43.453600000000002</v>
      </c>
      <c r="HB74">
        <v>14.604900000000001</v>
      </c>
      <c r="HC74">
        <v>18</v>
      </c>
      <c r="HD74">
        <v>508.267</v>
      </c>
      <c r="HE74">
        <v>428.30200000000002</v>
      </c>
      <c r="HF74">
        <v>20.799900000000001</v>
      </c>
      <c r="HG74">
        <v>35.866799999999998</v>
      </c>
      <c r="HH74">
        <v>30.000499999999999</v>
      </c>
      <c r="HI74">
        <v>35.292299999999997</v>
      </c>
      <c r="HJ74">
        <v>35.305100000000003</v>
      </c>
      <c r="HK74">
        <v>41.907899999999998</v>
      </c>
      <c r="HL74">
        <v>63.905299999999997</v>
      </c>
      <c r="HM74">
        <v>0</v>
      </c>
      <c r="HN74">
        <v>20.837700000000002</v>
      </c>
      <c r="HO74">
        <v>975.32899999999995</v>
      </c>
      <c r="HP74">
        <v>13.6334</v>
      </c>
      <c r="HQ74">
        <v>98.889899999999997</v>
      </c>
      <c r="HR74">
        <v>100.55</v>
      </c>
    </row>
    <row r="75" spans="1:226" x14ac:dyDescent="0.25">
      <c r="A75">
        <v>59</v>
      </c>
      <c r="B75">
        <v>1687529085</v>
      </c>
      <c r="C75">
        <v>381.5</v>
      </c>
      <c r="D75" t="s">
        <v>475</v>
      </c>
      <c r="E75" t="s">
        <v>476</v>
      </c>
      <c r="F75">
        <v>5</v>
      </c>
      <c r="G75" t="s">
        <v>353</v>
      </c>
      <c r="H75">
        <v>68</v>
      </c>
      <c r="I75">
        <v>1687529077.5</v>
      </c>
      <c r="J75">
        <f t="shared" si="0"/>
        <v>3.2491034182525321E-3</v>
      </c>
      <c r="K75">
        <f t="shared" si="1"/>
        <v>3.249103418252532</v>
      </c>
      <c r="L75">
        <f t="shared" si="2"/>
        <v>18.965179230238796</v>
      </c>
      <c r="M75">
        <f t="shared" si="3"/>
        <v>892.82618518518507</v>
      </c>
      <c r="N75">
        <f t="shared" si="4"/>
        <v>678.95062629784775</v>
      </c>
      <c r="O75">
        <f t="shared" si="5"/>
        <v>69.223397941329964</v>
      </c>
      <c r="P75">
        <f t="shared" si="6"/>
        <v>91.02939141026836</v>
      </c>
      <c r="Q75">
        <f t="shared" si="7"/>
        <v>0.16524457661311187</v>
      </c>
      <c r="R75">
        <f>IF(LEFT(BD75,1)&lt;&gt;"0",IF(LEFT(BD75,1)="1",3,BE75),$D$5+$E$5*(BV75*BO75/($K$5*1000))+$F$5*(BV75*BO75/($K$5*1000))*MAX(MIN(BB75,$J$5),$I$5)*MAX(MIN(BB75,$J$5),$I$5)+$G$5*MAX(MIN(BB75,$J$5),$I$5)*(BV75*BO75/($K$5*1000))+$H$5*(BV75*BO75/($K$5*1000))*(BV75*BO75/($K$5*1000)))</f>
        <v>2.9613660471894665</v>
      </c>
      <c r="S75">
        <f t="shared" si="8"/>
        <v>0.16028767294589483</v>
      </c>
      <c r="T75">
        <f t="shared" si="9"/>
        <v>0.10061276775918979</v>
      </c>
      <c r="U75">
        <f t="shared" si="10"/>
        <v>436.24806485361103</v>
      </c>
      <c r="V75">
        <f t="shared" si="11"/>
        <v>28.622012931123919</v>
      </c>
      <c r="W75">
        <f t="shared" si="12"/>
        <v>27.916125925925929</v>
      </c>
      <c r="X75">
        <f t="shared" si="13"/>
        <v>3.7763240732621508</v>
      </c>
      <c r="Y75">
        <f t="shared" si="14"/>
        <v>49.592377998537138</v>
      </c>
      <c r="Z75">
        <f t="shared" si="15"/>
        <v>1.7657913700473753</v>
      </c>
      <c r="AA75">
        <f t="shared" si="16"/>
        <v>3.5606104028717116</v>
      </c>
      <c r="AB75">
        <f t="shared" si="17"/>
        <v>2.0105327032147757</v>
      </c>
      <c r="AC75">
        <f t="shared" si="18"/>
        <v>-143.28546074493667</v>
      </c>
      <c r="AD75">
        <f t="shared" si="19"/>
        <v>-160.38224912901367</v>
      </c>
      <c r="AE75">
        <f t="shared" si="20"/>
        <v>-11.736441808780878</v>
      </c>
      <c r="AF75">
        <f t="shared" si="21"/>
        <v>120.84391317087986</v>
      </c>
      <c r="AG75">
        <f t="shared" si="22"/>
        <v>39.712218175973383</v>
      </c>
      <c r="AH75">
        <f t="shared" si="23"/>
        <v>3.2519593386125467</v>
      </c>
      <c r="AI75">
        <f t="shared" si="24"/>
        <v>18.965179230238796</v>
      </c>
      <c r="AJ75">
        <v>973.05737101299485</v>
      </c>
      <c r="AK75">
        <v>932.06375151515147</v>
      </c>
      <c r="AL75">
        <v>3.373834521412383</v>
      </c>
      <c r="AM75">
        <v>65.071948279943499</v>
      </c>
      <c r="AN75">
        <f t="shared" si="25"/>
        <v>3.249103418252532</v>
      </c>
      <c r="AO75">
        <v>13.493717986238099</v>
      </c>
      <c r="AP75">
        <v>17.324373939393929</v>
      </c>
      <c r="AQ75">
        <v>5.148843026604868E-5</v>
      </c>
      <c r="AR75">
        <v>104.912705410152</v>
      </c>
      <c r="AS75">
        <v>0</v>
      </c>
      <c r="AT75">
        <v>0</v>
      </c>
      <c r="AU75">
        <f t="shared" si="26"/>
        <v>1</v>
      </c>
      <c r="AV75">
        <f t="shared" si="27"/>
        <v>0</v>
      </c>
      <c r="AW75">
        <f t="shared" si="28"/>
        <v>53858.751708646385</v>
      </c>
      <c r="AX75">
        <f t="shared" si="29"/>
        <v>2479.6797777777779</v>
      </c>
      <c r="AY75">
        <f t="shared" si="30"/>
        <v>2034.0815710525333</v>
      </c>
      <c r="AZ75">
        <f>($B$11*$D$9+$C$11*$D$9+$F$11*((CV75+CN75)/MAX(CV75+CN75+CW75, 0.1)*$I$9+CW75/MAX(CV75+CN75+CW75, 0.1)*$J$9))/($B$11+$C$11+$F$11)</f>
        <v>0.8203001005538797</v>
      </c>
      <c r="BA75">
        <f>($B$11*$K$9+$C$11*$K$9+$F$11*((CV75+CN75)/MAX(CV75+CN75+CW75, 0.1)*$P$9+CW75/MAX(CV75+CN75+CW75, 0.1)*$Q$9))/($B$11+$C$11+$F$11)</f>
        <v>0.17592919406898772</v>
      </c>
      <c r="BB75" s="1">
        <v>6</v>
      </c>
      <c r="BC75">
        <v>0.5</v>
      </c>
      <c r="BD75" t="s">
        <v>354</v>
      </c>
      <c r="BE75">
        <v>2</v>
      </c>
      <c r="BF75" t="b">
        <v>1</v>
      </c>
      <c r="BG75">
        <v>1687529077.5</v>
      </c>
      <c r="BH75">
        <v>892.82618518518507</v>
      </c>
      <c r="BI75">
        <v>943.96122222222243</v>
      </c>
      <c r="BJ75">
        <v>17.31907407407407</v>
      </c>
      <c r="BK75">
        <v>13.48458888888889</v>
      </c>
      <c r="BL75">
        <v>888.90059259259237</v>
      </c>
      <c r="BM75">
        <v>17.204966666666671</v>
      </c>
      <c r="BN75">
        <v>500.0366296296296</v>
      </c>
      <c r="BO75">
        <v>101.8564074074074</v>
      </c>
      <c r="BP75">
        <v>0.1000460666666667</v>
      </c>
      <c r="BQ75">
        <v>26.91155925925926</v>
      </c>
      <c r="BR75">
        <v>27.916125925925929</v>
      </c>
      <c r="BS75">
        <v>999.90000000000009</v>
      </c>
      <c r="BT75">
        <v>0</v>
      </c>
      <c r="BU75">
        <v>0</v>
      </c>
      <c r="BV75">
        <v>9996.9196296296286</v>
      </c>
      <c r="BW75">
        <v>0</v>
      </c>
      <c r="BX75">
        <v>479.65199999999987</v>
      </c>
      <c r="BY75">
        <v>-51.135085185185169</v>
      </c>
      <c r="BZ75">
        <v>908.56174074074079</v>
      </c>
      <c r="CA75">
        <v>956.86425925925926</v>
      </c>
      <c r="CB75">
        <v>3.8344825925925918</v>
      </c>
      <c r="CC75">
        <v>943.96122222222243</v>
      </c>
      <c r="CD75">
        <v>13.48458888888889</v>
      </c>
      <c r="CE75">
        <v>1.764059259259259</v>
      </c>
      <c r="CF75">
        <v>1.373494074074074</v>
      </c>
      <c r="CG75">
        <v>15.471907407407411</v>
      </c>
      <c r="CH75">
        <v>11.6281</v>
      </c>
      <c r="CI75">
        <v>2000.0277777777781</v>
      </c>
      <c r="CJ75">
        <v>0.97999522222222213</v>
      </c>
      <c r="CK75">
        <v>2.000514814814815E-2</v>
      </c>
      <c r="CL75">
        <v>0</v>
      </c>
      <c r="CM75">
        <v>2.0406111111111112</v>
      </c>
      <c r="CN75">
        <v>0</v>
      </c>
      <c r="CO75">
        <v>12404.12592592592</v>
      </c>
      <c r="CP75">
        <v>17338.429629629631</v>
      </c>
      <c r="CQ75">
        <v>45.157037037037028</v>
      </c>
      <c r="CR75">
        <v>45.974333333333327</v>
      </c>
      <c r="CS75">
        <v>44.650148148148133</v>
      </c>
      <c r="CT75">
        <v>44.282111111111099</v>
      </c>
      <c r="CU75">
        <v>43.541296296296281</v>
      </c>
      <c r="CV75">
        <v>1960.0192592592589</v>
      </c>
      <c r="CW75">
        <v>40.014074074074067</v>
      </c>
      <c r="CX75">
        <v>0</v>
      </c>
      <c r="CY75">
        <v>1687529084.5999999</v>
      </c>
      <c r="CZ75">
        <v>0</v>
      </c>
      <c r="DA75">
        <v>1687528033.0999999</v>
      </c>
      <c r="DB75" t="s">
        <v>355</v>
      </c>
      <c r="DC75">
        <v>1687528033.0999999</v>
      </c>
      <c r="DD75">
        <v>1687528032.5999999</v>
      </c>
      <c r="DE75">
        <v>1</v>
      </c>
      <c r="DF75">
        <v>0.39600000000000002</v>
      </c>
      <c r="DG75">
        <v>-1.2999999999999999E-2</v>
      </c>
      <c r="DH75">
        <v>2.9990000000000001</v>
      </c>
      <c r="DI75">
        <v>0.06</v>
      </c>
      <c r="DJ75">
        <v>420</v>
      </c>
      <c r="DK75">
        <v>14</v>
      </c>
      <c r="DL75">
        <v>0.21</v>
      </c>
      <c r="DM75">
        <v>0.03</v>
      </c>
      <c r="DN75">
        <v>-50.938100000000013</v>
      </c>
      <c r="DO75">
        <v>-3.506903832752589</v>
      </c>
      <c r="DP75">
        <v>0.36769714672175191</v>
      </c>
      <c r="DQ75">
        <v>0</v>
      </c>
      <c r="DR75">
        <v>3.8378356097560982</v>
      </c>
      <c r="DS75">
        <v>-4.4119233449471419E-2</v>
      </c>
      <c r="DT75">
        <v>6.636018880278806E-3</v>
      </c>
      <c r="DU75">
        <v>1</v>
      </c>
      <c r="DV75">
        <v>1</v>
      </c>
      <c r="DW75">
        <v>2</v>
      </c>
      <c r="DX75" t="s">
        <v>368</v>
      </c>
      <c r="DY75">
        <v>3.1225700000000001</v>
      </c>
      <c r="DZ75">
        <v>2.7566199999999998</v>
      </c>
      <c r="EA75">
        <v>0.16307099999999999</v>
      </c>
      <c r="EB75">
        <v>0.17041300000000001</v>
      </c>
      <c r="EC75">
        <v>9.4094899999999995E-2</v>
      </c>
      <c r="ED75">
        <v>7.9095100000000002E-2</v>
      </c>
      <c r="EE75">
        <v>24539.5</v>
      </c>
      <c r="EF75">
        <v>24152.1</v>
      </c>
      <c r="EG75">
        <v>29886.3</v>
      </c>
      <c r="EH75">
        <v>29404.6</v>
      </c>
      <c r="EI75">
        <v>37438.300000000003</v>
      </c>
      <c r="EJ75">
        <v>35673.5</v>
      </c>
      <c r="EK75">
        <v>45784.9</v>
      </c>
      <c r="EL75">
        <v>43725.8</v>
      </c>
      <c r="EM75">
        <v>1.7575000000000001</v>
      </c>
      <c r="EN75">
        <v>1.7648999999999999</v>
      </c>
      <c r="EO75">
        <v>-7.0705999999999998E-3</v>
      </c>
      <c r="EP75">
        <v>0</v>
      </c>
      <c r="EQ75">
        <v>28.047699999999999</v>
      </c>
      <c r="ER75">
        <v>999.9</v>
      </c>
      <c r="ES75">
        <v>61.8</v>
      </c>
      <c r="ET75">
        <v>37.9</v>
      </c>
      <c r="EU75">
        <v>40.173000000000002</v>
      </c>
      <c r="EV75">
        <v>65.591899999999995</v>
      </c>
      <c r="EW75">
        <v>19.5913</v>
      </c>
      <c r="EX75">
        <v>1</v>
      </c>
      <c r="EY75">
        <v>0.73554900000000001</v>
      </c>
      <c r="EZ75">
        <v>6.80443</v>
      </c>
      <c r="FA75">
        <v>20.106200000000001</v>
      </c>
      <c r="FB75">
        <v>5.2280699999999998</v>
      </c>
      <c r="FC75">
        <v>11.9803</v>
      </c>
      <c r="FD75">
        <v>4.9692499999999997</v>
      </c>
      <c r="FE75">
        <v>3.2894800000000002</v>
      </c>
      <c r="FF75">
        <v>9999</v>
      </c>
      <c r="FG75">
        <v>9999</v>
      </c>
      <c r="FH75">
        <v>9999</v>
      </c>
      <c r="FI75">
        <v>999.9</v>
      </c>
      <c r="FJ75">
        <v>4.9726800000000004</v>
      </c>
      <c r="FK75">
        <v>1.8776900000000001</v>
      </c>
      <c r="FL75">
        <v>1.87578</v>
      </c>
      <c r="FM75">
        <v>1.87866</v>
      </c>
      <c r="FN75">
        <v>1.87521</v>
      </c>
      <c r="FO75">
        <v>1.87869</v>
      </c>
      <c r="FP75">
        <v>1.87592</v>
      </c>
      <c r="FQ75">
        <v>1.87713</v>
      </c>
      <c r="FR75">
        <v>0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3.9670000000000001</v>
      </c>
      <c r="GF75">
        <v>0.1143</v>
      </c>
      <c r="GG75">
        <v>1.8022362637429039</v>
      </c>
      <c r="GH75">
        <v>3.4596175144301941E-3</v>
      </c>
      <c r="GI75">
        <v>-1.60062044249347E-6</v>
      </c>
      <c r="GJ75">
        <v>4.4551892631570479E-10</v>
      </c>
      <c r="GK75">
        <v>-5.9104910203437312E-2</v>
      </c>
      <c r="GL75">
        <v>-1.1044296988583829E-3</v>
      </c>
      <c r="GM75">
        <v>8.6344859614355754E-4</v>
      </c>
      <c r="GN75">
        <v>-1.2442756315904091E-5</v>
      </c>
      <c r="GO75">
        <v>0</v>
      </c>
      <c r="GP75">
        <v>2120</v>
      </c>
      <c r="GQ75">
        <v>2</v>
      </c>
      <c r="GR75">
        <v>32</v>
      </c>
      <c r="GS75">
        <v>17.5</v>
      </c>
      <c r="GT75">
        <v>17.5</v>
      </c>
      <c r="GU75">
        <v>2.1191399999999998</v>
      </c>
      <c r="GV75">
        <v>2.5512700000000001</v>
      </c>
      <c r="GW75">
        <v>1.39893</v>
      </c>
      <c r="GX75">
        <v>2.2802699999999998</v>
      </c>
      <c r="GY75">
        <v>1.4489700000000001</v>
      </c>
      <c r="GZ75">
        <v>2.5061</v>
      </c>
      <c r="HA75">
        <v>43.453600000000002</v>
      </c>
      <c r="HB75">
        <v>14.6136</v>
      </c>
      <c r="HC75">
        <v>18</v>
      </c>
      <c r="HD75">
        <v>508.73599999999999</v>
      </c>
      <c r="HE75">
        <v>427.85700000000003</v>
      </c>
      <c r="HF75">
        <v>20.868099999999998</v>
      </c>
      <c r="HG75">
        <v>35.877200000000002</v>
      </c>
      <c r="HH75">
        <v>30.000599999999999</v>
      </c>
      <c r="HI75">
        <v>35.302500000000002</v>
      </c>
      <c r="HJ75">
        <v>35.316600000000001</v>
      </c>
      <c r="HK75">
        <v>42.4696</v>
      </c>
      <c r="HL75">
        <v>63.905299999999997</v>
      </c>
      <c r="HM75">
        <v>0</v>
      </c>
      <c r="HN75">
        <v>20.895800000000001</v>
      </c>
      <c r="HO75">
        <v>988.70299999999997</v>
      </c>
      <c r="HP75">
        <v>13.6677</v>
      </c>
      <c r="HQ75">
        <v>98.888300000000001</v>
      </c>
      <c r="HR75">
        <v>100.547</v>
      </c>
    </row>
    <row r="76" spans="1:226" x14ac:dyDescent="0.25">
      <c r="A76">
        <v>60</v>
      </c>
      <c r="B76">
        <v>1687529090</v>
      </c>
      <c r="C76">
        <v>386.5</v>
      </c>
      <c r="D76" t="s">
        <v>477</v>
      </c>
      <c r="E76" t="s">
        <v>478</v>
      </c>
      <c r="F76">
        <v>5</v>
      </c>
      <c r="G76" t="s">
        <v>353</v>
      </c>
      <c r="H76">
        <v>68</v>
      </c>
      <c r="I76">
        <v>1687529082.2142861</v>
      </c>
      <c r="J76">
        <f t="shared" si="0"/>
        <v>3.2290278274177998E-3</v>
      </c>
      <c r="K76">
        <f t="shared" si="1"/>
        <v>3.2290278274177999</v>
      </c>
      <c r="L76">
        <f t="shared" si="2"/>
        <v>19.414721941721261</v>
      </c>
      <c r="M76">
        <f t="shared" si="3"/>
        <v>908.31349999999998</v>
      </c>
      <c r="N76">
        <f t="shared" si="4"/>
        <v>688.28006773055199</v>
      </c>
      <c r="O76">
        <f t="shared" si="5"/>
        <v>70.174363728839822</v>
      </c>
      <c r="P76">
        <f t="shared" si="6"/>
        <v>92.608118289673641</v>
      </c>
      <c r="Q76">
        <f t="shared" si="7"/>
        <v>0.16412913637525028</v>
      </c>
      <c r="R76">
        <f>IF(LEFT(BD76,1)&lt;&gt;"0",IF(LEFT(BD76,1)="1",3,BE76),$D$5+$E$5*(BV76*BO76/($K$5*1000))+$F$5*(BV76*BO76/($K$5*1000))*MAX(MIN(BB76,$J$5),$I$5)*MAX(MIN(BB76,$J$5),$I$5)+$G$5*MAX(MIN(BB76,$J$5),$I$5)*(BV76*BO76/($K$5*1000))+$H$5*(BV76*BO76/($K$5*1000))*(BV76*BO76/($K$5*1000)))</f>
        <v>2.9607696307420497</v>
      </c>
      <c r="S76">
        <f t="shared" si="8"/>
        <v>0.15923690746881602</v>
      </c>
      <c r="T76">
        <f t="shared" si="9"/>
        <v>9.995046772905361E-2</v>
      </c>
      <c r="U76">
        <f t="shared" si="10"/>
        <v>444.92818456080676</v>
      </c>
      <c r="V76">
        <f t="shared" si="11"/>
        <v>28.689505070672606</v>
      </c>
      <c r="W76">
        <f t="shared" si="12"/>
        <v>27.922217857142861</v>
      </c>
      <c r="X76">
        <f t="shared" si="13"/>
        <v>3.7776662368246141</v>
      </c>
      <c r="Y76">
        <f t="shared" si="14"/>
        <v>49.576397203111114</v>
      </c>
      <c r="Z76">
        <f t="shared" si="15"/>
        <v>1.7663977533315831</v>
      </c>
      <c r="AA76">
        <f t="shared" si="16"/>
        <v>3.5629812834013976</v>
      </c>
      <c r="AB76">
        <f t="shared" si="17"/>
        <v>2.0112684834930308</v>
      </c>
      <c r="AC76">
        <f t="shared" si="18"/>
        <v>-142.40012718912499</v>
      </c>
      <c r="AD76">
        <f t="shared" si="19"/>
        <v>-159.51440829932886</v>
      </c>
      <c r="AE76">
        <f t="shared" si="20"/>
        <v>-11.676301511831587</v>
      </c>
      <c r="AF76">
        <f t="shared" si="21"/>
        <v>131.33734756052132</v>
      </c>
      <c r="AG76">
        <f t="shared" si="22"/>
        <v>39.940047724174335</v>
      </c>
      <c r="AH76">
        <f t="shared" si="23"/>
        <v>3.2388140138329526</v>
      </c>
      <c r="AI76">
        <f t="shared" si="24"/>
        <v>19.414721941721261</v>
      </c>
      <c r="AJ76">
        <v>990.04667898435798</v>
      </c>
      <c r="AK76">
        <v>948.70392727272736</v>
      </c>
      <c r="AL76">
        <v>3.3365509177062109</v>
      </c>
      <c r="AM76">
        <v>65.071948279943499</v>
      </c>
      <c r="AN76">
        <f t="shared" si="25"/>
        <v>3.2290278274177999</v>
      </c>
      <c r="AO76">
        <v>13.537678634758381</v>
      </c>
      <c r="AP76">
        <v>17.343271515151521</v>
      </c>
      <c r="AQ76">
        <v>2.1231987798735969E-4</v>
      </c>
      <c r="AR76">
        <v>104.912705410152</v>
      </c>
      <c r="AS76">
        <v>0</v>
      </c>
      <c r="AT76">
        <v>0</v>
      </c>
      <c r="AU76">
        <f t="shared" si="26"/>
        <v>1</v>
      </c>
      <c r="AV76">
        <f t="shared" si="27"/>
        <v>0</v>
      </c>
      <c r="AW76">
        <f t="shared" si="28"/>
        <v>53839.247439217186</v>
      </c>
      <c r="AX76">
        <f t="shared" si="29"/>
        <v>2529.0192857142865</v>
      </c>
      <c r="AY76">
        <f t="shared" si="30"/>
        <v>2074.5547017524541</v>
      </c>
      <c r="AZ76">
        <f>($B$11*$D$9+$C$11*$D$9+$F$11*((CV76+CN76)/MAX(CV76+CN76+CW76, 0.1)*$I$9+CW76/MAX(CV76+CN76+CW76, 0.1)*$J$9))/($B$11+$C$11+$F$11)</f>
        <v>0.82030007183852882</v>
      </c>
      <c r="BA76">
        <f>($B$11*$K$9+$C$11*$K$9+$F$11*((CV76+CN76)/MAX(CV76+CN76+CW76, 0.1)*$P$9+CW76/MAX(CV76+CN76+CW76, 0.1)*$Q$9))/($B$11+$C$11+$F$11)</f>
        <v>0.17592913864836066</v>
      </c>
      <c r="BB76" s="1">
        <v>6</v>
      </c>
      <c r="BC76">
        <v>0.5</v>
      </c>
      <c r="BD76" t="s">
        <v>354</v>
      </c>
      <c r="BE76">
        <v>2</v>
      </c>
      <c r="BF76" t="b">
        <v>1</v>
      </c>
      <c r="BG76">
        <v>1687529082.2142861</v>
      </c>
      <c r="BH76">
        <v>908.31349999999998</v>
      </c>
      <c r="BI76">
        <v>959.76882142857119</v>
      </c>
      <c r="BJ76">
        <v>17.32507857142857</v>
      </c>
      <c r="BK76">
        <v>13.50605714285714</v>
      </c>
      <c r="BL76">
        <v>904.3622857142858</v>
      </c>
      <c r="BM76">
        <v>17.21086428571429</v>
      </c>
      <c r="BN76">
        <v>500.02882142857152</v>
      </c>
      <c r="BO76">
        <v>101.8561428571428</v>
      </c>
      <c r="BP76">
        <v>9.9975035714285704E-2</v>
      </c>
      <c r="BQ76">
        <v>26.922885714285719</v>
      </c>
      <c r="BR76">
        <v>27.922217857142861</v>
      </c>
      <c r="BS76">
        <v>999.9000000000002</v>
      </c>
      <c r="BT76">
        <v>0</v>
      </c>
      <c r="BU76">
        <v>0</v>
      </c>
      <c r="BV76">
        <v>9993.5660714285732</v>
      </c>
      <c r="BW76">
        <v>0</v>
      </c>
      <c r="BX76">
        <v>529.00357142857149</v>
      </c>
      <c r="BY76">
        <v>-51.455314285714287</v>
      </c>
      <c r="BZ76">
        <v>924.32775000000015</v>
      </c>
      <c r="CA76">
        <v>972.90942857142875</v>
      </c>
      <c r="CB76">
        <v>3.8190185714285709</v>
      </c>
      <c r="CC76">
        <v>959.76882142857119</v>
      </c>
      <c r="CD76">
        <v>13.50605714285714</v>
      </c>
      <c r="CE76">
        <v>1.7646657142857149</v>
      </c>
      <c r="CF76">
        <v>1.375676071428571</v>
      </c>
      <c r="CG76">
        <v>15.477267857142859</v>
      </c>
      <c r="CH76">
        <v>11.652103571428571</v>
      </c>
      <c r="CI76">
        <v>2000.0157142857149</v>
      </c>
      <c r="CJ76">
        <v>0.97999589285714261</v>
      </c>
      <c r="CK76">
        <v>2.0004460714285719E-2</v>
      </c>
      <c r="CL76">
        <v>0</v>
      </c>
      <c r="CM76">
        <v>2.0490714285714291</v>
      </c>
      <c r="CN76">
        <v>0</v>
      </c>
      <c r="CO76">
        <v>12393.139285714289</v>
      </c>
      <c r="CP76">
        <v>17338.346428571429</v>
      </c>
      <c r="CQ76">
        <v>45.122357142857133</v>
      </c>
      <c r="CR76">
        <v>45.98425000000001</v>
      </c>
      <c r="CS76">
        <v>44.669321428571422</v>
      </c>
      <c r="CT76">
        <v>44.296499999999988</v>
      </c>
      <c r="CU76">
        <v>43.546499999999988</v>
      </c>
      <c r="CV76">
        <v>1960.0110714285711</v>
      </c>
      <c r="CW76">
        <v>40.01</v>
      </c>
      <c r="CX76">
        <v>0</v>
      </c>
      <c r="CY76">
        <v>1687529089.4000001</v>
      </c>
      <c r="CZ76">
        <v>0</v>
      </c>
      <c r="DA76">
        <v>1687528033.0999999</v>
      </c>
      <c r="DB76" t="s">
        <v>355</v>
      </c>
      <c r="DC76">
        <v>1687528033.0999999</v>
      </c>
      <c r="DD76">
        <v>1687528032.5999999</v>
      </c>
      <c r="DE76">
        <v>1</v>
      </c>
      <c r="DF76">
        <v>0.39600000000000002</v>
      </c>
      <c r="DG76">
        <v>-1.2999999999999999E-2</v>
      </c>
      <c r="DH76">
        <v>2.9990000000000001</v>
      </c>
      <c r="DI76">
        <v>0.06</v>
      </c>
      <c r="DJ76">
        <v>420</v>
      </c>
      <c r="DK76">
        <v>14</v>
      </c>
      <c r="DL76">
        <v>0.21</v>
      </c>
      <c r="DM76">
        <v>0.03</v>
      </c>
      <c r="DN76">
        <v>-51.2305268292683</v>
      </c>
      <c r="DO76">
        <v>-4.2365477351916851</v>
      </c>
      <c r="DP76">
        <v>0.42407791623272229</v>
      </c>
      <c r="DQ76">
        <v>0</v>
      </c>
      <c r="DR76">
        <v>3.826299512195122</v>
      </c>
      <c r="DS76">
        <v>-0.16529101045296329</v>
      </c>
      <c r="DT76">
        <v>1.9311892197551511E-2</v>
      </c>
      <c r="DU76">
        <v>0</v>
      </c>
      <c r="DV76">
        <v>0</v>
      </c>
      <c r="DW76">
        <v>2</v>
      </c>
      <c r="DX76" t="s">
        <v>356</v>
      </c>
      <c r="DY76">
        <v>3.1221800000000002</v>
      </c>
      <c r="DZ76">
        <v>2.7568700000000002</v>
      </c>
      <c r="EA76">
        <v>0.16495199999999999</v>
      </c>
      <c r="EB76">
        <v>0.17229900000000001</v>
      </c>
      <c r="EC76">
        <v>9.4164499999999998E-2</v>
      </c>
      <c r="ED76">
        <v>7.9354999999999995E-2</v>
      </c>
      <c r="EE76">
        <v>24483.200000000001</v>
      </c>
      <c r="EF76">
        <v>24096.7</v>
      </c>
      <c r="EG76">
        <v>29885.1</v>
      </c>
      <c r="EH76">
        <v>29404.3</v>
      </c>
      <c r="EI76">
        <v>37434.300000000003</v>
      </c>
      <c r="EJ76">
        <v>35663</v>
      </c>
      <c r="EK76">
        <v>45783.3</v>
      </c>
      <c r="EL76">
        <v>43725</v>
      </c>
      <c r="EM76">
        <v>1.7563500000000001</v>
      </c>
      <c r="EN76">
        <v>1.76572</v>
      </c>
      <c r="EO76">
        <v>-6.6459199999999996E-3</v>
      </c>
      <c r="EP76">
        <v>0</v>
      </c>
      <c r="EQ76">
        <v>28.052900000000001</v>
      </c>
      <c r="ER76">
        <v>999.9</v>
      </c>
      <c r="ES76">
        <v>61.8</v>
      </c>
      <c r="ET76">
        <v>37.9</v>
      </c>
      <c r="EU76">
        <v>40.175199999999997</v>
      </c>
      <c r="EV76">
        <v>65.631900000000002</v>
      </c>
      <c r="EW76">
        <v>19.607399999999998</v>
      </c>
      <c r="EX76">
        <v>1</v>
      </c>
      <c r="EY76">
        <v>0.73663400000000001</v>
      </c>
      <c r="EZ76">
        <v>6.8091999999999997</v>
      </c>
      <c r="FA76">
        <v>20.105799999999999</v>
      </c>
      <c r="FB76">
        <v>5.2282200000000003</v>
      </c>
      <c r="FC76">
        <v>11.981299999999999</v>
      </c>
      <c r="FD76">
        <v>4.9694000000000003</v>
      </c>
      <c r="FE76">
        <v>3.28945</v>
      </c>
      <c r="FF76">
        <v>9999</v>
      </c>
      <c r="FG76">
        <v>9999</v>
      </c>
      <c r="FH76">
        <v>9999</v>
      </c>
      <c r="FI76">
        <v>999.9</v>
      </c>
      <c r="FJ76">
        <v>4.9726800000000004</v>
      </c>
      <c r="FK76">
        <v>1.87764</v>
      </c>
      <c r="FL76">
        <v>1.8757600000000001</v>
      </c>
      <c r="FM76">
        <v>1.87859</v>
      </c>
      <c r="FN76">
        <v>1.87517</v>
      </c>
      <c r="FO76">
        <v>1.8786799999999999</v>
      </c>
      <c r="FP76">
        <v>1.87592</v>
      </c>
      <c r="FQ76">
        <v>1.8771199999999999</v>
      </c>
      <c r="FR76">
        <v>0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3.9929999999999999</v>
      </c>
      <c r="GF76">
        <v>0.1145</v>
      </c>
      <c r="GG76">
        <v>1.8022362637429039</v>
      </c>
      <c r="GH76">
        <v>3.4596175144301941E-3</v>
      </c>
      <c r="GI76">
        <v>-1.60062044249347E-6</v>
      </c>
      <c r="GJ76">
        <v>4.4551892631570479E-10</v>
      </c>
      <c r="GK76">
        <v>-5.9104910203437312E-2</v>
      </c>
      <c r="GL76">
        <v>-1.1044296988583829E-3</v>
      </c>
      <c r="GM76">
        <v>8.6344859614355754E-4</v>
      </c>
      <c r="GN76">
        <v>-1.2442756315904091E-5</v>
      </c>
      <c r="GO76">
        <v>0</v>
      </c>
      <c r="GP76">
        <v>2120</v>
      </c>
      <c r="GQ76">
        <v>2</v>
      </c>
      <c r="GR76">
        <v>32</v>
      </c>
      <c r="GS76">
        <v>17.600000000000001</v>
      </c>
      <c r="GT76">
        <v>17.600000000000001</v>
      </c>
      <c r="GU76">
        <v>2.1459999999999999</v>
      </c>
      <c r="GV76">
        <v>2.5598100000000001</v>
      </c>
      <c r="GW76">
        <v>1.39893</v>
      </c>
      <c r="GX76">
        <v>2.2802699999999998</v>
      </c>
      <c r="GY76">
        <v>1.4489700000000001</v>
      </c>
      <c r="GZ76">
        <v>2.52075</v>
      </c>
      <c r="HA76">
        <v>43.453600000000002</v>
      </c>
      <c r="HB76">
        <v>14.622400000000001</v>
      </c>
      <c r="HC76">
        <v>18</v>
      </c>
      <c r="HD76">
        <v>508.11200000000002</v>
      </c>
      <c r="HE76">
        <v>428.44</v>
      </c>
      <c r="HF76">
        <v>20.923999999999999</v>
      </c>
      <c r="HG76">
        <v>35.889200000000002</v>
      </c>
      <c r="HH76">
        <v>30.001000000000001</v>
      </c>
      <c r="HI76">
        <v>35.312600000000003</v>
      </c>
      <c r="HJ76">
        <v>35.326599999999999</v>
      </c>
      <c r="HK76">
        <v>43.094099999999997</v>
      </c>
      <c r="HL76">
        <v>63.631599999999999</v>
      </c>
      <c r="HM76">
        <v>0</v>
      </c>
      <c r="HN76">
        <v>20.944299999999998</v>
      </c>
      <c r="HO76">
        <v>1008.74</v>
      </c>
      <c r="HP76">
        <v>13.685</v>
      </c>
      <c r="HQ76">
        <v>98.884799999999998</v>
      </c>
      <c r="HR76">
        <v>100.545</v>
      </c>
    </row>
    <row r="77" spans="1:226" x14ac:dyDescent="0.25">
      <c r="A77">
        <v>61</v>
      </c>
      <c r="B77">
        <v>1687529095</v>
      </c>
      <c r="C77">
        <v>391.5</v>
      </c>
      <c r="D77" t="s">
        <v>479</v>
      </c>
      <c r="E77" t="s">
        <v>480</v>
      </c>
      <c r="F77">
        <v>5</v>
      </c>
      <c r="G77" t="s">
        <v>353</v>
      </c>
      <c r="H77">
        <v>68</v>
      </c>
      <c r="I77">
        <v>1687529087.5</v>
      </c>
      <c r="J77">
        <f t="shared" si="0"/>
        <v>3.2286678696580289E-3</v>
      </c>
      <c r="K77">
        <f t="shared" si="1"/>
        <v>3.2286678696580289</v>
      </c>
      <c r="L77">
        <f t="shared" si="2"/>
        <v>19.790335905198116</v>
      </c>
      <c r="M77">
        <f t="shared" si="3"/>
        <v>925.70022222222235</v>
      </c>
      <c r="N77">
        <f t="shared" si="4"/>
        <v>701.2150615869291</v>
      </c>
      <c r="O77">
        <f t="shared" si="5"/>
        <v>71.492836775777292</v>
      </c>
      <c r="P77">
        <f t="shared" si="6"/>
        <v>94.380367045823533</v>
      </c>
      <c r="Q77">
        <f t="shared" si="7"/>
        <v>0.16397390704334552</v>
      </c>
      <c r="R77">
        <f>IF(LEFT(BD77,1)&lt;&gt;"0",IF(LEFT(BD77,1)="1",3,BE77),$D$5+$E$5*(BV77*BO77/($K$5*1000))+$F$5*(BV77*BO77/($K$5*1000))*MAX(MIN(BB77,$J$5),$I$5)*MAX(MIN(BB77,$J$5),$I$5)+$G$5*MAX(MIN(BB77,$J$5),$I$5)*(BV77*BO77/($K$5*1000))+$H$5*(BV77*BO77/($K$5*1000))*(BV77*BO77/($K$5*1000)))</f>
        <v>2.960779360172086</v>
      </c>
      <c r="S77">
        <f t="shared" si="8"/>
        <v>0.15909079499406911</v>
      </c>
      <c r="T77">
        <f t="shared" si="9"/>
        <v>9.9858362100656753E-2</v>
      </c>
      <c r="U77">
        <f t="shared" si="10"/>
        <v>457.3578718935845</v>
      </c>
      <c r="V77">
        <f t="shared" si="11"/>
        <v>28.777023140398843</v>
      </c>
      <c r="W77">
        <f t="shared" si="12"/>
        <v>27.93618148148148</v>
      </c>
      <c r="X77">
        <f t="shared" si="13"/>
        <v>3.7807442484028075</v>
      </c>
      <c r="Y77">
        <f t="shared" si="14"/>
        <v>49.575487288202737</v>
      </c>
      <c r="Z77">
        <f t="shared" si="15"/>
        <v>1.7679090676475349</v>
      </c>
      <c r="AA77">
        <f t="shared" si="16"/>
        <v>3.566095190088503</v>
      </c>
      <c r="AB77">
        <f t="shared" si="17"/>
        <v>2.0128351807552729</v>
      </c>
      <c r="AC77">
        <f t="shared" si="18"/>
        <v>-142.38425305191907</v>
      </c>
      <c r="AD77">
        <f t="shared" si="19"/>
        <v>-159.37087193362916</v>
      </c>
      <c r="AE77">
        <f t="shared" si="20"/>
        <v>-11.667435711573876</v>
      </c>
      <c r="AF77">
        <f t="shared" si="21"/>
        <v>143.93531119646238</v>
      </c>
      <c r="AG77">
        <f t="shared" si="22"/>
        <v>40.221738722172219</v>
      </c>
      <c r="AH77">
        <f t="shared" si="23"/>
        <v>3.2078651000853484</v>
      </c>
      <c r="AI77">
        <f t="shared" si="24"/>
        <v>19.790335905198116</v>
      </c>
      <c r="AJ77">
        <v>1007.157138333942</v>
      </c>
      <c r="AK77">
        <v>965.4175212121213</v>
      </c>
      <c r="AL77">
        <v>3.3248494888484381</v>
      </c>
      <c r="AM77">
        <v>65.071948279943499</v>
      </c>
      <c r="AN77">
        <f t="shared" si="25"/>
        <v>3.2286678696580289</v>
      </c>
      <c r="AO77">
        <v>13.63489487273668</v>
      </c>
      <c r="AP77">
        <v>17.378903030303029</v>
      </c>
      <c r="AQ77">
        <v>7.3560331244842091E-3</v>
      </c>
      <c r="AR77">
        <v>104.912705410152</v>
      </c>
      <c r="AS77">
        <v>0</v>
      </c>
      <c r="AT77">
        <v>0</v>
      </c>
      <c r="AU77">
        <f t="shared" si="26"/>
        <v>1</v>
      </c>
      <c r="AV77">
        <f t="shared" si="27"/>
        <v>0</v>
      </c>
      <c r="AW77">
        <f t="shared" si="28"/>
        <v>53836.851972666438</v>
      </c>
      <c r="AX77">
        <f t="shared" si="29"/>
        <v>2599.6707777777783</v>
      </c>
      <c r="AY77">
        <f t="shared" si="30"/>
        <v>2132.5101419281673</v>
      </c>
      <c r="AZ77">
        <f>($B$11*$D$9+$C$11*$D$9+$F$11*((CV77+CN77)/MAX(CV77+CN77+CW77, 0.1)*$I$9+CW77/MAX(CV77+CN77+CW77, 0.1)*$J$9))/($B$11+$C$11+$F$11)</f>
        <v>0.82030007805490512</v>
      </c>
      <c r="BA77">
        <f>($B$11*$K$9+$C$11*$K$9+$F$11*((CV77+CN77)/MAX(CV77+CN77+CW77, 0.1)*$P$9+CW77/MAX(CV77+CN77+CW77, 0.1)*$Q$9))/($B$11+$C$11+$F$11)</f>
        <v>0.17592915064596681</v>
      </c>
      <c r="BB77" s="1">
        <v>6</v>
      </c>
      <c r="BC77">
        <v>0.5</v>
      </c>
      <c r="BD77" t="s">
        <v>354</v>
      </c>
      <c r="BE77">
        <v>2</v>
      </c>
      <c r="BF77" t="b">
        <v>1</v>
      </c>
      <c r="BG77">
        <v>1687529087.5</v>
      </c>
      <c r="BH77">
        <v>925.70022222222235</v>
      </c>
      <c r="BI77">
        <v>977.52907407407406</v>
      </c>
      <c r="BJ77">
        <v>17.33998148148148</v>
      </c>
      <c r="BK77">
        <v>13.55734074074074</v>
      </c>
      <c r="BL77">
        <v>921.72037037037035</v>
      </c>
      <c r="BM77">
        <v>17.225503703703701</v>
      </c>
      <c r="BN77">
        <v>500.0063703703704</v>
      </c>
      <c r="BO77">
        <v>101.8555925925926</v>
      </c>
      <c r="BP77">
        <v>0.1000565259259259</v>
      </c>
      <c r="BQ77">
        <v>26.937751851851861</v>
      </c>
      <c r="BR77">
        <v>27.93618148148148</v>
      </c>
      <c r="BS77">
        <v>999.90000000000009</v>
      </c>
      <c r="BT77">
        <v>0</v>
      </c>
      <c r="BU77">
        <v>0</v>
      </c>
      <c r="BV77">
        <v>9993.6751851851841</v>
      </c>
      <c r="BW77">
        <v>0</v>
      </c>
      <c r="BX77">
        <v>599.6570740740741</v>
      </c>
      <c r="BY77">
        <v>-51.828762962962983</v>
      </c>
      <c r="BZ77">
        <v>942.03548148148138</v>
      </c>
      <c r="CA77">
        <v>990.96485185185179</v>
      </c>
      <c r="CB77">
        <v>3.7826251851851849</v>
      </c>
      <c r="CC77">
        <v>977.52907407407406</v>
      </c>
      <c r="CD77">
        <v>13.55734074074074</v>
      </c>
      <c r="CE77">
        <v>1.766172592592592</v>
      </c>
      <c r="CF77">
        <v>1.380892222222222</v>
      </c>
      <c r="CG77">
        <v>15.49057407407407</v>
      </c>
      <c r="CH77">
        <v>11.70928518518518</v>
      </c>
      <c r="CI77">
        <v>2000.0137037037041</v>
      </c>
      <c r="CJ77">
        <v>0.97999451851851827</v>
      </c>
      <c r="CK77">
        <v>2.0005862962962959E-2</v>
      </c>
      <c r="CL77">
        <v>0</v>
      </c>
      <c r="CM77">
        <v>1.9957814814814809</v>
      </c>
      <c r="CN77">
        <v>0</v>
      </c>
      <c r="CO77">
        <v>12381.25185185185</v>
      </c>
      <c r="CP77">
        <v>17338.318518518521</v>
      </c>
      <c r="CQ77">
        <v>45.147851851851847</v>
      </c>
      <c r="CR77">
        <v>45.995333333333328</v>
      </c>
      <c r="CS77">
        <v>44.682481481481467</v>
      </c>
      <c r="CT77">
        <v>44.302777777777763</v>
      </c>
      <c r="CU77">
        <v>43.559777777777761</v>
      </c>
      <c r="CV77">
        <v>1960.005925925926</v>
      </c>
      <c r="CW77">
        <v>40.010740740740736</v>
      </c>
      <c r="CX77">
        <v>0</v>
      </c>
      <c r="CY77">
        <v>1687529094.8</v>
      </c>
      <c r="CZ77">
        <v>0</v>
      </c>
      <c r="DA77">
        <v>1687528033.0999999</v>
      </c>
      <c r="DB77" t="s">
        <v>355</v>
      </c>
      <c r="DC77">
        <v>1687528033.0999999</v>
      </c>
      <c r="DD77">
        <v>1687528032.5999999</v>
      </c>
      <c r="DE77">
        <v>1</v>
      </c>
      <c r="DF77">
        <v>0.39600000000000002</v>
      </c>
      <c r="DG77">
        <v>-1.2999999999999999E-2</v>
      </c>
      <c r="DH77">
        <v>2.9990000000000001</v>
      </c>
      <c r="DI77">
        <v>0.06</v>
      </c>
      <c r="DJ77">
        <v>420</v>
      </c>
      <c r="DK77">
        <v>14</v>
      </c>
      <c r="DL77">
        <v>0.21</v>
      </c>
      <c r="DM77">
        <v>0.03</v>
      </c>
      <c r="DN77">
        <v>-51.572870731707312</v>
      </c>
      <c r="DO77">
        <v>-4.2759637630662217</v>
      </c>
      <c r="DP77">
        <v>0.42690975412580701</v>
      </c>
      <c r="DQ77">
        <v>0</v>
      </c>
      <c r="DR77">
        <v>3.8013704878048782</v>
      </c>
      <c r="DS77">
        <v>-0.3860981184668974</v>
      </c>
      <c r="DT77">
        <v>4.0871817528154178E-2</v>
      </c>
      <c r="DU77">
        <v>0</v>
      </c>
      <c r="DV77">
        <v>0</v>
      </c>
      <c r="DW77">
        <v>2</v>
      </c>
      <c r="DX77" t="s">
        <v>356</v>
      </c>
      <c r="DY77">
        <v>3.1222400000000001</v>
      </c>
      <c r="DZ77">
        <v>2.75678</v>
      </c>
      <c r="EA77">
        <v>0.166819</v>
      </c>
      <c r="EB77">
        <v>0.17416400000000001</v>
      </c>
      <c r="EC77">
        <v>9.4311699999999998E-2</v>
      </c>
      <c r="ED77">
        <v>7.9597799999999996E-2</v>
      </c>
      <c r="EE77">
        <v>24428.1</v>
      </c>
      <c r="EF77">
        <v>24041.4</v>
      </c>
      <c r="EG77">
        <v>29885</v>
      </c>
      <c r="EH77">
        <v>29403.4</v>
      </c>
      <c r="EI77">
        <v>37428.400000000001</v>
      </c>
      <c r="EJ77">
        <v>35652.9</v>
      </c>
      <c r="EK77">
        <v>45783.3</v>
      </c>
      <c r="EL77">
        <v>43723.9</v>
      </c>
      <c r="EM77">
        <v>1.7565999999999999</v>
      </c>
      <c r="EN77">
        <v>1.7653000000000001</v>
      </c>
      <c r="EO77">
        <v>-6.4075E-3</v>
      </c>
      <c r="EP77">
        <v>0</v>
      </c>
      <c r="EQ77">
        <v>28.059699999999999</v>
      </c>
      <c r="ER77">
        <v>999.9</v>
      </c>
      <c r="ES77">
        <v>61.8</v>
      </c>
      <c r="ET77">
        <v>37.9</v>
      </c>
      <c r="EU77">
        <v>40.172199999999997</v>
      </c>
      <c r="EV77">
        <v>65.641900000000007</v>
      </c>
      <c r="EW77">
        <v>19.743600000000001</v>
      </c>
      <c r="EX77">
        <v>1</v>
      </c>
      <c r="EY77">
        <v>0.73753800000000003</v>
      </c>
      <c r="EZ77">
        <v>6.8182900000000002</v>
      </c>
      <c r="FA77">
        <v>20.105499999999999</v>
      </c>
      <c r="FB77">
        <v>5.22912</v>
      </c>
      <c r="FC77">
        <v>11.980700000000001</v>
      </c>
      <c r="FD77">
        <v>4.9698500000000001</v>
      </c>
      <c r="FE77">
        <v>3.2894800000000002</v>
      </c>
      <c r="FF77">
        <v>9999</v>
      </c>
      <c r="FG77">
        <v>9999</v>
      </c>
      <c r="FH77">
        <v>9999</v>
      </c>
      <c r="FI77">
        <v>999.9</v>
      </c>
      <c r="FJ77">
        <v>4.9726800000000004</v>
      </c>
      <c r="FK77">
        <v>1.87761</v>
      </c>
      <c r="FL77">
        <v>1.8757600000000001</v>
      </c>
      <c r="FM77">
        <v>1.87853</v>
      </c>
      <c r="FN77">
        <v>1.8751500000000001</v>
      </c>
      <c r="FO77">
        <v>1.87866</v>
      </c>
      <c r="FP77">
        <v>1.8758900000000001</v>
      </c>
      <c r="FQ77">
        <v>1.87704</v>
      </c>
      <c r="FR77">
        <v>0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4.0199999999999996</v>
      </c>
      <c r="GF77">
        <v>0.1153</v>
      </c>
      <c r="GG77">
        <v>1.8022362637429039</v>
      </c>
      <c r="GH77">
        <v>3.4596175144301941E-3</v>
      </c>
      <c r="GI77">
        <v>-1.60062044249347E-6</v>
      </c>
      <c r="GJ77">
        <v>4.4551892631570479E-10</v>
      </c>
      <c r="GK77">
        <v>-5.9104910203437312E-2</v>
      </c>
      <c r="GL77">
        <v>-1.1044296988583829E-3</v>
      </c>
      <c r="GM77">
        <v>8.6344859614355754E-4</v>
      </c>
      <c r="GN77">
        <v>-1.2442756315904091E-5</v>
      </c>
      <c r="GO77">
        <v>0</v>
      </c>
      <c r="GP77">
        <v>2120</v>
      </c>
      <c r="GQ77">
        <v>2</v>
      </c>
      <c r="GR77">
        <v>32</v>
      </c>
      <c r="GS77">
        <v>17.7</v>
      </c>
      <c r="GT77">
        <v>17.7</v>
      </c>
      <c r="GU77">
        <v>2.17896</v>
      </c>
      <c r="GV77">
        <v>2.5622600000000002</v>
      </c>
      <c r="GW77">
        <v>1.39893</v>
      </c>
      <c r="GX77">
        <v>2.2802699999999998</v>
      </c>
      <c r="GY77">
        <v>1.4489700000000001</v>
      </c>
      <c r="GZ77">
        <v>2.4597199999999999</v>
      </c>
      <c r="HA77">
        <v>43.453600000000002</v>
      </c>
      <c r="HB77">
        <v>14.604900000000001</v>
      </c>
      <c r="HC77">
        <v>18</v>
      </c>
      <c r="HD77">
        <v>508.334</v>
      </c>
      <c r="HE77">
        <v>428.24400000000003</v>
      </c>
      <c r="HF77">
        <v>20.9726</v>
      </c>
      <c r="HG77">
        <v>35.900399999999998</v>
      </c>
      <c r="HH77">
        <v>30.001000000000001</v>
      </c>
      <c r="HI77">
        <v>35.324399999999997</v>
      </c>
      <c r="HJ77">
        <v>35.337699999999998</v>
      </c>
      <c r="HK77">
        <v>43.654200000000003</v>
      </c>
      <c r="HL77">
        <v>63.631599999999999</v>
      </c>
      <c r="HM77">
        <v>0</v>
      </c>
      <c r="HN77">
        <v>20.9864</v>
      </c>
      <c r="HO77">
        <v>1022.1</v>
      </c>
      <c r="HP77">
        <v>13.672800000000001</v>
      </c>
      <c r="HQ77">
        <v>98.884600000000006</v>
      </c>
      <c r="HR77">
        <v>100.54300000000001</v>
      </c>
    </row>
    <row r="78" spans="1:226" x14ac:dyDescent="0.25">
      <c r="A78">
        <v>62</v>
      </c>
      <c r="B78">
        <v>1687529100</v>
      </c>
      <c r="C78">
        <v>396.5</v>
      </c>
      <c r="D78" t="s">
        <v>481</v>
      </c>
      <c r="E78" t="s">
        <v>482</v>
      </c>
      <c r="F78">
        <v>5</v>
      </c>
      <c r="G78" t="s">
        <v>353</v>
      </c>
      <c r="H78">
        <v>68</v>
      </c>
      <c r="I78">
        <v>1687529092.2142861</v>
      </c>
      <c r="J78">
        <f t="shared" si="0"/>
        <v>3.2368188634709799E-3</v>
      </c>
      <c r="K78">
        <f t="shared" si="1"/>
        <v>3.23681886347098</v>
      </c>
      <c r="L78">
        <f t="shared" si="2"/>
        <v>19.810770895081824</v>
      </c>
      <c r="M78">
        <f t="shared" si="3"/>
        <v>941.18485714285725</v>
      </c>
      <c r="N78">
        <f t="shared" si="4"/>
        <v>716.50776841855202</v>
      </c>
      <c r="O78">
        <f t="shared" si="5"/>
        <v>73.051572383152319</v>
      </c>
      <c r="P78">
        <f t="shared" si="6"/>
        <v>95.958532130435572</v>
      </c>
      <c r="Q78">
        <f t="shared" si="7"/>
        <v>0.16440421289088714</v>
      </c>
      <c r="R78">
        <f>IF(LEFT(BD78,1)&lt;&gt;"0",IF(LEFT(BD78,1)="1",3,BE78),$D$5+$E$5*(BV78*BO78/($K$5*1000))+$F$5*(BV78*BO78/($K$5*1000))*MAX(MIN(BB78,$J$5),$I$5)*MAX(MIN(BB78,$J$5),$I$5)+$G$5*MAX(MIN(BB78,$J$5),$I$5)*(BV78*BO78/($K$5*1000))+$H$5*(BV78*BO78/($K$5*1000))*(BV78*BO78/($K$5*1000)))</f>
        <v>2.9625379544421895</v>
      </c>
      <c r="S78">
        <f t="shared" si="8"/>
        <v>0.15949867137457674</v>
      </c>
      <c r="T78">
        <f t="shared" si="9"/>
        <v>0.10011522048342916</v>
      </c>
      <c r="U78">
        <f t="shared" si="10"/>
        <v>460.71281175577934</v>
      </c>
      <c r="V78">
        <f t="shared" si="11"/>
        <v>28.811488135740952</v>
      </c>
      <c r="W78">
        <f t="shared" si="12"/>
        <v>27.946671428571431</v>
      </c>
      <c r="X78">
        <f t="shared" si="13"/>
        <v>3.7830579939633471</v>
      </c>
      <c r="Y78">
        <f t="shared" si="14"/>
        <v>49.591741486305267</v>
      </c>
      <c r="Z78">
        <f t="shared" si="15"/>
        <v>1.7703624671043698</v>
      </c>
      <c r="AA78">
        <f t="shared" si="16"/>
        <v>3.5698735596797997</v>
      </c>
      <c r="AB78">
        <f t="shared" si="17"/>
        <v>2.0126955268589772</v>
      </c>
      <c r="AC78">
        <f t="shared" si="18"/>
        <v>-142.74371187907022</v>
      </c>
      <c r="AD78">
        <f t="shared" si="19"/>
        <v>-158.26235703394676</v>
      </c>
      <c r="AE78">
        <f t="shared" si="20"/>
        <v>-11.581052347471037</v>
      </c>
      <c r="AF78">
        <f t="shared" si="21"/>
        <v>148.12569049529131</v>
      </c>
      <c r="AG78">
        <f t="shared" si="22"/>
        <v>40.460130723268541</v>
      </c>
      <c r="AH78">
        <f t="shared" si="23"/>
        <v>3.1884483467531242</v>
      </c>
      <c r="AI78">
        <f t="shared" si="24"/>
        <v>19.810770895081824</v>
      </c>
      <c r="AJ78">
        <v>1024.2270726395479</v>
      </c>
      <c r="AK78">
        <v>982.25284242424243</v>
      </c>
      <c r="AL78">
        <v>3.364621874876057</v>
      </c>
      <c r="AM78">
        <v>65.071948279943499</v>
      </c>
      <c r="AN78">
        <f t="shared" si="25"/>
        <v>3.23681886347098</v>
      </c>
      <c r="AO78">
        <v>13.64854978564432</v>
      </c>
      <c r="AP78">
        <v>17.411590909090911</v>
      </c>
      <c r="AQ78">
        <v>6.2255576379965276E-3</v>
      </c>
      <c r="AR78">
        <v>104.912705410152</v>
      </c>
      <c r="AS78">
        <v>0</v>
      </c>
      <c r="AT78">
        <v>0</v>
      </c>
      <c r="AU78">
        <f t="shared" si="26"/>
        <v>1</v>
      </c>
      <c r="AV78">
        <f t="shared" si="27"/>
        <v>0</v>
      </c>
      <c r="AW78">
        <f t="shared" si="28"/>
        <v>53885.102585995555</v>
      </c>
      <c r="AX78">
        <f t="shared" si="29"/>
        <v>2618.7408928571422</v>
      </c>
      <c r="AY78">
        <f t="shared" si="30"/>
        <v>2148.153333279271</v>
      </c>
      <c r="AZ78">
        <f>($B$11*$D$9+$C$11*$D$9+$F$11*((CV78+CN78)/MAX(CV78+CN78+CW78, 0.1)*$I$9+CW78/MAX(CV78+CN78+CW78, 0.1)*$J$9))/($B$11+$C$11+$F$11)</f>
        <v>0.82030006830326652</v>
      </c>
      <c r="BA78">
        <f>($B$11*$K$9+$C$11*$K$9+$F$11*((CV78+CN78)/MAX(CV78+CN78+CW78, 0.1)*$P$9+CW78/MAX(CV78+CN78+CW78, 0.1)*$Q$9))/($B$11+$C$11+$F$11)</f>
        <v>0.17592913182530434</v>
      </c>
      <c r="BB78" s="1">
        <v>6</v>
      </c>
      <c r="BC78">
        <v>0.5</v>
      </c>
      <c r="BD78" t="s">
        <v>354</v>
      </c>
      <c r="BE78">
        <v>2</v>
      </c>
      <c r="BF78" t="b">
        <v>1</v>
      </c>
      <c r="BG78">
        <v>1687529092.2142861</v>
      </c>
      <c r="BH78">
        <v>941.18485714285725</v>
      </c>
      <c r="BI78">
        <v>993.3355357142857</v>
      </c>
      <c r="BJ78">
        <v>17.364149999999999</v>
      </c>
      <c r="BK78">
        <v>13.60463571428572</v>
      </c>
      <c r="BL78">
        <v>937.17967857142855</v>
      </c>
      <c r="BM78">
        <v>17.24925</v>
      </c>
      <c r="BN78">
        <v>500.02474999999998</v>
      </c>
      <c r="BO78">
        <v>101.85503571428571</v>
      </c>
      <c r="BP78">
        <v>9.9996182142857118E-2</v>
      </c>
      <c r="BQ78">
        <v>26.955774999999999</v>
      </c>
      <c r="BR78">
        <v>27.946671428571431</v>
      </c>
      <c r="BS78">
        <v>999.9000000000002</v>
      </c>
      <c r="BT78">
        <v>0</v>
      </c>
      <c r="BU78">
        <v>0</v>
      </c>
      <c r="BV78">
        <v>10003.69714285714</v>
      </c>
      <c r="BW78">
        <v>0</v>
      </c>
      <c r="BX78">
        <v>618.73232142857137</v>
      </c>
      <c r="BY78">
        <v>-52.150882142857142</v>
      </c>
      <c r="BZ78">
        <v>957.81696428571445</v>
      </c>
      <c r="CA78">
        <v>1007.037178571429</v>
      </c>
      <c r="CB78">
        <v>3.7594924999999999</v>
      </c>
      <c r="CC78">
        <v>993.3355357142857</v>
      </c>
      <c r="CD78">
        <v>13.60463571428572</v>
      </c>
      <c r="CE78">
        <v>1.768625357142857</v>
      </c>
      <c r="CF78">
        <v>1.385702142857143</v>
      </c>
      <c r="CG78">
        <v>15.51220357142857</v>
      </c>
      <c r="CH78">
        <v>11.76197142857143</v>
      </c>
      <c r="CI78">
        <v>2000.008571428571</v>
      </c>
      <c r="CJ78">
        <v>0.9799940714285712</v>
      </c>
      <c r="CK78">
        <v>2.000631071428571E-2</v>
      </c>
      <c r="CL78">
        <v>0</v>
      </c>
      <c r="CM78">
        <v>1.977796428571428</v>
      </c>
      <c r="CN78">
        <v>0</v>
      </c>
      <c r="CO78">
        <v>12371.63571428572</v>
      </c>
      <c r="CP78">
        <v>17338.275000000001</v>
      </c>
      <c r="CQ78">
        <v>45.160464285714284</v>
      </c>
      <c r="CR78">
        <v>46.006642857142843</v>
      </c>
      <c r="CS78">
        <v>44.691642857142838</v>
      </c>
      <c r="CT78">
        <v>44.305392857142841</v>
      </c>
      <c r="CU78">
        <v>43.571142857142853</v>
      </c>
      <c r="CV78">
        <v>1959.999642857143</v>
      </c>
      <c r="CW78">
        <v>40.009285714285717</v>
      </c>
      <c r="CX78">
        <v>0</v>
      </c>
      <c r="CY78">
        <v>1687529099.5999999</v>
      </c>
      <c r="CZ78">
        <v>0</v>
      </c>
      <c r="DA78">
        <v>1687528033.0999999</v>
      </c>
      <c r="DB78" t="s">
        <v>355</v>
      </c>
      <c r="DC78">
        <v>1687528033.0999999</v>
      </c>
      <c r="DD78">
        <v>1687528032.5999999</v>
      </c>
      <c r="DE78">
        <v>1</v>
      </c>
      <c r="DF78">
        <v>0.39600000000000002</v>
      </c>
      <c r="DG78">
        <v>-1.2999999999999999E-2</v>
      </c>
      <c r="DH78">
        <v>2.9990000000000001</v>
      </c>
      <c r="DI78">
        <v>0.06</v>
      </c>
      <c r="DJ78">
        <v>420</v>
      </c>
      <c r="DK78">
        <v>14</v>
      </c>
      <c r="DL78">
        <v>0.21</v>
      </c>
      <c r="DM78">
        <v>0.03</v>
      </c>
      <c r="DN78">
        <v>-51.987867500000007</v>
      </c>
      <c r="DO78">
        <v>-4.0862555347092169</v>
      </c>
      <c r="DP78">
        <v>0.39587229846725841</v>
      </c>
      <c r="DQ78">
        <v>0</v>
      </c>
      <c r="DR78">
        <v>3.7757792499999989</v>
      </c>
      <c r="DS78">
        <v>-0.33700333958724182</v>
      </c>
      <c r="DT78">
        <v>3.762871193566824E-2</v>
      </c>
      <c r="DU78">
        <v>0</v>
      </c>
      <c r="DV78">
        <v>0</v>
      </c>
      <c r="DW78">
        <v>2</v>
      </c>
      <c r="DX78" t="s">
        <v>356</v>
      </c>
      <c r="DY78">
        <v>3.1223800000000002</v>
      </c>
      <c r="DZ78">
        <v>2.7569300000000001</v>
      </c>
      <c r="EA78">
        <v>0.168681</v>
      </c>
      <c r="EB78">
        <v>0.17601600000000001</v>
      </c>
      <c r="EC78">
        <v>9.4426200000000002E-2</v>
      </c>
      <c r="ED78">
        <v>7.9623200000000005E-2</v>
      </c>
      <c r="EE78">
        <v>24372.3</v>
      </c>
      <c r="EF78">
        <v>23986.5</v>
      </c>
      <c r="EG78">
        <v>29883.599999999999</v>
      </c>
      <c r="EH78">
        <v>29402.400000000001</v>
      </c>
      <c r="EI78">
        <v>37422.199999999997</v>
      </c>
      <c r="EJ78">
        <v>35651</v>
      </c>
      <c r="EK78">
        <v>45781.3</v>
      </c>
      <c r="EL78">
        <v>43722.6</v>
      </c>
      <c r="EM78">
        <v>1.7567699999999999</v>
      </c>
      <c r="EN78">
        <v>1.7652300000000001</v>
      </c>
      <c r="EO78">
        <v>-6.1467300000000004E-3</v>
      </c>
      <c r="EP78">
        <v>0</v>
      </c>
      <c r="EQ78">
        <v>28.063800000000001</v>
      </c>
      <c r="ER78">
        <v>999.9</v>
      </c>
      <c r="ES78">
        <v>61.8</v>
      </c>
      <c r="ET78">
        <v>37.9</v>
      </c>
      <c r="EU78">
        <v>40.175199999999997</v>
      </c>
      <c r="EV78">
        <v>65.651899999999998</v>
      </c>
      <c r="EW78">
        <v>19.399000000000001</v>
      </c>
      <c r="EX78">
        <v>1</v>
      </c>
      <c r="EY78">
        <v>0.73856699999999997</v>
      </c>
      <c r="EZ78">
        <v>6.8317600000000001</v>
      </c>
      <c r="FA78">
        <v>20.104900000000001</v>
      </c>
      <c r="FB78">
        <v>5.2295699999999998</v>
      </c>
      <c r="FC78">
        <v>11.9815</v>
      </c>
      <c r="FD78">
        <v>4.97</v>
      </c>
      <c r="FE78">
        <v>3.28965</v>
      </c>
      <c r="FF78">
        <v>9999</v>
      </c>
      <c r="FG78">
        <v>9999</v>
      </c>
      <c r="FH78">
        <v>9999</v>
      </c>
      <c r="FI78">
        <v>999.9</v>
      </c>
      <c r="FJ78">
        <v>4.9726800000000004</v>
      </c>
      <c r="FK78">
        <v>1.8775900000000001</v>
      </c>
      <c r="FL78">
        <v>1.8757600000000001</v>
      </c>
      <c r="FM78">
        <v>1.8785400000000001</v>
      </c>
      <c r="FN78">
        <v>1.8751500000000001</v>
      </c>
      <c r="FO78">
        <v>1.87866</v>
      </c>
      <c r="FP78">
        <v>1.8758999999999999</v>
      </c>
      <c r="FQ78">
        <v>1.8771</v>
      </c>
      <c r="FR78">
        <v>0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4.0460000000000003</v>
      </c>
      <c r="GF78">
        <v>0.1157</v>
      </c>
      <c r="GG78">
        <v>1.8022362637429039</v>
      </c>
      <c r="GH78">
        <v>3.4596175144301941E-3</v>
      </c>
      <c r="GI78">
        <v>-1.60062044249347E-6</v>
      </c>
      <c r="GJ78">
        <v>4.4551892631570479E-10</v>
      </c>
      <c r="GK78">
        <v>-5.9104910203437312E-2</v>
      </c>
      <c r="GL78">
        <v>-1.1044296988583829E-3</v>
      </c>
      <c r="GM78">
        <v>8.6344859614355754E-4</v>
      </c>
      <c r="GN78">
        <v>-1.2442756315904091E-5</v>
      </c>
      <c r="GO78">
        <v>0</v>
      </c>
      <c r="GP78">
        <v>2120</v>
      </c>
      <c r="GQ78">
        <v>2</v>
      </c>
      <c r="GR78">
        <v>32</v>
      </c>
      <c r="GS78">
        <v>17.8</v>
      </c>
      <c r="GT78">
        <v>17.8</v>
      </c>
      <c r="GU78">
        <v>2.20581</v>
      </c>
      <c r="GV78">
        <v>2.5647000000000002</v>
      </c>
      <c r="GW78">
        <v>1.39893</v>
      </c>
      <c r="GX78">
        <v>2.2802699999999998</v>
      </c>
      <c r="GY78">
        <v>1.4489700000000001</v>
      </c>
      <c r="GZ78">
        <v>2.36328</v>
      </c>
      <c r="HA78">
        <v>43.480800000000002</v>
      </c>
      <c r="HB78">
        <v>14.587300000000001</v>
      </c>
      <c r="HC78">
        <v>18</v>
      </c>
      <c r="HD78">
        <v>508.50200000000001</v>
      </c>
      <c r="HE78">
        <v>428.262</v>
      </c>
      <c r="HF78">
        <v>21.008500000000002</v>
      </c>
      <c r="HG78">
        <v>35.9116</v>
      </c>
      <c r="HH78">
        <v>30.001100000000001</v>
      </c>
      <c r="HI78">
        <v>35.334499999999998</v>
      </c>
      <c r="HJ78">
        <v>35.347900000000003</v>
      </c>
      <c r="HK78">
        <v>44.274900000000002</v>
      </c>
      <c r="HL78">
        <v>63.631599999999999</v>
      </c>
      <c r="HM78">
        <v>0</v>
      </c>
      <c r="HN78">
        <v>21.017900000000001</v>
      </c>
      <c r="HO78">
        <v>1042.1400000000001</v>
      </c>
      <c r="HP78">
        <v>13.667</v>
      </c>
      <c r="HQ78">
        <v>98.880200000000002</v>
      </c>
      <c r="HR78">
        <v>100.54</v>
      </c>
    </row>
    <row r="79" spans="1:226" x14ac:dyDescent="0.25">
      <c r="A79">
        <v>63</v>
      </c>
      <c r="B79">
        <v>1687529105</v>
      </c>
      <c r="C79">
        <v>401.5</v>
      </c>
      <c r="D79" t="s">
        <v>483</v>
      </c>
      <c r="E79" t="s">
        <v>484</v>
      </c>
      <c r="F79">
        <v>5</v>
      </c>
      <c r="G79" t="s">
        <v>353</v>
      </c>
      <c r="H79">
        <v>68</v>
      </c>
      <c r="I79">
        <v>1687529097.5</v>
      </c>
      <c r="J79">
        <f t="shared" si="0"/>
        <v>3.2126713183299664E-3</v>
      </c>
      <c r="K79">
        <f t="shared" si="1"/>
        <v>3.2126713183299662</v>
      </c>
      <c r="L79">
        <f t="shared" si="2"/>
        <v>20.150856952869596</v>
      </c>
      <c r="M79">
        <f t="shared" si="3"/>
        <v>958.5449259259259</v>
      </c>
      <c r="N79">
        <f t="shared" si="4"/>
        <v>728.49779748926073</v>
      </c>
      <c r="O79">
        <f t="shared" si="5"/>
        <v>74.273725851441753</v>
      </c>
      <c r="P79">
        <f t="shared" si="6"/>
        <v>97.728096488256412</v>
      </c>
      <c r="Q79">
        <f t="shared" si="7"/>
        <v>0.16315621210628278</v>
      </c>
      <c r="R79">
        <f>IF(LEFT(BD79,1)&lt;&gt;"0",IF(LEFT(BD79,1)="1",3,BE79),$D$5+$E$5*(BV79*BO79/($K$5*1000))+$F$5*(BV79*BO79/($K$5*1000))*MAX(MIN(BB79,$J$5),$I$5)*MAX(MIN(BB79,$J$5),$I$5)+$G$5*MAX(MIN(BB79,$J$5),$I$5)*(BV79*BO79/($K$5*1000))+$H$5*(BV79*BO79/($K$5*1000))*(BV79*BO79/($K$5*1000)))</f>
        <v>2.9624395468324574</v>
      </c>
      <c r="S79">
        <f t="shared" si="8"/>
        <v>0.1583235305301624</v>
      </c>
      <c r="T79">
        <f t="shared" si="9"/>
        <v>9.9374480322279218E-2</v>
      </c>
      <c r="U79">
        <f t="shared" si="10"/>
        <v>456.95432322631456</v>
      </c>
      <c r="V79">
        <f t="shared" si="11"/>
        <v>28.813783075079222</v>
      </c>
      <c r="W79">
        <f t="shared" si="12"/>
        <v>27.959851851851859</v>
      </c>
      <c r="X79">
        <f t="shared" si="13"/>
        <v>3.7859669234433877</v>
      </c>
      <c r="Y79">
        <f t="shared" si="14"/>
        <v>49.627986413546481</v>
      </c>
      <c r="Z79">
        <f t="shared" si="15"/>
        <v>1.7735287905349046</v>
      </c>
      <c r="AA79">
        <f t="shared" si="16"/>
        <v>3.5736464819592224</v>
      </c>
      <c r="AB79">
        <f t="shared" si="17"/>
        <v>2.0124381329084828</v>
      </c>
      <c r="AC79">
        <f t="shared" si="18"/>
        <v>-141.67880513835152</v>
      </c>
      <c r="AD79">
        <f t="shared" si="19"/>
        <v>-157.49046585865966</v>
      </c>
      <c r="AE79">
        <f t="shared" si="20"/>
        <v>-11.526743775943133</v>
      </c>
      <c r="AF79">
        <f t="shared" si="21"/>
        <v>146.25830845336026</v>
      </c>
      <c r="AG79">
        <f t="shared" si="22"/>
        <v>40.674811232825824</v>
      </c>
      <c r="AH79">
        <f t="shared" si="23"/>
        <v>3.1814491475171423</v>
      </c>
      <c r="AI79">
        <f t="shared" si="24"/>
        <v>20.150856952869596</v>
      </c>
      <c r="AJ79">
        <v>1041.001039937491</v>
      </c>
      <c r="AK79">
        <v>998.87431515151468</v>
      </c>
      <c r="AL79">
        <v>3.3152678507986129</v>
      </c>
      <c r="AM79">
        <v>65.071948279943499</v>
      </c>
      <c r="AN79">
        <f t="shared" si="25"/>
        <v>3.2126713183299662</v>
      </c>
      <c r="AO79">
        <v>13.6535537651043</v>
      </c>
      <c r="AP79">
        <v>17.429352121212119</v>
      </c>
      <c r="AQ79">
        <v>1.4161128905662991E-3</v>
      </c>
      <c r="AR79">
        <v>104.912705410152</v>
      </c>
      <c r="AS79">
        <v>0</v>
      </c>
      <c r="AT79">
        <v>0</v>
      </c>
      <c r="AU79">
        <f t="shared" si="26"/>
        <v>1</v>
      </c>
      <c r="AV79">
        <f t="shared" si="27"/>
        <v>0</v>
      </c>
      <c r="AW79">
        <f t="shared" si="28"/>
        <v>53878.97940339741</v>
      </c>
      <c r="AX79">
        <f t="shared" si="29"/>
        <v>2597.3770370370366</v>
      </c>
      <c r="AY79">
        <f t="shared" si="30"/>
        <v>2130.6285795837744</v>
      </c>
      <c r="AZ79">
        <f>($B$11*$D$9+$C$11*$D$9+$F$11*((CV79+CN79)/MAX(CV79+CN79+CW79, 0.1)*$I$9+CW79/MAX(CV79+CN79+CW79, 0.1)*$J$9))/($B$11+$C$11+$F$11)</f>
        <v>0.82030007550012585</v>
      </c>
      <c r="BA79">
        <f>($B$11*$K$9+$C$11*$K$9+$F$11*((CV79+CN79)/MAX(CV79+CN79+CW79, 0.1)*$P$9+CW79/MAX(CV79+CN79+CW79, 0.1)*$Q$9))/($B$11+$C$11+$F$11)</f>
        <v>0.17592914571524285</v>
      </c>
      <c r="BB79" s="1">
        <v>6</v>
      </c>
      <c r="BC79">
        <v>0.5</v>
      </c>
      <c r="BD79" t="s">
        <v>354</v>
      </c>
      <c r="BE79">
        <v>2</v>
      </c>
      <c r="BF79" t="b">
        <v>1</v>
      </c>
      <c r="BG79">
        <v>1687529097.5</v>
      </c>
      <c r="BH79">
        <v>958.5449259259259</v>
      </c>
      <c r="BI79">
        <v>1011.013</v>
      </c>
      <c r="BJ79">
        <v>17.395274074074081</v>
      </c>
      <c r="BK79">
        <v>13.64402962962963</v>
      </c>
      <c r="BL79">
        <v>954.51140740740755</v>
      </c>
      <c r="BM79">
        <v>17.279833333333329</v>
      </c>
      <c r="BN79">
        <v>500.01118518518513</v>
      </c>
      <c r="BO79">
        <v>101.8545185185185</v>
      </c>
      <c r="BP79">
        <v>0.10011484814814819</v>
      </c>
      <c r="BQ79">
        <v>26.973755555555559</v>
      </c>
      <c r="BR79">
        <v>27.959851851851859</v>
      </c>
      <c r="BS79">
        <v>999.90000000000009</v>
      </c>
      <c r="BT79">
        <v>0</v>
      </c>
      <c r="BU79">
        <v>0</v>
      </c>
      <c r="BV79">
        <v>10003.19</v>
      </c>
      <c r="BW79">
        <v>0</v>
      </c>
      <c r="BX79">
        <v>597.38037037037043</v>
      </c>
      <c r="BY79">
        <v>-52.468411111111124</v>
      </c>
      <c r="BZ79">
        <v>975.51459259259263</v>
      </c>
      <c r="CA79">
        <v>1024.9992592592589</v>
      </c>
      <c r="CB79">
        <v>3.7512203703703699</v>
      </c>
      <c r="CC79">
        <v>1011.013</v>
      </c>
      <c r="CD79">
        <v>13.64402962962963</v>
      </c>
      <c r="CE79">
        <v>1.7717888888888891</v>
      </c>
      <c r="CF79">
        <v>1.3897088888888891</v>
      </c>
      <c r="CG79">
        <v>15.540081481481479</v>
      </c>
      <c r="CH79">
        <v>11.80579259259259</v>
      </c>
      <c r="CI79">
        <v>1999.996666666666</v>
      </c>
      <c r="CJ79">
        <v>0.97999344444444436</v>
      </c>
      <c r="CK79">
        <v>2.0006955555555549E-2</v>
      </c>
      <c r="CL79">
        <v>0</v>
      </c>
      <c r="CM79">
        <v>1.906622222222222</v>
      </c>
      <c r="CN79">
        <v>0</v>
      </c>
      <c r="CO79">
        <v>12363.548148148149</v>
      </c>
      <c r="CP79">
        <v>17338.155555555561</v>
      </c>
      <c r="CQ79">
        <v>45.208222222222233</v>
      </c>
      <c r="CR79">
        <v>46.018370370370363</v>
      </c>
      <c r="CS79">
        <v>44.689481481481472</v>
      </c>
      <c r="CT79">
        <v>44.309777777777761</v>
      </c>
      <c r="CU79">
        <v>43.573851851851849</v>
      </c>
      <c r="CV79">
        <v>1959.9866666666669</v>
      </c>
      <c r="CW79">
        <v>40.01</v>
      </c>
      <c r="CX79">
        <v>0</v>
      </c>
      <c r="CY79">
        <v>1687529104.4000001</v>
      </c>
      <c r="CZ79">
        <v>0</v>
      </c>
      <c r="DA79">
        <v>1687528033.0999999</v>
      </c>
      <c r="DB79" t="s">
        <v>355</v>
      </c>
      <c r="DC79">
        <v>1687528033.0999999</v>
      </c>
      <c r="DD79">
        <v>1687528032.5999999</v>
      </c>
      <c r="DE79">
        <v>1</v>
      </c>
      <c r="DF79">
        <v>0.39600000000000002</v>
      </c>
      <c r="DG79">
        <v>-1.2999999999999999E-2</v>
      </c>
      <c r="DH79">
        <v>2.9990000000000001</v>
      </c>
      <c r="DI79">
        <v>0.06</v>
      </c>
      <c r="DJ79">
        <v>420</v>
      </c>
      <c r="DK79">
        <v>14</v>
      </c>
      <c r="DL79">
        <v>0.21</v>
      </c>
      <c r="DM79">
        <v>0.03</v>
      </c>
      <c r="DN79">
        <v>-52.289182500000003</v>
      </c>
      <c r="DO79">
        <v>-3.758948217635866</v>
      </c>
      <c r="DP79">
        <v>0.36676025540364932</v>
      </c>
      <c r="DQ79">
        <v>0</v>
      </c>
      <c r="DR79">
        <v>3.761303499999999</v>
      </c>
      <c r="DS79">
        <v>-5.80050281425845E-2</v>
      </c>
      <c r="DT79">
        <v>2.2680208062317259E-2</v>
      </c>
      <c r="DU79">
        <v>1</v>
      </c>
      <c r="DV79">
        <v>1</v>
      </c>
      <c r="DW79">
        <v>2</v>
      </c>
      <c r="DX79" t="s">
        <v>368</v>
      </c>
      <c r="DY79">
        <v>3.1222099999999999</v>
      </c>
      <c r="DZ79">
        <v>2.7570299999999999</v>
      </c>
      <c r="EA79">
        <v>0.17050599999999999</v>
      </c>
      <c r="EB79">
        <v>0.17784</v>
      </c>
      <c r="EC79">
        <v>9.4492999999999994E-2</v>
      </c>
      <c r="ED79">
        <v>7.9642699999999997E-2</v>
      </c>
      <c r="EE79">
        <v>24316.9</v>
      </c>
      <c r="EF79">
        <v>23932.799999999999</v>
      </c>
      <c r="EG79">
        <v>29881.7</v>
      </c>
      <c r="EH79">
        <v>29401.9</v>
      </c>
      <c r="EI79">
        <v>37417.1</v>
      </c>
      <c r="EJ79">
        <v>35649.599999999999</v>
      </c>
      <c r="EK79">
        <v>45778.3</v>
      </c>
      <c r="EL79">
        <v>43721.7</v>
      </c>
      <c r="EM79">
        <v>1.7564</v>
      </c>
      <c r="EN79">
        <v>1.76518</v>
      </c>
      <c r="EO79">
        <v>-5.7928299999999997E-3</v>
      </c>
      <c r="EP79">
        <v>0</v>
      </c>
      <c r="EQ79">
        <v>28.066299999999998</v>
      </c>
      <c r="ER79">
        <v>999.9</v>
      </c>
      <c r="ES79">
        <v>61.8</v>
      </c>
      <c r="ET79">
        <v>37.9</v>
      </c>
      <c r="EU79">
        <v>40.177</v>
      </c>
      <c r="EV79">
        <v>65.631900000000002</v>
      </c>
      <c r="EW79">
        <v>19.491199999999999</v>
      </c>
      <c r="EX79">
        <v>1</v>
      </c>
      <c r="EY79">
        <v>0.73953500000000005</v>
      </c>
      <c r="EZ79">
        <v>6.84633</v>
      </c>
      <c r="FA79">
        <v>20.1038</v>
      </c>
      <c r="FB79">
        <v>5.2292699999999996</v>
      </c>
      <c r="FC79">
        <v>11.981299999999999</v>
      </c>
      <c r="FD79">
        <v>4.9699499999999999</v>
      </c>
      <c r="FE79">
        <v>3.28965</v>
      </c>
      <c r="FF79">
        <v>9999</v>
      </c>
      <c r="FG79">
        <v>9999</v>
      </c>
      <c r="FH79">
        <v>9999</v>
      </c>
      <c r="FI79">
        <v>999.9</v>
      </c>
      <c r="FJ79">
        <v>4.9726800000000004</v>
      </c>
      <c r="FK79">
        <v>1.8776299999999999</v>
      </c>
      <c r="FL79">
        <v>1.8757600000000001</v>
      </c>
      <c r="FM79">
        <v>1.8785700000000001</v>
      </c>
      <c r="FN79">
        <v>1.8751800000000001</v>
      </c>
      <c r="FO79">
        <v>1.87866</v>
      </c>
      <c r="FP79">
        <v>1.87591</v>
      </c>
      <c r="FQ79">
        <v>1.8771199999999999</v>
      </c>
      <c r="FR79">
        <v>0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4.0730000000000004</v>
      </c>
      <c r="GF79">
        <v>0.11609999999999999</v>
      </c>
      <c r="GG79">
        <v>1.8022362637429039</v>
      </c>
      <c r="GH79">
        <v>3.4596175144301941E-3</v>
      </c>
      <c r="GI79">
        <v>-1.60062044249347E-6</v>
      </c>
      <c r="GJ79">
        <v>4.4551892631570479E-10</v>
      </c>
      <c r="GK79">
        <v>-5.9104910203437312E-2</v>
      </c>
      <c r="GL79">
        <v>-1.1044296988583829E-3</v>
      </c>
      <c r="GM79">
        <v>8.6344859614355754E-4</v>
      </c>
      <c r="GN79">
        <v>-1.2442756315904091E-5</v>
      </c>
      <c r="GO79">
        <v>0</v>
      </c>
      <c r="GP79">
        <v>2120</v>
      </c>
      <c r="GQ79">
        <v>2</v>
      </c>
      <c r="GR79">
        <v>32</v>
      </c>
      <c r="GS79">
        <v>17.899999999999999</v>
      </c>
      <c r="GT79">
        <v>17.899999999999999</v>
      </c>
      <c r="GU79">
        <v>2.2375500000000001</v>
      </c>
      <c r="GV79">
        <v>2.5561500000000001</v>
      </c>
      <c r="GW79">
        <v>1.39893</v>
      </c>
      <c r="GX79">
        <v>2.2802699999999998</v>
      </c>
      <c r="GY79">
        <v>1.4489700000000001</v>
      </c>
      <c r="GZ79">
        <v>2.4206500000000002</v>
      </c>
      <c r="HA79">
        <v>43.480800000000002</v>
      </c>
      <c r="HB79">
        <v>14.604900000000001</v>
      </c>
      <c r="HC79">
        <v>18</v>
      </c>
      <c r="HD79">
        <v>508.34199999999998</v>
      </c>
      <c r="HE79">
        <v>428.29899999999998</v>
      </c>
      <c r="HF79">
        <v>21.037299999999998</v>
      </c>
      <c r="HG79">
        <v>35.922899999999998</v>
      </c>
      <c r="HH79">
        <v>30.001000000000001</v>
      </c>
      <c r="HI79">
        <v>35.344799999999999</v>
      </c>
      <c r="HJ79">
        <v>35.358699999999999</v>
      </c>
      <c r="HK79">
        <v>44.836300000000001</v>
      </c>
      <c r="HL79">
        <v>63.631599999999999</v>
      </c>
      <c r="HM79">
        <v>0</v>
      </c>
      <c r="HN79">
        <v>21.042999999999999</v>
      </c>
      <c r="HO79">
        <v>1055.52</v>
      </c>
      <c r="HP79">
        <v>13.6585</v>
      </c>
      <c r="HQ79">
        <v>98.873699999999999</v>
      </c>
      <c r="HR79">
        <v>100.538</v>
      </c>
    </row>
    <row r="80" spans="1:226" x14ac:dyDescent="0.25">
      <c r="A80">
        <v>64</v>
      </c>
      <c r="B80">
        <v>1687529110</v>
      </c>
      <c r="C80">
        <v>406.5</v>
      </c>
      <c r="D80" t="s">
        <v>485</v>
      </c>
      <c r="E80" t="s">
        <v>486</v>
      </c>
      <c r="F80">
        <v>5</v>
      </c>
      <c r="G80" t="s">
        <v>353</v>
      </c>
      <c r="H80">
        <v>68</v>
      </c>
      <c r="I80">
        <v>1687529102.2142861</v>
      </c>
      <c r="J80">
        <f t="shared" si="0"/>
        <v>3.2165684495268541E-3</v>
      </c>
      <c r="K80">
        <f t="shared" si="1"/>
        <v>3.2165684495268541</v>
      </c>
      <c r="L80">
        <f t="shared" si="2"/>
        <v>20.138934579274807</v>
      </c>
      <c r="M80">
        <f t="shared" si="3"/>
        <v>974.02182142857146</v>
      </c>
      <c r="N80">
        <f t="shared" si="4"/>
        <v>743.87468209534381</v>
      </c>
      <c r="O80">
        <f t="shared" si="5"/>
        <v>75.841478125317721</v>
      </c>
      <c r="P80">
        <f t="shared" si="6"/>
        <v>99.306047700637976</v>
      </c>
      <c r="Q80">
        <f t="shared" si="7"/>
        <v>0.16338282179492611</v>
      </c>
      <c r="R80">
        <f>IF(LEFT(BD80,1)&lt;&gt;"0",IF(LEFT(BD80,1)="1",3,BE80),$D$5+$E$5*(BV80*BO80/($K$5*1000))+$F$5*(BV80*BO80/($K$5*1000))*MAX(MIN(BB80,$J$5),$I$5)*MAX(MIN(BB80,$J$5),$I$5)+$G$5*MAX(MIN(BB80,$J$5),$I$5)*(BV80*BO80/($K$5*1000))+$H$5*(BV80*BO80/($K$5*1000))*(BV80*BO80/($K$5*1000)))</f>
        <v>2.9629039339726591</v>
      </c>
      <c r="S80">
        <f t="shared" si="8"/>
        <v>0.15853765644717782</v>
      </c>
      <c r="T80">
        <f t="shared" si="9"/>
        <v>9.9509385569678102E-2</v>
      </c>
      <c r="U80">
        <f t="shared" si="10"/>
        <v>450.20725530836239</v>
      </c>
      <c r="V80">
        <f t="shared" si="11"/>
        <v>28.78481968438453</v>
      </c>
      <c r="W80">
        <f t="shared" si="12"/>
        <v>27.969496428571428</v>
      </c>
      <c r="X80">
        <f t="shared" si="13"/>
        <v>3.7880967251592561</v>
      </c>
      <c r="Y80">
        <f t="shared" si="14"/>
        <v>49.662592431808079</v>
      </c>
      <c r="Z80">
        <f t="shared" si="15"/>
        <v>1.7759850781729012</v>
      </c>
      <c r="AA80">
        <f t="shared" si="16"/>
        <v>3.5761022355236771</v>
      </c>
      <c r="AB80">
        <f t="shared" si="17"/>
        <v>2.0121116469863551</v>
      </c>
      <c r="AC80">
        <f t="shared" si="18"/>
        <v>-141.85066862413427</v>
      </c>
      <c r="AD80">
        <f t="shared" si="19"/>
        <v>-157.18771597597615</v>
      </c>
      <c r="AE80">
        <f t="shared" si="20"/>
        <v>-11.504007619495908</v>
      </c>
      <c r="AF80">
        <f t="shared" si="21"/>
        <v>139.66486308875611</v>
      </c>
      <c r="AG80">
        <f t="shared" si="22"/>
        <v>40.883990033119865</v>
      </c>
      <c r="AH80">
        <f t="shared" si="23"/>
        <v>3.1946609558305616</v>
      </c>
      <c r="AI80">
        <f t="shared" si="24"/>
        <v>20.138934579274807</v>
      </c>
      <c r="AJ80">
        <v>1058.1658905684731</v>
      </c>
      <c r="AK80">
        <v>1015.723636363636</v>
      </c>
      <c r="AL80">
        <v>3.3778736135771159</v>
      </c>
      <c r="AM80">
        <v>65.071948279943499</v>
      </c>
      <c r="AN80">
        <f t="shared" si="25"/>
        <v>3.2165684495268541</v>
      </c>
      <c r="AO80">
        <v>13.657129170615519</v>
      </c>
      <c r="AP80">
        <v>17.444173939393949</v>
      </c>
      <c r="AQ80">
        <v>6.1128892678598431E-4</v>
      </c>
      <c r="AR80">
        <v>104.912705410152</v>
      </c>
      <c r="AS80">
        <v>0</v>
      </c>
      <c r="AT80">
        <v>0</v>
      </c>
      <c r="AU80">
        <f t="shared" si="26"/>
        <v>1</v>
      </c>
      <c r="AV80">
        <f t="shared" si="27"/>
        <v>0</v>
      </c>
      <c r="AW80">
        <f t="shared" si="28"/>
        <v>53890.480020966635</v>
      </c>
      <c r="AX80">
        <f t="shared" si="29"/>
        <v>2559.0259999999998</v>
      </c>
      <c r="AY80">
        <f t="shared" si="30"/>
        <v>2099.1692195898249</v>
      </c>
      <c r="AZ80">
        <f>($B$11*$D$9+$C$11*$D$9+$F$11*((CV80+CN80)/MAX(CV80+CN80+CW80, 0.1)*$I$9+CW80/MAX(CV80+CN80+CW80, 0.1)*$J$9))/($B$11+$C$11+$F$11)</f>
        <v>0.82030007494641521</v>
      </c>
      <c r="BA80">
        <f>($B$11*$K$9+$C$11*$K$9+$F$11*((CV80+CN80)/MAX(CV80+CN80+CW80, 0.1)*$P$9+CW80/MAX(CV80+CN80+CW80, 0.1)*$Q$9))/($B$11+$C$11+$F$11)</f>
        <v>0.17592914464658133</v>
      </c>
      <c r="BB80" s="1">
        <v>6</v>
      </c>
      <c r="BC80">
        <v>0.5</v>
      </c>
      <c r="BD80" t="s">
        <v>354</v>
      </c>
      <c r="BE80">
        <v>2</v>
      </c>
      <c r="BF80" t="b">
        <v>1</v>
      </c>
      <c r="BG80">
        <v>1687529102.2142861</v>
      </c>
      <c r="BH80">
        <v>974.02182142857146</v>
      </c>
      <c r="BI80">
        <v>1026.812857142857</v>
      </c>
      <c r="BJ80">
        <v>17.419364285714291</v>
      </c>
      <c r="BK80">
        <v>13.65281785714286</v>
      </c>
      <c r="BL80">
        <v>969.96339285714282</v>
      </c>
      <c r="BM80">
        <v>17.303507142857139</v>
      </c>
      <c r="BN80">
        <v>500.03557142857147</v>
      </c>
      <c r="BO80">
        <v>101.8545357142857</v>
      </c>
      <c r="BP80">
        <v>0.100107925</v>
      </c>
      <c r="BQ80">
        <v>26.98545</v>
      </c>
      <c r="BR80">
        <v>27.969496428571428</v>
      </c>
      <c r="BS80">
        <v>999.9000000000002</v>
      </c>
      <c r="BT80">
        <v>0</v>
      </c>
      <c r="BU80">
        <v>0</v>
      </c>
      <c r="BV80">
        <v>10005.821428571429</v>
      </c>
      <c r="BW80">
        <v>0</v>
      </c>
      <c r="BX80">
        <v>559.02564285714277</v>
      </c>
      <c r="BY80">
        <v>-52.791410714285732</v>
      </c>
      <c r="BZ80">
        <v>991.28964285714289</v>
      </c>
      <c r="CA80">
        <v>1041.026785714286</v>
      </c>
      <c r="CB80">
        <v>3.7665307142857141</v>
      </c>
      <c r="CC80">
        <v>1026.812857142857</v>
      </c>
      <c r="CD80">
        <v>13.65281785714286</v>
      </c>
      <c r="CE80">
        <v>1.7742432142857141</v>
      </c>
      <c r="CF80">
        <v>1.3906035714285709</v>
      </c>
      <c r="CG80">
        <v>15.561689285714291</v>
      </c>
      <c r="CH80">
        <v>11.81555714285714</v>
      </c>
      <c r="CI80">
        <v>2000.000357142857</v>
      </c>
      <c r="CJ80">
        <v>0.97999349999999985</v>
      </c>
      <c r="CK80">
        <v>2.0006899999999991E-2</v>
      </c>
      <c r="CL80">
        <v>0</v>
      </c>
      <c r="CM80">
        <v>1.9428214285714289</v>
      </c>
      <c r="CN80">
        <v>0</v>
      </c>
      <c r="CO80">
        <v>12360.03571428571</v>
      </c>
      <c r="CP80">
        <v>17338.189285714288</v>
      </c>
      <c r="CQ80">
        <v>45.203000000000003</v>
      </c>
      <c r="CR80">
        <v>46.03321428571428</v>
      </c>
      <c r="CS80">
        <v>44.680428571428557</v>
      </c>
      <c r="CT80">
        <v>44.314392857142863</v>
      </c>
      <c r="CU80">
        <v>43.575714285714277</v>
      </c>
      <c r="CV80">
        <v>1959.990357142857</v>
      </c>
      <c r="CW80">
        <v>40.01</v>
      </c>
      <c r="CX80">
        <v>0</v>
      </c>
      <c r="CY80">
        <v>1687529109.8</v>
      </c>
      <c r="CZ80">
        <v>0</v>
      </c>
      <c r="DA80">
        <v>1687528033.0999999</v>
      </c>
      <c r="DB80" t="s">
        <v>355</v>
      </c>
      <c r="DC80">
        <v>1687528033.0999999</v>
      </c>
      <c r="DD80">
        <v>1687528032.5999999</v>
      </c>
      <c r="DE80">
        <v>1</v>
      </c>
      <c r="DF80">
        <v>0.39600000000000002</v>
      </c>
      <c r="DG80">
        <v>-1.2999999999999999E-2</v>
      </c>
      <c r="DH80">
        <v>2.9990000000000001</v>
      </c>
      <c r="DI80">
        <v>0.06</v>
      </c>
      <c r="DJ80">
        <v>420</v>
      </c>
      <c r="DK80">
        <v>14</v>
      </c>
      <c r="DL80">
        <v>0.21</v>
      </c>
      <c r="DM80">
        <v>0.03</v>
      </c>
      <c r="DN80">
        <v>-52.581675609756097</v>
      </c>
      <c r="DO80">
        <v>-3.907271080139322</v>
      </c>
      <c r="DP80">
        <v>0.39068866388473961</v>
      </c>
      <c r="DQ80">
        <v>0</v>
      </c>
      <c r="DR80">
        <v>3.7587651219512188</v>
      </c>
      <c r="DS80">
        <v>0.1467140069686387</v>
      </c>
      <c r="DT80">
        <v>1.852002490673553E-2</v>
      </c>
      <c r="DU80">
        <v>0</v>
      </c>
      <c r="DV80">
        <v>0</v>
      </c>
      <c r="DW80">
        <v>2</v>
      </c>
      <c r="DX80" t="s">
        <v>356</v>
      </c>
      <c r="DY80">
        <v>3.12236</v>
      </c>
      <c r="DZ80">
        <v>2.7568100000000002</v>
      </c>
      <c r="EA80">
        <v>0.17233799999999999</v>
      </c>
      <c r="EB80">
        <v>0.17965500000000001</v>
      </c>
      <c r="EC80">
        <v>9.4540899999999997E-2</v>
      </c>
      <c r="ED80">
        <v>7.9656099999999994E-2</v>
      </c>
      <c r="EE80">
        <v>24262.6</v>
      </c>
      <c r="EF80">
        <v>23879.1</v>
      </c>
      <c r="EG80">
        <v>29881.1</v>
      </c>
      <c r="EH80">
        <v>29401.1</v>
      </c>
      <c r="EI80">
        <v>37414.5</v>
      </c>
      <c r="EJ80">
        <v>35648.400000000001</v>
      </c>
      <c r="EK80">
        <v>45777.3</v>
      </c>
      <c r="EL80">
        <v>43720.7</v>
      </c>
      <c r="EM80">
        <v>1.7564500000000001</v>
      </c>
      <c r="EN80">
        <v>1.76502</v>
      </c>
      <c r="EO80">
        <v>-4.52623E-3</v>
      </c>
      <c r="EP80">
        <v>0</v>
      </c>
      <c r="EQ80">
        <v>28.067</v>
      </c>
      <c r="ER80">
        <v>999.9</v>
      </c>
      <c r="ES80">
        <v>61.8</v>
      </c>
      <c r="ET80">
        <v>37.9</v>
      </c>
      <c r="EU80">
        <v>40.170900000000003</v>
      </c>
      <c r="EV80">
        <v>65.641900000000007</v>
      </c>
      <c r="EW80">
        <v>19.390999999999998</v>
      </c>
      <c r="EX80">
        <v>1</v>
      </c>
      <c r="EY80">
        <v>0.74083600000000005</v>
      </c>
      <c r="EZ80">
        <v>6.8673799999999998</v>
      </c>
      <c r="FA80">
        <v>20.102799999999998</v>
      </c>
      <c r="FB80">
        <v>5.2294200000000002</v>
      </c>
      <c r="FC80">
        <v>11.9809</v>
      </c>
      <c r="FD80">
        <v>4.9699</v>
      </c>
      <c r="FE80">
        <v>3.28965</v>
      </c>
      <c r="FF80">
        <v>9999</v>
      </c>
      <c r="FG80">
        <v>9999</v>
      </c>
      <c r="FH80">
        <v>9999</v>
      </c>
      <c r="FI80">
        <v>999.9</v>
      </c>
      <c r="FJ80">
        <v>4.9727100000000002</v>
      </c>
      <c r="FK80">
        <v>1.8775900000000001</v>
      </c>
      <c r="FL80">
        <v>1.8757600000000001</v>
      </c>
      <c r="FM80">
        <v>1.8785700000000001</v>
      </c>
      <c r="FN80">
        <v>1.87517</v>
      </c>
      <c r="FO80">
        <v>1.87866</v>
      </c>
      <c r="FP80">
        <v>1.8758999999999999</v>
      </c>
      <c r="FQ80">
        <v>1.8771</v>
      </c>
      <c r="FR80">
        <v>0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4.0999999999999996</v>
      </c>
      <c r="GF80">
        <v>0.1163</v>
      </c>
      <c r="GG80">
        <v>1.8022362637429039</v>
      </c>
      <c r="GH80">
        <v>3.4596175144301941E-3</v>
      </c>
      <c r="GI80">
        <v>-1.60062044249347E-6</v>
      </c>
      <c r="GJ80">
        <v>4.4551892631570479E-10</v>
      </c>
      <c r="GK80">
        <v>-5.9104910203437312E-2</v>
      </c>
      <c r="GL80">
        <v>-1.1044296988583829E-3</v>
      </c>
      <c r="GM80">
        <v>8.6344859614355754E-4</v>
      </c>
      <c r="GN80">
        <v>-1.2442756315904091E-5</v>
      </c>
      <c r="GO80">
        <v>0</v>
      </c>
      <c r="GP80">
        <v>2120</v>
      </c>
      <c r="GQ80">
        <v>2</v>
      </c>
      <c r="GR80">
        <v>32</v>
      </c>
      <c r="GS80">
        <v>17.899999999999999</v>
      </c>
      <c r="GT80">
        <v>18</v>
      </c>
      <c r="GU80">
        <v>2.2644000000000002</v>
      </c>
      <c r="GV80">
        <v>2.5561500000000001</v>
      </c>
      <c r="GW80">
        <v>1.39893</v>
      </c>
      <c r="GX80">
        <v>2.2802699999999998</v>
      </c>
      <c r="GY80">
        <v>1.4489700000000001</v>
      </c>
      <c r="GZ80">
        <v>2.5293000000000001</v>
      </c>
      <c r="HA80">
        <v>43.508099999999999</v>
      </c>
      <c r="HB80">
        <v>14.6136</v>
      </c>
      <c r="HC80">
        <v>18</v>
      </c>
      <c r="HD80">
        <v>508.43700000000001</v>
      </c>
      <c r="HE80">
        <v>428.26799999999997</v>
      </c>
      <c r="HF80">
        <v>21.0595</v>
      </c>
      <c r="HG80">
        <v>35.933300000000003</v>
      </c>
      <c r="HH80">
        <v>30.001200000000001</v>
      </c>
      <c r="HI80">
        <v>35.354999999999997</v>
      </c>
      <c r="HJ80">
        <v>35.368699999999997</v>
      </c>
      <c r="HK80">
        <v>45.452199999999998</v>
      </c>
      <c r="HL80">
        <v>63.631599999999999</v>
      </c>
      <c r="HM80">
        <v>0</v>
      </c>
      <c r="HN80">
        <v>21.062799999999999</v>
      </c>
      <c r="HO80">
        <v>1075.55</v>
      </c>
      <c r="HP80">
        <v>13.657400000000001</v>
      </c>
      <c r="HQ80">
        <v>98.871700000000004</v>
      </c>
      <c r="HR80">
        <v>100.535</v>
      </c>
    </row>
    <row r="81" spans="1:226" x14ac:dyDescent="0.25">
      <c r="A81">
        <v>65</v>
      </c>
      <c r="B81">
        <v>1687529115</v>
      </c>
      <c r="C81">
        <v>411.5</v>
      </c>
      <c r="D81" t="s">
        <v>487</v>
      </c>
      <c r="E81" t="s">
        <v>488</v>
      </c>
      <c r="F81">
        <v>5</v>
      </c>
      <c r="G81" t="s">
        <v>353</v>
      </c>
      <c r="H81">
        <v>68</v>
      </c>
      <c r="I81">
        <v>1687529107.5</v>
      </c>
      <c r="J81">
        <f t="shared" ref="J81:J144" si="31">(K81)/1000</f>
        <v>3.217868466531004E-3</v>
      </c>
      <c r="K81">
        <f t="shared" ref="K81:K144" si="32">IF(BF81, AN81, AH81)</f>
        <v>3.2178684665310038</v>
      </c>
      <c r="L81">
        <f t="shared" ref="L81:L144" si="33">IF(BF81, AI81, AG81)</f>
        <v>20.297635610077965</v>
      </c>
      <c r="M81">
        <f t="shared" ref="M81:M144" si="34">BH81 - IF(AU81&gt;1, L81*BB81*100/(AW81*BV81), 0)</f>
        <v>991.3896666666667</v>
      </c>
      <c r="N81">
        <f t="shared" ref="N81:N144" si="35">((T81-J81/2)*M81-L81)/(T81+J81/2)</f>
        <v>759.00788103471746</v>
      </c>
      <c r="O81">
        <f t="shared" ref="O81:O144" si="36">N81*(BO81+BP81)/1000</f>
        <v>77.384510596351447</v>
      </c>
      <c r="P81">
        <f t="shared" ref="P81:P144" si="37">(BH81 - IF(AU81&gt;1, L81*BB81*100/(AW81*BV81), 0))*(BO81+BP81)/1000</f>
        <v>101.0769533258257</v>
      </c>
      <c r="Q81">
        <f t="shared" ref="Q81:Q144" si="38">2/((1/S81-1/R81)+SIGN(S81)*SQRT((1/S81-1/R81)*(1/S81-1/R81) + 4*BC81/((BC81+1)*(BC81+1))*(2*1/S81*1/R81-1/R81*1/R81)))</f>
        <v>0.16330955841898412</v>
      </c>
      <c r="R81">
        <f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2.9621324484707943</v>
      </c>
      <c r="S81">
        <f t="shared" ref="S81:S144" si="39">J81*(1000-(1000*0.61365*EXP(17.502*W81/(240.97+W81))/(BO81+BP81)+BJ81)/2)/(1000*0.61365*EXP(17.502*W81/(240.97+W81))/(BO81+BP81)-BJ81)</f>
        <v>0.15846744752593786</v>
      </c>
      <c r="T81">
        <f t="shared" ref="T81:T144" si="40">1/((BC81+1)/(Q81/1.6)+1/(R81/1.37)) + BC81/((BC81+1)/(Q81/1.6) + BC81/(R81/1.37))</f>
        <v>9.9465240287837986E-2</v>
      </c>
      <c r="U81">
        <f t="shared" ref="U81:U144" si="41">(AX81*BA81)</f>
        <v>470.27656510896691</v>
      </c>
      <c r="V81">
        <f t="shared" ref="V81:V144" si="42">(BQ81+(U81+2*0.95*0.0000000567*(((BQ81+$B$7)+273)^4-(BQ81+273)^4)-44100*J81)/(1.84*29.3*R81+8*0.95*0.0000000567*(BQ81+273)^3))</f>
        <v>28.913933395489476</v>
      </c>
      <c r="W81">
        <f t="shared" ref="W81:W144" si="43">($C$7*BR81+$D$7*BS81+$E$7*V81)</f>
        <v>27.98516296296296</v>
      </c>
      <c r="X81">
        <f t="shared" ref="X81:X144" si="44">0.61365*EXP(17.502*W81/(240.97+W81))</f>
        <v>3.7915585775856631</v>
      </c>
      <c r="Y81">
        <f t="shared" ref="Y81:Y144" si="45">(Z81/AA81*100)</f>
        <v>49.678417808698718</v>
      </c>
      <c r="Z81">
        <f t="shared" ref="Z81:Z144" si="46">BJ81*(BO81+BP81)/1000</f>
        <v>1.7777918307890901</v>
      </c>
      <c r="AA81">
        <f t="shared" ref="AA81:AA144" si="47">0.61365*EXP(17.502*BQ81/(240.97+BQ81))</f>
        <v>3.5785999417996717</v>
      </c>
      <c r="AB81">
        <f t="shared" ref="AB81:AB144" si="48">(X81-BJ81*(BO81+BP81)/1000)</f>
        <v>2.013766746796573</v>
      </c>
      <c r="AC81">
        <f t="shared" ref="AC81:AC144" si="49">(-J81*44100)</f>
        <v>-141.90799937401727</v>
      </c>
      <c r="AD81">
        <f t="shared" ref="AD81:AD144" si="50">2*29.3*R81*0.92*(BQ81-W81)</f>
        <v>-157.75035207767957</v>
      </c>
      <c r="AE81">
        <f t="shared" ref="AE81:AE144" si="51">2*0.95*0.0000000567*(((BQ81+$B$7)+273)^4-(W81+273)^4)</f>
        <v>-11.549780632492041</v>
      </c>
      <c r="AF81">
        <f t="shared" ref="AF81:AF144" si="52">U81+AE81+AC81+AD81</f>
        <v>159.06843302477802</v>
      </c>
      <c r="AG81">
        <f t="shared" ref="AG81:AG144" si="53">BN81*AU81*(BI81-BH81*(1000-AU81*BK81)/(1000-AU81*BJ81))/(100*BB81)</f>
        <v>41.074583506335614</v>
      </c>
      <c r="AH81">
        <f t="shared" ref="AH81:AH144" si="54">1000*BN81*AU81*(BJ81-BK81)/(100*BB81*(1000-AU81*BJ81))</f>
        <v>3.2059006342280005</v>
      </c>
      <c r="AI81">
        <f t="shared" ref="AI81:AI144" si="55">(AJ81 - AK81 - BO81*1000/(8.314*(BQ81+273.15)) * AM81/BN81 * AL81) * BN81/(100*BB81) * (1000 - BK81)/1000</f>
        <v>20.297635610077965</v>
      </c>
      <c r="AJ81">
        <v>1075.04620697567</v>
      </c>
      <c r="AK81">
        <v>1032.4758787878779</v>
      </c>
      <c r="AL81">
        <v>3.3659825932526681</v>
      </c>
      <c r="AM81">
        <v>65.071948279943499</v>
      </c>
      <c r="AN81">
        <f t="shared" ref="AN81:AN144" si="56">(AP81 - AO81 + BO81*1000/(8.314*(BQ81+273.15)) * AR81/BN81 * AQ81) * BN81/(100*BB81) * 1000/(1000 - AP81)</f>
        <v>3.2178684665310038</v>
      </c>
      <c r="AO81">
        <v>13.66125838156575</v>
      </c>
      <c r="AP81">
        <v>17.45306484848485</v>
      </c>
      <c r="AQ81">
        <v>2.1717743701998979E-4</v>
      </c>
      <c r="AR81">
        <v>104.912705410152</v>
      </c>
      <c r="AS81">
        <v>0</v>
      </c>
      <c r="AT81">
        <v>0</v>
      </c>
      <c r="AU81">
        <f t="shared" ref="AU81:AU144" si="57">IF(AS81*$H$13&gt;=AW81,1,(AW81/(AW81-AS81*$H$13)))</f>
        <v>1</v>
      </c>
      <c r="AV81">
        <f t="shared" ref="AV81:AV144" si="58">(AU81-1)*100</f>
        <v>0</v>
      </c>
      <c r="AW81">
        <f t="shared" ref="AW81:AW144" si="59">MAX(0,($B$13+$C$13*BV81)/(1+$D$13*BV81)*BO81/(BQ81+273)*$E$13)</f>
        <v>53865.754510537852</v>
      </c>
      <c r="AX81">
        <f t="shared" ref="AX81:AX144" si="60">$B$11*BW81+$C$11*BX81+$F$11*CI81*(1-CL81)</f>
        <v>2673.1019629629627</v>
      </c>
      <c r="AY81">
        <f t="shared" ref="AY81:AY144" si="61">AX81*AZ81</f>
        <v>2192.7457525847649</v>
      </c>
      <c r="AZ81">
        <f>($B$11*$D$9+$C$11*$D$9+$F$11*((CV81+CN81)/MAX(CV81+CN81+CW81, 0.1)*$I$9+CW81/MAX(CV81+CN81+CW81, 0.1)*$J$9))/($B$11+$C$11+$F$11)</f>
        <v>0.82030007944562144</v>
      </c>
      <c r="BA81">
        <f>($B$11*$K$9+$C$11*$K$9+$F$11*((CV81+CN81)/MAX(CV81+CN81+CW81, 0.1)*$P$9+CW81/MAX(CV81+CN81+CW81, 0.1)*$Q$9))/($B$11+$C$11+$F$11)</f>
        <v>0.17592915333004933</v>
      </c>
      <c r="BB81" s="1">
        <v>6</v>
      </c>
      <c r="BC81">
        <v>0.5</v>
      </c>
      <c r="BD81" t="s">
        <v>354</v>
      </c>
      <c r="BE81">
        <v>2</v>
      </c>
      <c r="BF81" t="b">
        <v>1</v>
      </c>
      <c r="BG81">
        <v>1687529107.5</v>
      </c>
      <c r="BH81">
        <v>991.3896666666667</v>
      </c>
      <c r="BI81">
        <v>1044.4877777777781</v>
      </c>
      <c r="BJ81">
        <v>17.43705555555556</v>
      </c>
      <c r="BK81">
        <v>13.65743703703704</v>
      </c>
      <c r="BL81">
        <v>987.30288888888879</v>
      </c>
      <c r="BM81">
        <v>17.320888888888891</v>
      </c>
      <c r="BN81">
        <v>500.0503333333333</v>
      </c>
      <c r="BO81">
        <v>101.8546666666666</v>
      </c>
      <c r="BP81">
        <v>0.1001516296296296</v>
      </c>
      <c r="BQ81">
        <v>26.997337037037031</v>
      </c>
      <c r="BR81">
        <v>27.98516296296296</v>
      </c>
      <c r="BS81">
        <v>999.90000000000009</v>
      </c>
      <c r="BT81">
        <v>0</v>
      </c>
      <c r="BU81">
        <v>0</v>
      </c>
      <c r="BV81">
        <v>10001.43444444444</v>
      </c>
      <c r="BW81">
        <v>0</v>
      </c>
      <c r="BX81">
        <v>673.13159259259271</v>
      </c>
      <c r="BY81">
        <v>-53.098137037037027</v>
      </c>
      <c r="BZ81">
        <v>1008.983481481481</v>
      </c>
      <c r="CA81">
        <v>1058.9507407407409</v>
      </c>
      <c r="CB81">
        <v>3.779612222222223</v>
      </c>
      <c r="CC81">
        <v>1044.4877777777781</v>
      </c>
      <c r="CD81">
        <v>13.65743703703704</v>
      </c>
      <c r="CE81">
        <v>1.7760470370370369</v>
      </c>
      <c r="CF81">
        <v>1.391075185185185</v>
      </c>
      <c r="CG81">
        <v>15.577551851851849</v>
      </c>
      <c r="CH81">
        <v>11.82069629629629</v>
      </c>
      <c r="CI81">
        <v>1999.9703703703699</v>
      </c>
      <c r="CJ81">
        <v>0.97999333333333327</v>
      </c>
      <c r="CK81">
        <v>2.000706666666667E-2</v>
      </c>
      <c r="CL81">
        <v>0</v>
      </c>
      <c r="CM81">
        <v>1.907966666666667</v>
      </c>
      <c r="CN81">
        <v>0</v>
      </c>
      <c r="CO81">
        <v>12359.725925925921</v>
      </c>
      <c r="CP81">
        <v>17337.937037037042</v>
      </c>
      <c r="CQ81">
        <v>45.254444444444438</v>
      </c>
      <c r="CR81">
        <v>46.048222222222208</v>
      </c>
      <c r="CS81">
        <v>44.689407407407387</v>
      </c>
      <c r="CT81">
        <v>44.319111111111113</v>
      </c>
      <c r="CU81">
        <v>43.578518518518507</v>
      </c>
      <c r="CV81">
        <v>1959.9603703703699</v>
      </c>
      <c r="CW81">
        <v>40.01</v>
      </c>
      <c r="CX81">
        <v>0</v>
      </c>
      <c r="CY81">
        <v>1687529114.5999999</v>
      </c>
      <c r="CZ81">
        <v>0</v>
      </c>
      <c r="DA81">
        <v>1687528033.0999999</v>
      </c>
      <c r="DB81" t="s">
        <v>355</v>
      </c>
      <c r="DC81">
        <v>1687528033.0999999</v>
      </c>
      <c r="DD81">
        <v>1687528032.5999999</v>
      </c>
      <c r="DE81">
        <v>1</v>
      </c>
      <c r="DF81">
        <v>0.39600000000000002</v>
      </c>
      <c r="DG81">
        <v>-1.2999999999999999E-2</v>
      </c>
      <c r="DH81">
        <v>2.9990000000000001</v>
      </c>
      <c r="DI81">
        <v>0.06</v>
      </c>
      <c r="DJ81">
        <v>420</v>
      </c>
      <c r="DK81">
        <v>14</v>
      </c>
      <c r="DL81">
        <v>0.21</v>
      </c>
      <c r="DM81">
        <v>0.03</v>
      </c>
      <c r="DN81">
        <v>-52.892968292682923</v>
      </c>
      <c r="DO81">
        <v>-3.7104250871081939</v>
      </c>
      <c r="DP81">
        <v>0.37254209808866467</v>
      </c>
      <c r="DQ81">
        <v>0</v>
      </c>
      <c r="DR81">
        <v>3.769557073170732</v>
      </c>
      <c r="DS81">
        <v>0.1595487804878076</v>
      </c>
      <c r="DT81">
        <v>1.6351895428866881E-2</v>
      </c>
      <c r="DU81">
        <v>0</v>
      </c>
      <c r="DV81">
        <v>0</v>
      </c>
      <c r="DW81">
        <v>2</v>
      </c>
      <c r="DX81" t="s">
        <v>356</v>
      </c>
      <c r="DY81">
        <v>3.1223900000000002</v>
      </c>
      <c r="DZ81">
        <v>2.7564899999999999</v>
      </c>
      <c r="EA81">
        <v>0.174149</v>
      </c>
      <c r="EB81">
        <v>0.18147099999999999</v>
      </c>
      <c r="EC81">
        <v>9.4576199999999999E-2</v>
      </c>
      <c r="ED81">
        <v>7.9668699999999995E-2</v>
      </c>
      <c r="EE81">
        <v>24208.9</v>
      </c>
      <c r="EF81">
        <v>23826.1</v>
      </c>
      <c r="EG81">
        <v>29880.6</v>
      </c>
      <c r="EH81">
        <v>29401.1</v>
      </c>
      <c r="EI81">
        <v>37412.699999999997</v>
      </c>
      <c r="EJ81">
        <v>35647.9</v>
      </c>
      <c r="EK81">
        <v>45776.7</v>
      </c>
      <c r="EL81">
        <v>43720.5</v>
      </c>
      <c r="EM81">
        <v>1.7563</v>
      </c>
      <c r="EN81">
        <v>1.7647299999999999</v>
      </c>
      <c r="EO81">
        <v>-3.5501999999999999E-3</v>
      </c>
      <c r="EP81">
        <v>0</v>
      </c>
      <c r="EQ81">
        <v>28.070499999999999</v>
      </c>
      <c r="ER81">
        <v>999.9</v>
      </c>
      <c r="ES81">
        <v>61.8</v>
      </c>
      <c r="ET81">
        <v>37.9</v>
      </c>
      <c r="EU81">
        <v>40.178400000000003</v>
      </c>
      <c r="EV81">
        <v>65.501900000000006</v>
      </c>
      <c r="EW81">
        <v>19.803699999999999</v>
      </c>
      <c r="EX81">
        <v>1</v>
      </c>
      <c r="EY81">
        <v>0.741954</v>
      </c>
      <c r="EZ81">
        <v>6.9109499999999997</v>
      </c>
      <c r="FA81">
        <v>20.1008</v>
      </c>
      <c r="FB81">
        <v>5.2282200000000003</v>
      </c>
      <c r="FC81">
        <v>11.981299999999999</v>
      </c>
      <c r="FD81">
        <v>4.9696999999999996</v>
      </c>
      <c r="FE81">
        <v>3.2894800000000002</v>
      </c>
      <c r="FF81">
        <v>9999</v>
      </c>
      <c r="FG81">
        <v>9999</v>
      </c>
      <c r="FH81">
        <v>9999</v>
      </c>
      <c r="FI81">
        <v>999.9</v>
      </c>
      <c r="FJ81">
        <v>4.9726900000000001</v>
      </c>
      <c r="FK81">
        <v>1.8775900000000001</v>
      </c>
      <c r="FL81">
        <v>1.87574</v>
      </c>
      <c r="FM81">
        <v>1.8785400000000001</v>
      </c>
      <c r="FN81">
        <v>1.8751500000000001</v>
      </c>
      <c r="FO81">
        <v>1.8786499999999999</v>
      </c>
      <c r="FP81">
        <v>1.8758600000000001</v>
      </c>
      <c r="FQ81">
        <v>1.8770500000000001</v>
      </c>
      <c r="FR81">
        <v>0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4.13</v>
      </c>
      <c r="GF81">
        <v>0.1164</v>
      </c>
      <c r="GG81">
        <v>1.8022362637429039</v>
      </c>
      <c r="GH81">
        <v>3.4596175144301941E-3</v>
      </c>
      <c r="GI81">
        <v>-1.60062044249347E-6</v>
      </c>
      <c r="GJ81">
        <v>4.4551892631570479E-10</v>
      </c>
      <c r="GK81">
        <v>-5.9104910203437312E-2</v>
      </c>
      <c r="GL81">
        <v>-1.1044296988583829E-3</v>
      </c>
      <c r="GM81">
        <v>8.6344859614355754E-4</v>
      </c>
      <c r="GN81">
        <v>-1.2442756315904091E-5</v>
      </c>
      <c r="GO81">
        <v>0</v>
      </c>
      <c r="GP81">
        <v>2120</v>
      </c>
      <c r="GQ81">
        <v>2</v>
      </c>
      <c r="GR81">
        <v>32</v>
      </c>
      <c r="GS81">
        <v>18</v>
      </c>
      <c r="GT81">
        <v>18</v>
      </c>
      <c r="GU81">
        <v>2.2961399999999998</v>
      </c>
      <c r="GV81">
        <v>2.5585900000000001</v>
      </c>
      <c r="GW81">
        <v>1.39893</v>
      </c>
      <c r="GX81">
        <v>2.2802699999999998</v>
      </c>
      <c r="GY81">
        <v>1.4489700000000001</v>
      </c>
      <c r="GZ81">
        <v>2.4890099999999999</v>
      </c>
      <c r="HA81">
        <v>43.508099999999999</v>
      </c>
      <c r="HB81">
        <v>14.5961</v>
      </c>
      <c r="HC81">
        <v>18</v>
      </c>
      <c r="HD81">
        <v>508.41500000000002</v>
      </c>
      <c r="HE81">
        <v>428.14400000000001</v>
      </c>
      <c r="HF81">
        <v>21.074100000000001</v>
      </c>
      <c r="HG81">
        <v>35.9437</v>
      </c>
      <c r="HH81">
        <v>30.001100000000001</v>
      </c>
      <c r="HI81">
        <v>35.365900000000003</v>
      </c>
      <c r="HJ81">
        <v>35.378999999999998</v>
      </c>
      <c r="HK81">
        <v>45.999699999999997</v>
      </c>
      <c r="HL81">
        <v>63.631599999999999</v>
      </c>
      <c r="HM81">
        <v>0</v>
      </c>
      <c r="HN81">
        <v>21.0688</v>
      </c>
      <c r="HO81">
        <v>1088.9100000000001</v>
      </c>
      <c r="HP81">
        <v>13.718500000000001</v>
      </c>
      <c r="HQ81">
        <v>98.8703</v>
      </c>
      <c r="HR81">
        <v>100.535</v>
      </c>
    </row>
    <row r="82" spans="1:226" x14ac:dyDescent="0.25">
      <c r="A82">
        <v>66</v>
      </c>
      <c r="B82">
        <v>1687529120</v>
      </c>
      <c r="C82">
        <v>416.5</v>
      </c>
      <c r="D82" t="s">
        <v>489</v>
      </c>
      <c r="E82" t="s">
        <v>490</v>
      </c>
      <c r="F82">
        <v>5</v>
      </c>
      <c r="G82" t="s">
        <v>353</v>
      </c>
      <c r="H82">
        <v>68</v>
      </c>
      <c r="I82">
        <v>1687529112.2142861</v>
      </c>
      <c r="J82">
        <f t="shared" si="31"/>
        <v>3.2265075826575979E-3</v>
      </c>
      <c r="K82">
        <f t="shared" si="32"/>
        <v>3.226507582657598</v>
      </c>
      <c r="L82">
        <f t="shared" si="33"/>
        <v>20.757508360465074</v>
      </c>
      <c r="M82">
        <f t="shared" si="34"/>
        <v>1006.908035714286</v>
      </c>
      <c r="N82">
        <f t="shared" si="35"/>
        <v>769.79243330944689</v>
      </c>
      <c r="O82">
        <f t="shared" si="36"/>
        <v>78.483665772753326</v>
      </c>
      <c r="P82">
        <f t="shared" si="37"/>
        <v>102.65862629898339</v>
      </c>
      <c r="Q82">
        <f t="shared" si="38"/>
        <v>0.16358668418024588</v>
      </c>
      <c r="R82">
        <f>IF(LEFT(BD82,1)&lt;&gt;"0",IF(LEFT(BD82,1)="1",3,BE82),$D$5+$E$5*(BV82*BO82/($K$5*1000))+$F$5*(BV82*BO82/($K$5*1000))*MAX(MIN(BB82,$J$5),$I$5)*MAX(MIN(BB82,$J$5),$I$5)+$G$5*MAX(MIN(BB82,$J$5),$I$5)*(BV82*BO82/($K$5*1000))+$H$5*(BV82*BO82/($K$5*1000))*(BV82*BO82/($K$5*1000)))</f>
        <v>2.9622077730102139</v>
      </c>
      <c r="S82">
        <f t="shared" si="39"/>
        <v>0.15872850859487408</v>
      </c>
      <c r="T82">
        <f t="shared" si="40"/>
        <v>9.9629787700934336E-2</v>
      </c>
      <c r="U82">
        <f t="shared" si="41"/>
        <v>490.21181826511395</v>
      </c>
      <c r="V82">
        <f t="shared" si="42"/>
        <v>29.04134837933206</v>
      </c>
      <c r="W82">
        <f t="shared" si="43"/>
        <v>27.99968214285715</v>
      </c>
      <c r="X82">
        <f t="shared" si="44"/>
        <v>3.7947693617976141</v>
      </c>
      <c r="Y82">
        <f t="shared" si="45"/>
        <v>49.6724344725259</v>
      </c>
      <c r="Z82">
        <f t="shared" si="46"/>
        <v>1.7789718382614561</v>
      </c>
      <c r="AA82">
        <f t="shared" si="47"/>
        <v>3.5814065832537669</v>
      </c>
      <c r="AB82">
        <f t="shared" si="48"/>
        <v>2.015797523536158</v>
      </c>
      <c r="AC82">
        <f t="shared" si="49"/>
        <v>-142.28898439520006</v>
      </c>
      <c r="AD82">
        <f t="shared" si="50"/>
        <v>-157.94129110653662</v>
      </c>
      <c r="AE82">
        <f t="shared" si="51"/>
        <v>-11.56507504831654</v>
      </c>
      <c r="AF82">
        <f t="shared" si="52"/>
        <v>178.41646771506075</v>
      </c>
      <c r="AG82">
        <f t="shared" si="53"/>
        <v>41.290326898166981</v>
      </c>
      <c r="AH82">
        <f t="shared" si="54"/>
        <v>3.2124107382264024</v>
      </c>
      <c r="AI82">
        <f t="shared" si="55"/>
        <v>20.757508360465074</v>
      </c>
      <c r="AJ82">
        <v>1092.1840015678149</v>
      </c>
      <c r="AK82">
        <v>1049.20903030303</v>
      </c>
      <c r="AL82">
        <v>3.3365058614547118</v>
      </c>
      <c r="AM82">
        <v>65.071948279943499</v>
      </c>
      <c r="AN82">
        <f t="shared" si="56"/>
        <v>3.226507582657598</v>
      </c>
      <c r="AO82">
        <v>13.665614888818491</v>
      </c>
      <c r="AP82">
        <v>17.46782</v>
      </c>
      <c r="AQ82">
        <v>2.1167520340364051E-4</v>
      </c>
      <c r="AR82">
        <v>104.912705410152</v>
      </c>
      <c r="AS82">
        <v>0</v>
      </c>
      <c r="AT82">
        <v>0</v>
      </c>
      <c r="AU82">
        <f t="shared" si="57"/>
        <v>1</v>
      </c>
      <c r="AV82">
        <f t="shared" si="58"/>
        <v>0</v>
      </c>
      <c r="AW82">
        <f t="shared" si="59"/>
        <v>53865.555943955012</v>
      </c>
      <c r="AX82">
        <f t="shared" si="60"/>
        <v>2786.4160714285713</v>
      </c>
      <c r="AY82">
        <f t="shared" si="61"/>
        <v>2285.6973237217467</v>
      </c>
      <c r="AZ82">
        <f>($B$11*$D$9+$C$11*$D$9+$F$11*((CV82+CN82)/MAX(CV82+CN82+CW82, 0.1)*$I$9+CW82/MAX(CV82+CN82+CW82, 0.1)*$J$9))/($B$11+$C$11+$F$11)</f>
        <v>0.82030007907250169</v>
      </c>
      <c r="BA82">
        <f>($B$11*$K$9+$C$11*$K$9+$F$11*((CV82+CN82)/MAX(CV82+CN82+CW82, 0.1)*$P$9+CW82/MAX(CV82+CN82+CW82, 0.1)*$Q$9))/($B$11+$C$11+$F$11)</f>
        <v>0.17592915260992828</v>
      </c>
      <c r="BB82" s="1">
        <v>6</v>
      </c>
      <c r="BC82">
        <v>0.5</v>
      </c>
      <c r="BD82" t="s">
        <v>354</v>
      </c>
      <c r="BE82">
        <v>2</v>
      </c>
      <c r="BF82" t="b">
        <v>1</v>
      </c>
      <c r="BG82">
        <v>1687529112.2142861</v>
      </c>
      <c r="BH82">
        <v>1006.908035714286</v>
      </c>
      <c r="BI82">
        <v>1060.3357142857139</v>
      </c>
      <c r="BJ82">
        <v>17.448714285714281</v>
      </c>
      <c r="BK82">
        <v>13.661242857142859</v>
      </c>
      <c r="BL82">
        <v>1002.796178571429</v>
      </c>
      <c r="BM82">
        <v>17.332357142857141</v>
      </c>
      <c r="BN82">
        <v>500.02092857142861</v>
      </c>
      <c r="BO82">
        <v>101.8543214285714</v>
      </c>
      <c r="BP82">
        <v>0.1000007714285714</v>
      </c>
      <c r="BQ82">
        <v>27.01068571428571</v>
      </c>
      <c r="BR82">
        <v>27.99968214285715</v>
      </c>
      <c r="BS82">
        <v>999.9000000000002</v>
      </c>
      <c r="BT82">
        <v>0</v>
      </c>
      <c r="BU82">
        <v>0</v>
      </c>
      <c r="BV82">
        <v>10001.895357142859</v>
      </c>
      <c r="BW82">
        <v>0</v>
      </c>
      <c r="BX82">
        <v>786.44321428571413</v>
      </c>
      <c r="BY82">
        <v>-53.427374999999998</v>
      </c>
      <c r="BZ82">
        <v>1024.7897142857139</v>
      </c>
      <c r="CA82">
        <v>1075.0217857142859</v>
      </c>
      <c r="CB82">
        <v>3.7874750000000001</v>
      </c>
      <c r="CC82">
        <v>1060.3357142857139</v>
      </c>
      <c r="CD82">
        <v>13.661242857142859</v>
      </c>
      <c r="CE82">
        <v>1.777225714285714</v>
      </c>
      <c r="CF82">
        <v>1.391456428571429</v>
      </c>
      <c r="CG82">
        <v>15.587907142857141</v>
      </c>
      <c r="CH82">
        <v>11.82483928571429</v>
      </c>
      <c r="CI82">
        <v>1999.972857142857</v>
      </c>
      <c r="CJ82">
        <v>0.97999349999999985</v>
      </c>
      <c r="CK82">
        <v>2.0006899999999991E-2</v>
      </c>
      <c r="CL82">
        <v>0</v>
      </c>
      <c r="CM82">
        <v>1.967842857142857</v>
      </c>
      <c r="CN82">
        <v>0</v>
      </c>
      <c r="CO82">
        <v>12361.914285714291</v>
      </c>
      <c r="CP82">
        <v>17337.960714285709</v>
      </c>
      <c r="CQ82">
        <v>45.303321428571429</v>
      </c>
      <c r="CR82">
        <v>46.057571428571407</v>
      </c>
      <c r="CS82">
        <v>44.689428571428557</v>
      </c>
      <c r="CT82">
        <v>44.307749999999999</v>
      </c>
      <c r="CU82">
        <v>43.593571428571423</v>
      </c>
      <c r="CV82">
        <v>1959.962857142857</v>
      </c>
      <c r="CW82">
        <v>40.01</v>
      </c>
      <c r="CX82">
        <v>0</v>
      </c>
      <c r="CY82">
        <v>1687529120</v>
      </c>
      <c r="CZ82">
        <v>0</v>
      </c>
      <c r="DA82">
        <v>1687528033.0999999</v>
      </c>
      <c r="DB82" t="s">
        <v>355</v>
      </c>
      <c r="DC82">
        <v>1687528033.0999999</v>
      </c>
      <c r="DD82">
        <v>1687528032.5999999</v>
      </c>
      <c r="DE82">
        <v>1</v>
      </c>
      <c r="DF82">
        <v>0.39600000000000002</v>
      </c>
      <c r="DG82">
        <v>-1.2999999999999999E-2</v>
      </c>
      <c r="DH82">
        <v>2.9990000000000001</v>
      </c>
      <c r="DI82">
        <v>0.06</v>
      </c>
      <c r="DJ82">
        <v>420</v>
      </c>
      <c r="DK82">
        <v>14</v>
      </c>
      <c r="DL82">
        <v>0.21</v>
      </c>
      <c r="DM82">
        <v>0.03</v>
      </c>
      <c r="DN82">
        <v>-53.246180000000003</v>
      </c>
      <c r="DO82">
        <v>-4.0148397748592526</v>
      </c>
      <c r="DP82">
        <v>0.39108872919070398</v>
      </c>
      <c r="DQ82">
        <v>0</v>
      </c>
      <c r="DR82">
        <v>3.7830355</v>
      </c>
      <c r="DS82">
        <v>0.1001416885553382</v>
      </c>
      <c r="DT82">
        <v>9.7532863564031638E-3</v>
      </c>
      <c r="DU82">
        <v>0</v>
      </c>
      <c r="DV82">
        <v>0</v>
      </c>
      <c r="DW82">
        <v>2</v>
      </c>
      <c r="DX82" t="s">
        <v>356</v>
      </c>
      <c r="DY82">
        <v>3.1221999999999999</v>
      </c>
      <c r="DZ82">
        <v>2.7569599999999999</v>
      </c>
      <c r="EA82">
        <v>0.17593600000000001</v>
      </c>
      <c r="EB82">
        <v>0.183249</v>
      </c>
      <c r="EC82">
        <v>9.4637600000000002E-2</v>
      </c>
      <c r="ED82">
        <v>7.9683799999999999E-2</v>
      </c>
      <c r="EE82">
        <v>24156.1</v>
      </c>
      <c r="EF82">
        <v>23773.1</v>
      </c>
      <c r="EG82">
        <v>29880.400000000001</v>
      </c>
      <c r="EH82">
        <v>29399.9</v>
      </c>
      <c r="EI82">
        <v>37410.5</v>
      </c>
      <c r="EJ82">
        <v>35646</v>
      </c>
      <c r="EK82">
        <v>45776.9</v>
      </c>
      <c r="EL82">
        <v>43718.7</v>
      </c>
      <c r="EM82">
        <v>1.75613</v>
      </c>
      <c r="EN82">
        <v>1.7646500000000001</v>
      </c>
      <c r="EO82">
        <v>-2.4586899999999999E-3</v>
      </c>
      <c r="EP82">
        <v>0</v>
      </c>
      <c r="EQ82">
        <v>28.073399999999999</v>
      </c>
      <c r="ER82">
        <v>999.9</v>
      </c>
      <c r="ES82">
        <v>61.8</v>
      </c>
      <c r="ET82">
        <v>37.9</v>
      </c>
      <c r="EU82">
        <v>40.174799999999998</v>
      </c>
      <c r="EV82">
        <v>65.691900000000004</v>
      </c>
      <c r="EW82">
        <v>19.843800000000002</v>
      </c>
      <c r="EX82">
        <v>1</v>
      </c>
      <c r="EY82">
        <v>0.74429900000000004</v>
      </c>
      <c r="EZ82">
        <v>7.7719100000000001</v>
      </c>
      <c r="FA82">
        <v>20.062999999999999</v>
      </c>
      <c r="FB82">
        <v>5.2294200000000002</v>
      </c>
      <c r="FC82">
        <v>11.982799999999999</v>
      </c>
      <c r="FD82">
        <v>4.9707499999999998</v>
      </c>
      <c r="FE82">
        <v>3.2894999999999999</v>
      </c>
      <c r="FF82">
        <v>9999</v>
      </c>
      <c r="FG82">
        <v>9999</v>
      </c>
      <c r="FH82">
        <v>9999</v>
      </c>
      <c r="FI82">
        <v>999.9</v>
      </c>
      <c r="FJ82">
        <v>4.9726400000000002</v>
      </c>
      <c r="FK82">
        <v>1.8775900000000001</v>
      </c>
      <c r="FL82">
        <v>1.8757200000000001</v>
      </c>
      <c r="FM82">
        <v>1.8785099999999999</v>
      </c>
      <c r="FN82">
        <v>1.87514</v>
      </c>
      <c r="FO82">
        <v>1.87863</v>
      </c>
      <c r="FP82">
        <v>1.8757999999999999</v>
      </c>
      <c r="FQ82">
        <v>1.877</v>
      </c>
      <c r="FR82">
        <v>0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4.1500000000000004</v>
      </c>
      <c r="GF82">
        <v>0.1167</v>
      </c>
      <c r="GG82">
        <v>1.8022362637429039</v>
      </c>
      <c r="GH82">
        <v>3.4596175144301941E-3</v>
      </c>
      <c r="GI82">
        <v>-1.60062044249347E-6</v>
      </c>
      <c r="GJ82">
        <v>4.4551892631570479E-10</v>
      </c>
      <c r="GK82">
        <v>-5.9104910203437312E-2</v>
      </c>
      <c r="GL82">
        <v>-1.1044296988583829E-3</v>
      </c>
      <c r="GM82">
        <v>8.6344859614355754E-4</v>
      </c>
      <c r="GN82">
        <v>-1.2442756315904091E-5</v>
      </c>
      <c r="GO82">
        <v>0</v>
      </c>
      <c r="GP82">
        <v>2120</v>
      </c>
      <c r="GQ82">
        <v>2</v>
      </c>
      <c r="GR82">
        <v>32</v>
      </c>
      <c r="GS82">
        <v>18.100000000000001</v>
      </c>
      <c r="GT82">
        <v>18.100000000000001</v>
      </c>
      <c r="GU82">
        <v>2.323</v>
      </c>
      <c r="GV82">
        <v>2.5647000000000002</v>
      </c>
      <c r="GW82">
        <v>1.39893</v>
      </c>
      <c r="GX82">
        <v>2.2802699999999998</v>
      </c>
      <c r="GY82">
        <v>1.4489700000000001</v>
      </c>
      <c r="GZ82">
        <v>2.3840300000000001</v>
      </c>
      <c r="HA82">
        <v>43.508099999999999</v>
      </c>
      <c r="HB82">
        <v>14.5436</v>
      </c>
      <c r="HC82">
        <v>18</v>
      </c>
      <c r="HD82">
        <v>508.375</v>
      </c>
      <c r="HE82">
        <v>428.15800000000002</v>
      </c>
      <c r="HF82">
        <v>21.042999999999999</v>
      </c>
      <c r="HG82">
        <v>35.9542</v>
      </c>
      <c r="HH82">
        <v>30.002199999999998</v>
      </c>
      <c r="HI82">
        <v>35.376300000000001</v>
      </c>
      <c r="HJ82">
        <v>35.388500000000001</v>
      </c>
      <c r="HK82">
        <v>46.613799999999998</v>
      </c>
      <c r="HL82">
        <v>63.631599999999999</v>
      </c>
      <c r="HM82">
        <v>0</v>
      </c>
      <c r="HN82">
        <v>20.840900000000001</v>
      </c>
      <c r="HO82">
        <v>1108.95</v>
      </c>
      <c r="HP82">
        <v>13.7263</v>
      </c>
      <c r="HQ82">
        <v>98.8703</v>
      </c>
      <c r="HR82">
        <v>100.53100000000001</v>
      </c>
    </row>
    <row r="83" spans="1:226" x14ac:dyDescent="0.25">
      <c r="A83">
        <v>67</v>
      </c>
      <c r="B83">
        <v>1687529125</v>
      </c>
      <c r="C83">
        <v>421.5</v>
      </c>
      <c r="D83" t="s">
        <v>491</v>
      </c>
      <c r="E83" t="s">
        <v>492</v>
      </c>
      <c r="F83">
        <v>5</v>
      </c>
      <c r="G83" t="s">
        <v>353</v>
      </c>
      <c r="H83">
        <v>68</v>
      </c>
      <c r="I83">
        <v>1687529117.5</v>
      </c>
      <c r="J83">
        <f t="shared" si="31"/>
        <v>3.2344249123240996E-3</v>
      </c>
      <c r="K83">
        <f t="shared" si="32"/>
        <v>3.2344249123240996</v>
      </c>
      <c r="L83">
        <f t="shared" si="33"/>
        <v>20.777493352615586</v>
      </c>
      <c r="M83">
        <f t="shared" si="34"/>
        <v>1024.2940740740739</v>
      </c>
      <c r="N83">
        <f t="shared" si="35"/>
        <v>786.17740768196029</v>
      </c>
      <c r="O83">
        <f t="shared" si="36"/>
        <v>80.154064420729767</v>
      </c>
      <c r="P83">
        <f t="shared" si="37"/>
        <v>104.43105130835596</v>
      </c>
      <c r="Q83">
        <f t="shared" si="38"/>
        <v>0.16346043076995809</v>
      </c>
      <c r="R83">
        <f>IF(LEFT(BD83,1)&lt;&gt;"0",IF(LEFT(BD83,1)="1",3,BE83),$D$5+$E$5*(BV83*BO83/($K$5*1000))+$F$5*(BV83*BO83/($K$5*1000))*MAX(MIN(BB83,$J$5),$I$5)*MAX(MIN(BB83,$J$5),$I$5)+$G$5*MAX(MIN(BB83,$J$5),$I$5)*(BV83*BO83/($K$5*1000))+$H$5*(BV83*BO83/($K$5*1000))*(BV83*BO83/($K$5*1000)))</f>
        <v>2.9609350866188291</v>
      </c>
      <c r="S83">
        <f t="shared" si="39"/>
        <v>0.15860761314960869</v>
      </c>
      <c r="T83">
        <f t="shared" si="40"/>
        <v>9.9553763890685501E-2</v>
      </c>
      <c r="U83">
        <f t="shared" si="41"/>
        <v>493.80479267455343</v>
      </c>
      <c r="V83">
        <f t="shared" si="42"/>
        <v>29.065798776164353</v>
      </c>
      <c r="W83">
        <f t="shared" si="43"/>
        <v>28.03475925925925</v>
      </c>
      <c r="X83">
        <f t="shared" si="44"/>
        <v>3.8025361362086327</v>
      </c>
      <c r="Y83">
        <f t="shared" si="45"/>
        <v>49.697138176954013</v>
      </c>
      <c r="Z83">
        <f t="shared" si="46"/>
        <v>1.7803482465752141</v>
      </c>
      <c r="AA83">
        <f t="shared" si="47"/>
        <v>3.5823959122877875</v>
      </c>
      <c r="AB83">
        <f t="shared" si="48"/>
        <v>2.0221878896334187</v>
      </c>
      <c r="AC83">
        <f t="shared" si="49"/>
        <v>-142.63813863349279</v>
      </c>
      <c r="AD83">
        <f t="shared" si="50"/>
        <v>-162.72202330238025</v>
      </c>
      <c r="AE83">
        <f t="shared" si="51"/>
        <v>-11.922629407587543</v>
      </c>
      <c r="AF83">
        <f t="shared" si="52"/>
        <v>176.52200133109289</v>
      </c>
      <c r="AG83">
        <f t="shared" si="53"/>
        <v>41.487722006920791</v>
      </c>
      <c r="AH83">
        <f t="shared" si="54"/>
        <v>3.2204757419530714</v>
      </c>
      <c r="AI83">
        <f t="shared" si="55"/>
        <v>20.777493352615586</v>
      </c>
      <c r="AJ83">
        <v>1109.0329852441671</v>
      </c>
      <c r="AK83">
        <v>1065.941757575757</v>
      </c>
      <c r="AL83">
        <v>3.353574501680507</v>
      </c>
      <c r="AM83">
        <v>65.071948279943499</v>
      </c>
      <c r="AN83">
        <f t="shared" si="56"/>
        <v>3.2344249123240996</v>
      </c>
      <c r="AO83">
        <v>13.66858795472999</v>
      </c>
      <c r="AP83">
        <v>17.475456363636368</v>
      </c>
      <c r="AQ83">
        <v>7.6907382238278156E-4</v>
      </c>
      <c r="AR83">
        <v>104.912705410152</v>
      </c>
      <c r="AS83">
        <v>0</v>
      </c>
      <c r="AT83">
        <v>0</v>
      </c>
      <c r="AU83">
        <f t="shared" si="57"/>
        <v>1</v>
      </c>
      <c r="AV83">
        <f t="shared" si="58"/>
        <v>0</v>
      </c>
      <c r="AW83">
        <f t="shared" si="59"/>
        <v>53827.447575604099</v>
      </c>
      <c r="AX83">
        <f t="shared" si="60"/>
        <v>2806.8388518518514</v>
      </c>
      <c r="AY83">
        <f t="shared" si="61"/>
        <v>2302.4501383124721</v>
      </c>
      <c r="AZ83">
        <f>($B$11*$D$9+$C$11*$D$9+$F$11*((CV83+CN83)/MAX(CV83+CN83+CW83, 0.1)*$I$9+CW83/MAX(CV83+CN83+CW83, 0.1)*$J$9))/($B$11+$C$11+$F$11)</f>
        <v>0.82030008127947862</v>
      </c>
      <c r="BA83">
        <f>($B$11*$K$9+$C$11*$K$9+$F$11*((CV83+CN83)/MAX(CV83+CN83+CW83, 0.1)*$P$9+CW83/MAX(CV83+CN83+CW83, 0.1)*$Q$9))/($B$11+$C$11+$F$11)</f>
        <v>0.17592915686939375</v>
      </c>
      <c r="BB83" s="1">
        <v>6</v>
      </c>
      <c r="BC83">
        <v>0.5</v>
      </c>
      <c r="BD83" t="s">
        <v>354</v>
      </c>
      <c r="BE83">
        <v>2</v>
      </c>
      <c r="BF83" t="b">
        <v>1</v>
      </c>
      <c r="BG83">
        <v>1687529117.5</v>
      </c>
      <c r="BH83">
        <v>1024.2940740740739</v>
      </c>
      <c r="BI83">
        <v>1078.037407407407</v>
      </c>
      <c r="BJ83">
        <v>17.462240740740739</v>
      </c>
      <c r="BK83">
        <v>13.665181481481479</v>
      </c>
      <c r="BL83">
        <v>1020.15462962963</v>
      </c>
      <c r="BM83">
        <v>17.34565555555556</v>
      </c>
      <c r="BN83">
        <v>500.00362962962959</v>
      </c>
      <c r="BO83">
        <v>101.8541481481481</v>
      </c>
      <c r="BP83">
        <v>0.1000210222222222</v>
      </c>
      <c r="BQ83">
        <v>27.015388888888889</v>
      </c>
      <c r="BR83">
        <v>28.03475925925925</v>
      </c>
      <c r="BS83">
        <v>999.90000000000009</v>
      </c>
      <c r="BT83">
        <v>0</v>
      </c>
      <c r="BU83">
        <v>0</v>
      </c>
      <c r="BV83">
        <v>9994.6992592592596</v>
      </c>
      <c r="BW83">
        <v>0</v>
      </c>
      <c r="BX83">
        <v>806.8807037037036</v>
      </c>
      <c r="BY83">
        <v>-53.742840740740739</v>
      </c>
      <c r="BZ83">
        <v>1042.4992592592589</v>
      </c>
      <c r="CA83">
        <v>1092.9733333333329</v>
      </c>
      <c r="CB83">
        <v>3.7970659259259261</v>
      </c>
      <c r="CC83">
        <v>1078.037407407407</v>
      </c>
      <c r="CD83">
        <v>13.665181481481479</v>
      </c>
      <c r="CE83">
        <v>1.7786014814814819</v>
      </c>
      <c r="CF83">
        <v>1.391855555555555</v>
      </c>
      <c r="CG83">
        <v>15.59997777777777</v>
      </c>
      <c r="CH83">
        <v>11.82918888888889</v>
      </c>
      <c r="CI83">
        <v>1999.958148148148</v>
      </c>
      <c r="CJ83">
        <v>0.97999355555555545</v>
      </c>
      <c r="CK83">
        <v>2.0006844444444449E-2</v>
      </c>
      <c r="CL83">
        <v>0</v>
      </c>
      <c r="CM83">
        <v>1.984340740740741</v>
      </c>
      <c r="CN83">
        <v>0</v>
      </c>
      <c r="CO83">
        <v>12364.066666666669</v>
      </c>
      <c r="CP83">
        <v>17337.840740740739</v>
      </c>
      <c r="CQ83">
        <v>45.37233333333333</v>
      </c>
      <c r="CR83">
        <v>46.066666666666649</v>
      </c>
      <c r="CS83">
        <v>44.66644444444443</v>
      </c>
      <c r="CT83">
        <v>44.302888888888873</v>
      </c>
      <c r="CU83">
        <v>43.590074074074067</v>
      </c>
      <c r="CV83">
        <v>1959.948148148148</v>
      </c>
      <c r="CW83">
        <v>40.01</v>
      </c>
      <c r="CX83">
        <v>0</v>
      </c>
      <c r="CY83">
        <v>1687529124.8</v>
      </c>
      <c r="CZ83">
        <v>0</v>
      </c>
      <c r="DA83">
        <v>1687528033.0999999</v>
      </c>
      <c r="DB83" t="s">
        <v>355</v>
      </c>
      <c r="DC83">
        <v>1687528033.0999999</v>
      </c>
      <c r="DD83">
        <v>1687528032.5999999</v>
      </c>
      <c r="DE83">
        <v>1</v>
      </c>
      <c r="DF83">
        <v>0.39600000000000002</v>
      </c>
      <c r="DG83">
        <v>-1.2999999999999999E-2</v>
      </c>
      <c r="DH83">
        <v>2.9990000000000001</v>
      </c>
      <c r="DI83">
        <v>0.06</v>
      </c>
      <c r="DJ83">
        <v>420</v>
      </c>
      <c r="DK83">
        <v>14</v>
      </c>
      <c r="DL83">
        <v>0.21</v>
      </c>
      <c r="DM83">
        <v>0.03</v>
      </c>
      <c r="DN83">
        <v>-53.514110000000002</v>
      </c>
      <c r="DO83">
        <v>-3.6542318949342301</v>
      </c>
      <c r="DP83">
        <v>0.35490753852235901</v>
      </c>
      <c r="DQ83">
        <v>0</v>
      </c>
      <c r="DR83">
        <v>3.7910377500000001</v>
      </c>
      <c r="DS83">
        <v>0.1097244652908012</v>
      </c>
      <c r="DT83">
        <v>1.080432887492324E-2</v>
      </c>
      <c r="DU83">
        <v>0</v>
      </c>
      <c r="DV83">
        <v>0</v>
      </c>
      <c r="DW83">
        <v>2</v>
      </c>
      <c r="DX83" t="s">
        <v>356</v>
      </c>
      <c r="DY83">
        <v>3.1223000000000001</v>
      </c>
      <c r="DZ83">
        <v>2.75692</v>
      </c>
      <c r="EA83">
        <v>0.17771400000000001</v>
      </c>
      <c r="EB83">
        <v>0.185032</v>
      </c>
      <c r="EC83">
        <v>9.4649899999999995E-2</v>
      </c>
      <c r="ED83">
        <v>7.9694899999999999E-2</v>
      </c>
      <c r="EE83">
        <v>24102.5</v>
      </c>
      <c r="EF83">
        <v>23719.8</v>
      </c>
      <c r="EG83">
        <v>29878.799999999999</v>
      </c>
      <c r="EH83">
        <v>29398.3</v>
      </c>
      <c r="EI83">
        <v>37408.1</v>
      </c>
      <c r="EJ83">
        <v>35643.699999999997</v>
      </c>
      <c r="EK83">
        <v>45774.5</v>
      </c>
      <c r="EL83">
        <v>43716.3</v>
      </c>
      <c r="EM83">
        <v>1.75583</v>
      </c>
      <c r="EN83">
        <v>1.7645999999999999</v>
      </c>
      <c r="EO83">
        <v>2.4475199999999999E-3</v>
      </c>
      <c r="EP83">
        <v>0</v>
      </c>
      <c r="EQ83">
        <v>28.075299999999999</v>
      </c>
      <c r="ER83">
        <v>999.9</v>
      </c>
      <c r="ES83">
        <v>61.8</v>
      </c>
      <c r="ET83">
        <v>37.9</v>
      </c>
      <c r="EU83">
        <v>40.174900000000001</v>
      </c>
      <c r="EV83">
        <v>65.671899999999994</v>
      </c>
      <c r="EW83">
        <v>19.402999999999999</v>
      </c>
      <c r="EX83">
        <v>1</v>
      </c>
      <c r="EY83">
        <v>0.74965400000000004</v>
      </c>
      <c r="EZ83">
        <v>7.9283099999999997</v>
      </c>
      <c r="FA83">
        <v>20.0562</v>
      </c>
      <c r="FB83">
        <v>5.2294200000000002</v>
      </c>
      <c r="FC83">
        <v>11.9846</v>
      </c>
      <c r="FD83">
        <v>4.9707999999999997</v>
      </c>
      <c r="FE83">
        <v>3.2894999999999999</v>
      </c>
      <c r="FF83">
        <v>9999</v>
      </c>
      <c r="FG83">
        <v>9999</v>
      </c>
      <c r="FH83">
        <v>9999</v>
      </c>
      <c r="FI83">
        <v>999.9</v>
      </c>
      <c r="FJ83">
        <v>4.9726299999999997</v>
      </c>
      <c r="FK83">
        <v>1.8775900000000001</v>
      </c>
      <c r="FL83">
        <v>1.87575</v>
      </c>
      <c r="FM83">
        <v>1.8785499999999999</v>
      </c>
      <c r="FN83">
        <v>1.8751500000000001</v>
      </c>
      <c r="FO83">
        <v>1.8786499999999999</v>
      </c>
      <c r="FP83">
        <v>1.8758600000000001</v>
      </c>
      <c r="FQ83">
        <v>1.87704</v>
      </c>
      <c r="FR83">
        <v>0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4.18</v>
      </c>
      <c r="GF83">
        <v>0.1168</v>
      </c>
      <c r="GG83">
        <v>1.8022362637429039</v>
      </c>
      <c r="GH83">
        <v>3.4596175144301941E-3</v>
      </c>
      <c r="GI83">
        <v>-1.60062044249347E-6</v>
      </c>
      <c r="GJ83">
        <v>4.4551892631570479E-10</v>
      </c>
      <c r="GK83">
        <v>-5.9104910203437312E-2</v>
      </c>
      <c r="GL83">
        <v>-1.1044296988583829E-3</v>
      </c>
      <c r="GM83">
        <v>8.6344859614355754E-4</v>
      </c>
      <c r="GN83">
        <v>-1.2442756315904091E-5</v>
      </c>
      <c r="GO83">
        <v>0</v>
      </c>
      <c r="GP83">
        <v>2120</v>
      </c>
      <c r="GQ83">
        <v>2</v>
      </c>
      <c r="GR83">
        <v>32</v>
      </c>
      <c r="GS83">
        <v>18.2</v>
      </c>
      <c r="GT83">
        <v>18.2</v>
      </c>
      <c r="GU83">
        <v>2.3535200000000001</v>
      </c>
      <c r="GV83">
        <v>2.5561500000000001</v>
      </c>
      <c r="GW83">
        <v>1.39893</v>
      </c>
      <c r="GX83">
        <v>2.2802699999999998</v>
      </c>
      <c r="GY83">
        <v>1.4489700000000001</v>
      </c>
      <c r="GZ83">
        <v>2.36816</v>
      </c>
      <c r="HA83">
        <v>43.508099999999999</v>
      </c>
      <c r="HB83">
        <v>14.5436</v>
      </c>
      <c r="HC83">
        <v>18</v>
      </c>
      <c r="HD83">
        <v>508.25900000000001</v>
      </c>
      <c r="HE83">
        <v>428.19</v>
      </c>
      <c r="HF83">
        <v>20.872299999999999</v>
      </c>
      <c r="HG83">
        <v>35.964399999999998</v>
      </c>
      <c r="HH83">
        <v>30.003699999999998</v>
      </c>
      <c r="HI83">
        <v>35.386200000000002</v>
      </c>
      <c r="HJ83">
        <v>35.398400000000002</v>
      </c>
      <c r="HK83">
        <v>47.157499999999999</v>
      </c>
      <c r="HL83">
        <v>63.631599999999999</v>
      </c>
      <c r="HM83">
        <v>0</v>
      </c>
      <c r="HN83">
        <v>20.803799999999999</v>
      </c>
      <c r="HO83">
        <v>1122.31</v>
      </c>
      <c r="HP83">
        <v>13.756500000000001</v>
      </c>
      <c r="HQ83">
        <v>98.865099999999998</v>
      </c>
      <c r="HR83">
        <v>100.52500000000001</v>
      </c>
    </row>
    <row r="84" spans="1:226" x14ac:dyDescent="0.25">
      <c r="A84">
        <v>68</v>
      </c>
      <c r="B84">
        <v>1687529130</v>
      </c>
      <c r="C84">
        <v>426.5</v>
      </c>
      <c r="D84" t="s">
        <v>493</v>
      </c>
      <c r="E84" t="s">
        <v>494</v>
      </c>
      <c r="F84">
        <v>5</v>
      </c>
      <c r="G84" t="s">
        <v>353</v>
      </c>
      <c r="H84">
        <v>68</v>
      </c>
      <c r="I84">
        <v>1687529122.2142861</v>
      </c>
      <c r="J84">
        <f t="shared" si="31"/>
        <v>3.23453156975526E-3</v>
      </c>
      <c r="K84">
        <f t="shared" si="32"/>
        <v>3.2345315697552599</v>
      </c>
      <c r="L84">
        <f t="shared" si="33"/>
        <v>20.71389626747089</v>
      </c>
      <c r="M84">
        <f t="shared" si="34"/>
        <v>1039.8471428571429</v>
      </c>
      <c r="N84">
        <f t="shared" si="35"/>
        <v>800.9146443486419</v>
      </c>
      <c r="O84">
        <f t="shared" si="36"/>
        <v>81.656752153095979</v>
      </c>
      <c r="P84">
        <f t="shared" si="37"/>
        <v>106.01696575350513</v>
      </c>
      <c r="Q84">
        <f t="shared" si="38"/>
        <v>0.16278509302622252</v>
      </c>
      <c r="R84">
        <f>IF(LEFT(BD84,1)&lt;&gt;"0",IF(LEFT(BD84,1)="1",3,BE84),$D$5+$E$5*(BV84*BO84/($K$5*1000))+$F$5*(BV84*BO84/($K$5*1000))*MAX(MIN(BB84,$J$5),$I$5)*MAX(MIN(BB84,$J$5),$I$5)+$G$5*MAX(MIN(BB84,$J$5),$I$5)*(BV84*BO84/($K$5*1000))+$H$5*(BV84*BO84/($K$5*1000))*(BV84*BO84/($K$5*1000)))</f>
        <v>2.9611704866326023</v>
      </c>
      <c r="S84">
        <f t="shared" si="39"/>
        <v>0.15797202631283822</v>
      </c>
      <c r="T84">
        <f t="shared" si="40"/>
        <v>9.9153097514635913E-2</v>
      </c>
      <c r="U84">
        <f t="shared" si="41"/>
        <v>476.54781014955438</v>
      </c>
      <c r="V84">
        <f t="shared" si="42"/>
        <v>28.961695501707453</v>
      </c>
      <c r="W84">
        <f t="shared" si="43"/>
        <v>28.075324999999999</v>
      </c>
      <c r="X84">
        <f t="shared" si="44"/>
        <v>3.811535491839622</v>
      </c>
      <c r="Y84">
        <f t="shared" si="45"/>
        <v>49.731346534106699</v>
      </c>
      <c r="Z84">
        <f t="shared" si="46"/>
        <v>1.7812416120142829</v>
      </c>
      <c r="AA84">
        <f t="shared" si="47"/>
        <v>3.5817280973735022</v>
      </c>
      <c r="AB84">
        <f t="shared" si="48"/>
        <v>2.0302938798253392</v>
      </c>
      <c r="AC84">
        <f t="shared" si="49"/>
        <v>-142.64284222620697</v>
      </c>
      <c r="AD84">
        <f t="shared" si="50"/>
        <v>-169.71778326068954</v>
      </c>
      <c r="AE84">
        <f t="shared" si="51"/>
        <v>-12.436543487987604</v>
      </c>
      <c r="AF84">
        <f t="shared" si="52"/>
        <v>151.75064117467025</v>
      </c>
      <c r="AG84">
        <f t="shared" si="53"/>
        <v>41.659030211621825</v>
      </c>
      <c r="AH84">
        <f t="shared" si="54"/>
        <v>3.2254995382240876</v>
      </c>
      <c r="AI84">
        <f t="shared" si="55"/>
        <v>20.71389626747089</v>
      </c>
      <c r="AJ84">
        <v>1126.1331044697481</v>
      </c>
      <c r="AK84">
        <v>1082.9053333333341</v>
      </c>
      <c r="AL84">
        <v>3.3941034931905611</v>
      </c>
      <c r="AM84">
        <v>65.071948279943499</v>
      </c>
      <c r="AN84">
        <f t="shared" si="56"/>
        <v>3.2345315697552599</v>
      </c>
      <c r="AO84">
        <v>13.670676605195689</v>
      </c>
      <c r="AP84">
        <v>17.481763636363642</v>
      </c>
      <c r="AQ84">
        <v>2.7129484494526588E-4</v>
      </c>
      <c r="AR84">
        <v>104.912705410152</v>
      </c>
      <c r="AS84">
        <v>0</v>
      </c>
      <c r="AT84">
        <v>0</v>
      </c>
      <c r="AU84">
        <f t="shared" si="57"/>
        <v>1</v>
      </c>
      <c r="AV84">
        <f t="shared" si="58"/>
        <v>0</v>
      </c>
      <c r="AW84">
        <f t="shared" si="59"/>
        <v>53834.911123011603</v>
      </c>
      <c r="AX84">
        <f t="shared" si="60"/>
        <v>2708.7482857142854</v>
      </c>
      <c r="AY84">
        <f t="shared" si="61"/>
        <v>2221.9864431196802</v>
      </c>
      <c r="AZ84">
        <f>($B$11*$D$9+$C$11*$D$9+$F$11*((CV84+CN84)/MAX(CV84+CN84+CW84, 0.1)*$I$9+CW84/MAX(CV84+CN84+CW84, 0.1)*$J$9))/($B$11+$C$11+$F$11)</f>
        <v>0.82030008282358802</v>
      </c>
      <c r="BA84">
        <f>($B$11*$K$9+$C$11*$K$9+$F$11*((CV84+CN84)/MAX(CV84+CN84+CW84, 0.1)*$P$9+CW84/MAX(CV84+CN84+CW84, 0.1)*$Q$9))/($B$11+$C$11+$F$11)</f>
        <v>0.17592915984952465</v>
      </c>
      <c r="BB84" s="1">
        <v>6</v>
      </c>
      <c r="BC84">
        <v>0.5</v>
      </c>
      <c r="BD84" t="s">
        <v>354</v>
      </c>
      <c r="BE84">
        <v>2</v>
      </c>
      <c r="BF84" t="b">
        <v>1</v>
      </c>
      <c r="BG84">
        <v>1687529122.2142861</v>
      </c>
      <c r="BH84">
        <v>1039.8471428571429</v>
      </c>
      <c r="BI84">
        <v>1093.8603571428571</v>
      </c>
      <c r="BJ84">
        <v>17.47096785714286</v>
      </c>
      <c r="BK84">
        <v>13.66816428571428</v>
      </c>
      <c r="BL84">
        <v>1035.6824999999999</v>
      </c>
      <c r="BM84">
        <v>17.354235714285711</v>
      </c>
      <c r="BN84">
        <v>500.02271428571441</v>
      </c>
      <c r="BO84">
        <v>101.85428571428569</v>
      </c>
      <c r="BP84">
        <v>0.10008948571428571</v>
      </c>
      <c r="BQ84">
        <v>27.012214285714279</v>
      </c>
      <c r="BR84">
        <v>28.075324999999999</v>
      </c>
      <c r="BS84">
        <v>999.9000000000002</v>
      </c>
      <c r="BT84">
        <v>0</v>
      </c>
      <c r="BU84">
        <v>0</v>
      </c>
      <c r="BV84">
        <v>9996.0196428571453</v>
      </c>
      <c r="BW84">
        <v>0</v>
      </c>
      <c r="BX84">
        <v>708.80042857142848</v>
      </c>
      <c r="BY84">
        <v>-54.013910714285707</v>
      </c>
      <c r="BZ84">
        <v>1058.3371428571429</v>
      </c>
      <c r="CA84">
        <v>1109.019642857143</v>
      </c>
      <c r="CB84">
        <v>3.8028167857142861</v>
      </c>
      <c r="CC84">
        <v>1093.8603571428571</v>
      </c>
      <c r="CD84">
        <v>13.66816428571428</v>
      </c>
      <c r="CE84">
        <v>1.7794939285714291</v>
      </c>
      <c r="CF84">
        <v>1.3921617857142861</v>
      </c>
      <c r="CG84">
        <v>15.607803571428571</v>
      </c>
      <c r="CH84">
        <v>11.832514285714289</v>
      </c>
      <c r="CI84">
        <v>1999.9478571428569</v>
      </c>
      <c r="CJ84">
        <v>0.97999349999999985</v>
      </c>
      <c r="CK84">
        <v>2.0006900000000001E-2</v>
      </c>
      <c r="CL84">
        <v>0</v>
      </c>
      <c r="CM84">
        <v>1.968160714285714</v>
      </c>
      <c r="CN84">
        <v>0</v>
      </c>
      <c r="CO84">
        <v>12368.867857142861</v>
      </c>
      <c r="CP84">
        <v>17337.732142857141</v>
      </c>
      <c r="CQ84">
        <v>45.408142857142863</v>
      </c>
      <c r="CR84">
        <v>46.06874999999998</v>
      </c>
      <c r="CS84">
        <v>44.660535714285707</v>
      </c>
      <c r="CT84">
        <v>44.287678571428557</v>
      </c>
      <c r="CU84">
        <v>43.584499999999977</v>
      </c>
      <c r="CV84">
        <v>1959.937857142857</v>
      </c>
      <c r="CW84">
        <v>40.01</v>
      </c>
      <c r="CX84">
        <v>0</v>
      </c>
      <c r="CY84">
        <v>1687529129.5999999</v>
      </c>
      <c r="CZ84">
        <v>0</v>
      </c>
      <c r="DA84">
        <v>1687528033.0999999</v>
      </c>
      <c r="DB84" t="s">
        <v>355</v>
      </c>
      <c r="DC84">
        <v>1687528033.0999999</v>
      </c>
      <c r="DD84">
        <v>1687528032.5999999</v>
      </c>
      <c r="DE84">
        <v>1</v>
      </c>
      <c r="DF84">
        <v>0.39600000000000002</v>
      </c>
      <c r="DG84">
        <v>-1.2999999999999999E-2</v>
      </c>
      <c r="DH84">
        <v>2.9990000000000001</v>
      </c>
      <c r="DI84">
        <v>0.06</v>
      </c>
      <c r="DJ84">
        <v>420</v>
      </c>
      <c r="DK84">
        <v>14</v>
      </c>
      <c r="DL84">
        <v>0.21</v>
      </c>
      <c r="DM84">
        <v>0.03</v>
      </c>
      <c r="DN84">
        <v>-53.859042499999987</v>
      </c>
      <c r="DO84">
        <v>-3.536349343339499</v>
      </c>
      <c r="DP84">
        <v>0.3485504553773382</v>
      </c>
      <c r="DQ84">
        <v>0</v>
      </c>
      <c r="DR84">
        <v>3.7989850000000001</v>
      </c>
      <c r="DS84">
        <v>8.2705440900549931E-2</v>
      </c>
      <c r="DT84">
        <v>8.7998164753590267E-3</v>
      </c>
      <c r="DU84">
        <v>1</v>
      </c>
      <c r="DV84">
        <v>1</v>
      </c>
      <c r="DW84">
        <v>2</v>
      </c>
      <c r="DX84" t="s">
        <v>368</v>
      </c>
      <c r="DY84">
        <v>3.1223200000000002</v>
      </c>
      <c r="DZ84">
        <v>2.7571400000000001</v>
      </c>
      <c r="EA84">
        <v>0.17950099999999999</v>
      </c>
      <c r="EB84">
        <v>0.186778</v>
      </c>
      <c r="EC84">
        <v>9.4678899999999996E-2</v>
      </c>
      <c r="ED84">
        <v>7.9701599999999997E-2</v>
      </c>
      <c r="EE84">
        <v>24049</v>
      </c>
      <c r="EF84">
        <v>23668.2</v>
      </c>
      <c r="EG84">
        <v>29877.599999999999</v>
      </c>
      <c r="EH84">
        <v>29397.7</v>
      </c>
      <c r="EI84">
        <v>37405.199999999997</v>
      </c>
      <c r="EJ84">
        <v>35643</v>
      </c>
      <c r="EK84">
        <v>45772.2</v>
      </c>
      <c r="EL84">
        <v>43715.5</v>
      </c>
      <c r="EM84">
        <v>1.7557799999999999</v>
      </c>
      <c r="EN84">
        <v>1.76437</v>
      </c>
      <c r="EO84">
        <v>4.0978200000000003E-3</v>
      </c>
      <c r="EP84">
        <v>0</v>
      </c>
      <c r="EQ84">
        <v>28.079899999999999</v>
      </c>
      <c r="ER84">
        <v>999.9</v>
      </c>
      <c r="ES84">
        <v>61.8</v>
      </c>
      <c r="ET84">
        <v>37.9</v>
      </c>
      <c r="EU84">
        <v>40.173200000000001</v>
      </c>
      <c r="EV84">
        <v>65.621899999999997</v>
      </c>
      <c r="EW84">
        <v>19.318899999999999</v>
      </c>
      <c r="EX84">
        <v>1</v>
      </c>
      <c r="EY84">
        <v>0.75126300000000001</v>
      </c>
      <c r="EZ84">
        <v>8.1227699999999992</v>
      </c>
      <c r="FA84">
        <v>20.047499999999999</v>
      </c>
      <c r="FB84">
        <v>5.2301700000000002</v>
      </c>
      <c r="FC84">
        <v>11.985799999999999</v>
      </c>
      <c r="FD84">
        <v>4.9707999999999997</v>
      </c>
      <c r="FE84">
        <v>3.2894999999999999</v>
      </c>
      <c r="FF84">
        <v>9999</v>
      </c>
      <c r="FG84">
        <v>9999</v>
      </c>
      <c r="FH84">
        <v>9999</v>
      </c>
      <c r="FI84">
        <v>999.9</v>
      </c>
      <c r="FJ84">
        <v>4.97262</v>
      </c>
      <c r="FK84">
        <v>1.8775900000000001</v>
      </c>
      <c r="FL84">
        <v>1.87574</v>
      </c>
      <c r="FM84">
        <v>1.87852</v>
      </c>
      <c r="FN84">
        <v>1.8751500000000001</v>
      </c>
      <c r="FO84">
        <v>1.8786499999999999</v>
      </c>
      <c r="FP84">
        <v>1.8758699999999999</v>
      </c>
      <c r="FQ84">
        <v>1.8769899999999999</v>
      </c>
      <c r="FR84">
        <v>0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4.21</v>
      </c>
      <c r="GF84">
        <v>0.11700000000000001</v>
      </c>
      <c r="GG84">
        <v>1.8022362637429039</v>
      </c>
      <c r="GH84">
        <v>3.4596175144301941E-3</v>
      </c>
      <c r="GI84">
        <v>-1.60062044249347E-6</v>
      </c>
      <c r="GJ84">
        <v>4.4551892631570479E-10</v>
      </c>
      <c r="GK84">
        <v>-5.9104910203437312E-2</v>
      </c>
      <c r="GL84">
        <v>-1.1044296988583829E-3</v>
      </c>
      <c r="GM84">
        <v>8.6344859614355754E-4</v>
      </c>
      <c r="GN84">
        <v>-1.2442756315904091E-5</v>
      </c>
      <c r="GO84">
        <v>0</v>
      </c>
      <c r="GP84">
        <v>2120</v>
      </c>
      <c r="GQ84">
        <v>2</v>
      </c>
      <c r="GR84">
        <v>32</v>
      </c>
      <c r="GS84">
        <v>18.3</v>
      </c>
      <c r="GT84">
        <v>18.3</v>
      </c>
      <c r="GU84">
        <v>2.3803700000000001</v>
      </c>
      <c r="GV84">
        <v>2.5488300000000002</v>
      </c>
      <c r="GW84">
        <v>1.39893</v>
      </c>
      <c r="GX84">
        <v>2.2802699999999998</v>
      </c>
      <c r="GY84">
        <v>1.4489700000000001</v>
      </c>
      <c r="GZ84">
        <v>2.49512</v>
      </c>
      <c r="HA84">
        <v>43.508099999999999</v>
      </c>
      <c r="HB84">
        <v>14.5436</v>
      </c>
      <c r="HC84">
        <v>18</v>
      </c>
      <c r="HD84">
        <v>508.28800000000001</v>
      </c>
      <c r="HE84">
        <v>428.10899999999998</v>
      </c>
      <c r="HF84">
        <v>20.779299999999999</v>
      </c>
      <c r="HG84">
        <v>35.973399999999998</v>
      </c>
      <c r="HH84">
        <v>30.002500000000001</v>
      </c>
      <c r="HI84">
        <v>35.395800000000001</v>
      </c>
      <c r="HJ84">
        <v>35.408000000000001</v>
      </c>
      <c r="HK84">
        <v>47.764099999999999</v>
      </c>
      <c r="HL84">
        <v>63.631599999999999</v>
      </c>
      <c r="HM84">
        <v>0</v>
      </c>
      <c r="HN84">
        <v>20.6922</v>
      </c>
      <c r="HO84">
        <v>1142.3399999999999</v>
      </c>
      <c r="HP84">
        <v>13.767300000000001</v>
      </c>
      <c r="HQ84">
        <v>98.860500000000002</v>
      </c>
      <c r="HR84">
        <v>100.523</v>
      </c>
    </row>
    <row r="85" spans="1:226" x14ac:dyDescent="0.25">
      <c r="A85">
        <v>69</v>
      </c>
      <c r="B85">
        <v>1687529135</v>
      </c>
      <c r="C85">
        <v>431.5</v>
      </c>
      <c r="D85" t="s">
        <v>495</v>
      </c>
      <c r="E85" t="s">
        <v>496</v>
      </c>
      <c r="F85">
        <v>5</v>
      </c>
      <c r="G85" t="s">
        <v>353</v>
      </c>
      <c r="H85">
        <v>68</v>
      </c>
      <c r="I85">
        <v>1687529127.5</v>
      </c>
      <c r="J85">
        <f t="shared" si="31"/>
        <v>3.2338916809238004E-3</v>
      </c>
      <c r="K85">
        <f t="shared" si="32"/>
        <v>3.2338916809238003</v>
      </c>
      <c r="L85">
        <f t="shared" si="33"/>
        <v>20.831868736975885</v>
      </c>
      <c r="M85">
        <f t="shared" si="34"/>
        <v>1057.324444444444</v>
      </c>
      <c r="N85">
        <f t="shared" si="35"/>
        <v>815.54183438997711</v>
      </c>
      <c r="O85">
        <f t="shared" si="36"/>
        <v>83.148777168455339</v>
      </c>
      <c r="P85">
        <f t="shared" si="37"/>
        <v>107.79978526991476</v>
      </c>
      <c r="Q85">
        <f t="shared" si="38"/>
        <v>0.16199505827795416</v>
      </c>
      <c r="R85">
        <f>IF(LEFT(BD85,1)&lt;&gt;"0",IF(LEFT(BD85,1)="1",3,BE85),$D$5+$E$5*(BV85*BO85/($K$5*1000))+$F$5*(BV85*BO85/($K$5*1000))*MAX(MIN(BB85,$J$5),$I$5)*MAX(MIN(BB85,$J$5),$I$5)+$G$5*MAX(MIN(BB85,$J$5),$I$5)*(BV85*BO85/($K$5*1000))+$H$5*(BV85*BO85/($K$5*1000))*(BV85*BO85/($K$5*1000)))</f>
        <v>2.9616972311820602</v>
      </c>
      <c r="S85">
        <f t="shared" si="39"/>
        <v>0.15722868063692358</v>
      </c>
      <c r="T85">
        <f t="shared" si="40"/>
        <v>9.8684483846474907E-2</v>
      </c>
      <c r="U85">
        <f t="shared" si="41"/>
        <v>452.17719537936932</v>
      </c>
      <c r="V85">
        <f t="shared" si="42"/>
        <v>28.809598019857312</v>
      </c>
      <c r="W85">
        <f t="shared" si="43"/>
        <v>28.120455555555559</v>
      </c>
      <c r="X85">
        <f t="shared" si="44"/>
        <v>3.8215693642763169</v>
      </c>
      <c r="Y85">
        <f t="shared" si="45"/>
        <v>49.78572208904491</v>
      </c>
      <c r="Z85">
        <f t="shared" si="46"/>
        <v>1.782174868226466</v>
      </c>
      <c r="AA85">
        <f t="shared" si="47"/>
        <v>3.5796907093944195</v>
      </c>
      <c r="AB85">
        <f t="shared" si="48"/>
        <v>2.0393944960498507</v>
      </c>
      <c r="AC85">
        <f t="shared" si="49"/>
        <v>-142.61462312873959</v>
      </c>
      <c r="AD85">
        <f t="shared" si="50"/>
        <v>-178.50096551163639</v>
      </c>
      <c r="AE85">
        <f t="shared" si="51"/>
        <v>-13.080147107898901</v>
      </c>
      <c r="AF85">
        <f t="shared" si="52"/>
        <v>117.98145963109445</v>
      </c>
      <c r="AG85">
        <f t="shared" si="53"/>
        <v>41.764826714886894</v>
      </c>
      <c r="AH85">
        <f t="shared" si="54"/>
        <v>3.2293832119667436</v>
      </c>
      <c r="AI85">
        <f t="shared" si="55"/>
        <v>20.831868736975885</v>
      </c>
      <c r="AJ85">
        <v>1143.012965958339</v>
      </c>
      <c r="AK85">
        <v>1099.7887878787869</v>
      </c>
      <c r="AL85">
        <v>3.3664943358974431</v>
      </c>
      <c r="AM85">
        <v>65.071948279943499</v>
      </c>
      <c r="AN85">
        <f t="shared" si="56"/>
        <v>3.2338916809238003</v>
      </c>
      <c r="AO85">
        <v>13.67550832686457</v>
      </c>
      <c r="AP85">
        <v>17.486890303030311</v>
      </c>
      <c r="AQ85">
        <v>1.3308644983048439E-4</v>
      </c>
      <c r="AR85">
        <v>104.912705410152</v>
      </c>
      <c r="AS85">
        <v>0</v>
      </c>
      <c r="AT85">
        <v>0</v>
      </c>
      <c r="AU85">
        <f t="shared" si="57"/>
        <v>1</v>
      </c>
      <c r="AV85">
        <f t="shared" si="58"/>
        <v>0</v>
      </c>
      <c r="AW85">
        <f t="shared" si="59"/>
        <v>53852.087481686562</v>
      </c>
      <c r="AX85">
        <f t="shared" si="60"/>
        <v>2570.2231111111109</v>
      </c>
      <c r="AY85">
        <f t="shared" si="61"/>
        <v>2108.3542323784873</v>
      </c>
      <c r="AZ85">
        <f>($B$11*$D$9+$C$11*$D$9+$F$11*((CV85+CN85)/MAX(CV85+CN85+CW85, 0.1)*$I$9+CW85/MAX(CV85+CN85+CW85, 0.1)*$J$9))/($B$11+$C$11+$F$11)</f>
        <v>0.82030008339122074</v>
      </c>
      <c r="BA85">
        <f>($B$11*$K$9+$C$11*$K$9+$F$11*((CV85+CN85)/MAX(CV85+CN85+CW85, 0.1)*$P$9+CW85/MAX(CV85+CN85+CW85, 0.1)*$Q$9))/($B$11+$C$11+$F$11)</f>
        <v>0.17592916094505606</v>
      </c>
      <c r="BB85" s="1">
        <v>6</v>
      </c>
      <c r="BC85">
        <v>0.5</v>
      </c>
      <c r="BD85" t="s">
        <v>354</v>
      </c>
      <c r="BE85">
        <v>2</v>
      </c>
      <c r="BF85" t="b">
        <v>1</v>
      </c>
      <c r="BG85">
        <v>1687529127.5</v>
      </c>
      <c r="BH85">
        <v>1057.324444444444</v>
      </c>
      <c r="BI85">
        <v>1111.5355555555559</v>
      </c>
      <c r="BJ85">
        <v>17.479970370370371</v>
      </c>
      <c r="BK85">
        <v>13.67273703703704</v>
      </c>
      <c r="BL85">
        <v>1053.132222222222</v>
      </c>
      <c r="BM85">
        <v>17.363074074074071</v>
      </c>
      <c r="BN85">
        <v>500.0377037037037</v>
      </c>
      <c r="BO85">
        <v>101.85503703703711</v>
      </c>
      <c r="BP85">
        <v>0.1002197777777778</v>
      </c>
      <c r="BQ85">
        <v>27.00252592592593</v>
      </c>
      <c r="BR85">
        <v>28.120455555555559</v>
      </c>
      <c r="BS85">
        <v>999.90000000000009</v>
      </c>
      <c r="BT85">
        <v>0</v>
      </c>
      <c r="BU85">
        <v>0</v>
      </c>
      <c r="BV85">
        <v>9998.9311111111092</v>
      </c>
      <c r="BW85">
        <v>0</v>
      </c>
      <c r="BX85">
        <v>570.27903703703703</v>
      </c>
      <c r="BY85">
        <v>-54.212514814814817</v>
      </c>
      <c r="BZ85">
        <v>1076.1340740740741</v>
      </c>
      <c r="CA85">
        <v>1126.945185185185</v>
      </c>
      <c r="CB85">
        <v>3.8072400000000002</v>
      </c>
      <c r="CC85">
        <v>1111.5355555555559</v>
      </c>
      <c r="CD85">
        <v>13.67273703703704</v>
      </c>
      <c r="CE85">
        <v>1.7804237037037041</v>
      </c>
      <c r="CF85">
        <v>1.3926377777777781</v>
      </c>
      <c r="CG85">
        <v>15.615966666666671</v>
      </c>
      <c r="CH85">
        <v>11.837692592592591</v>
      </c>
      <c r="CI85">
        <v>1999.944074074074</v>
      </c>
      <c r="CJ85">
        <v>0.97999355555555545</v>
      </c>
      <c r="CK85">
        <v>2.0006844444444439E-2</v>
      </c>
      <c r="CL85">
        <v>0</v>
      </c>
      <c r="CM85">
        <v>1.976140740740741</v>
      </c>
      <c r="CN85">
        <v>0</v>
      </c>
      <c r="CO85">
        <v>12378.88518518518</v>
      </c>
      <c r="CP85">
        <v>17337.7</v>
      </c>
      <c r="CQ85">
        <v>45.416259259259242</v>
      </c>
      <c r="CR85">
        <v>46.080666666666673</v>
      </c>
      <c r="CS85">
        <v>44.622481481481472</v>
      </c>
      <c r="CT85">
        <v>44.279777777777781</v>
      </c>
      <c r="CU85">
        <v>43.585259259259253</v>
      </c>
      <c r="CV85">
        <v>1959.934074074074</v>
      </c>
      <c r="CW85">
        <v>40.01</v>
      </c>
      <c r="CX85">
        <v>0</v>
      </c>
      <c r="CY85">
        <v>1687529134.4000001</v>
      </c>
      <c r="CZ85">
        <v>0</v>
      </c>
      <c r="DA85">
        <v>1687528033.0999999</v>
      </c>
      <c r="DB85" t="s">
        <v>355</v>
      </c>
      <c r="DC85">
        <v>1687528033.0999999</v>
      </c>
      <c r="DD85">
        <v>1687528032.5999999</v>
      </c>
      <c r="DE85">
        <v>1</v>
      </c>
      <c r="DF85">
        <v>0.39600000000000002</v>
      </c>
      <c r="DG85">
        <v>-1.2999999999999999E-2</v>
      </c>
      <c r="DH85">
        <v>2.9990000000000001</v>
      </c>
      <c r="DI85">
        <v>0.06</v>
      </c>
      <c r="DJ85">
        <v>420</v>
      </c>
      <c r="DK85">
        <v>14</v>
      </c>
      <c r="DL85">
        <v>0.21</v>
      </c>
      <c r="DM85">
        <v>0.03</v>
      </c>
      <c r="DN85">
        <v>-54.087082499999987</v>
      </c>
      <c r="DO85">
        <v>-2.2828739212005109</v>
      </c>
      <c r="DP85">
        <v>0.2389592129292149</v>
      </c>
      <c r="DQ85">
        <v>0</v>
      </c>
      <c r="DR85">
        <v>3.8040885000000002</v>
      </c>
      <c r="DS85">
        <v>4.0463414634139327E-2</v>
      </c>
      <c r="DT85">
        <v>6.415762055282298E-3</v>
      </c>
      <c r="DU85">
        <v>1</v>
      </c>
      <c r="DV85">
        <v>1</v>
      </c>
      <c r="DW85">
        <v>2</v>
      </c>
      <c r="DX85" t="s">
        <v>368</v>
      </c>
      <c r="DY85">
        <v>3.1221399999999999</v>
      </c>
      <c r="DZ85">
        <v>2.7569499999999998</v>
      </c>
      <c r="EA85">
        <v>0.18126300000000001</v>
      </c>
      <c r="EB85">
        <v>0.18851799999999999</v>
      </c>
      <c r="EC85">
        <v>9.46959E-2</v>
      </c>
      <c r="ED85">
        <v>7.9805699999999993E-2</v>
      </c>
      <c r="EE85">
        <v>23996.3</v>
      </c>
      <c r="EF85">
        <v>23616.799999999999</v>
      </c>
      <c r="EG85">
        <v>29876.7</v>
      </c>
      <c r="EH85">
        <v>29397.1</v>
      </c>
      <c r="EI85">
        <v>37403.599999999999</v>
      </c>
      <c r="EJ85">
        <v>35638.5</v>
      </c>
      <c r="EK85">
        <v>45770.9</v>
      </c>
      <c r="EL85">
        <v>43714.9</v>
      </c>
      <c r="EM85">
        <v>1.7554799999999999</v>
      </c>
      <c r="EN85">
        <v>1.7643800000000001</v>
      </c>
      <c r="EO85">
        <v>3.9339099999999997E-3</v>
      </c>
      <c r="EP85">
        <v>0</v>
      </c>
      <c r="EQ85">
        <v>28.085999999999999</v>
      </c>
      <c r="ER85">
        <v>999.9</v>
      </c>
      <c r="ES85">
        <v>61.8</v>
      </c>
      <c r="ET85">
        <v>37.9</v>
      </c>
      <c r="EU85">
        <v>40.174199999999999</v>
      </c>
      <c r="EV85">
        <v>65.571899999999999</v>
      </c>
      <c r="EW85">
        <v>19.867799999999999</v>
      </c>
      <c r="EX85">
        <v>1</v>
      </c>
      <c r="EY85">
        <v>0.75348599999999999</v>
      </c>
      <c r="EZ85">
        <v>8.4236299999999993</v>
      </c>
      <c r="FA85">
        <v>20.0334</v>
      </c>
      <c r="FB85">
        <v>5.2301700000000002</v>
      </c>
      <c r="FC85">
        <v>11.9857</v>
      </c>
      <c r="FD85">
        <v>4.9709000000000003</v>
      </c>
      <c r="FE85">
        <v>3.2894800000000002</v>
      </c>
      <c r="FF85">
        <v>9999</v>
      </c>
      <c r="FG85">
        <v>9999</v>
      </c>
      <c r="FH85">
        <v>9999</v>
      </c>
      <c r="FI85">
        <v>999.9</v>
      </c>
      <c r="FJ85">
        <v>4.9725999999999999</v>
      </c>
      <c r="FK85">
        <v>1.8775900000000001</v>
      </c>
      <c r="FL85">
        <v>1.87575</v>
      </c>
      <c r="FM85">
        <v>1.87853</v>
      </c>
      <c r="FN85">
        <v>1.8751500000000001</v>
      </c>
      <c r="FO85">
        <v>1.87866</v>
      </c>
      <c r="FP85">
        <v>1.8758900000000001</v>
      </c>
      <c r="FQ85">
        <v>1.87703</v>
      </c>
      <c r="FR85">
        <v>0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4.2300000000000004</v>
      </c>
      <c r="GF85">
        <v>0.11700000000000001</v>
      </c>
      <c r="GG85">
        <v>1.8022362637429039</v>
      </c>
      <c r="GH85">
        <v>3.4596175144301941E-3</v>
      </c>
      <c r="GI85">
        <v>-1.60062044249347E-6</v>
      </c>
      <c r="GJ85">
        <v>4.4551892631570479E-10</v>
      </c>
      <c r="GK85">
        <v>-5.9104910203437312E-2</v>
      </c>
      <c r="GL85">
        <v>-1.1044296988583829E-3</v>
      </c>
      <c r="GM85">
        <v>8.6344859614355754E-4</v>
      </c>
      <c r="GN85">
        <v>-1.2442756315904091E-5</v>
      </c>
      <c r="GO85">
        <v>0</v>
      </c>
      <c r="GP85">
        <v>2120</v>
      </c>
      <c r="GQ85">
        <v>2</v>
      </c>
      <c r="GR85">
        <v>32</v>
      </c>
      <c r="GS85">
        <v>18.399999999999999</v>
      </c>
      <c r="GT85">
        <v>18.399999999999999</v>
      </c>
      <c r="GU85">
        <v>2.4108900000000002</v>
      </c>
      <c r="GV85">
        <v>2.5549300000000001</v>
      </c>
      <c r="GW85">
        <v>1.39893</v>
      </c>
      <c r="GX85">
        <v>2.2802699999999998</v>
      </c>
      <c r="GY85">
        <v>1.4489700000000001</v>
      </c>
      <c r="GZ85">
        <v>2.51953</v>
      </c>
      <c r="HA85">
        <v>43.508099999999999</v>
      </c>
      <c r="HB85">
        <v>14.5261</v>
      </c>
      <c r="HC85">
        <v>18</v>
      </c>
      <c r="HD85">
        <v>508.17200000000003</v>
      </c>
      <c r="HE85">
        <v>428.173</v>
      </c>
      <c r="HF85">
        <v>20.6569</v>
      </c>
      <c r="HG85">
        <v>35.983699999999999</v>
      </c>
      <c r="HH85">
        <v>30.002199999999998</v>
      </c>
      <c r="HI85">
        <v>35.405799999999999</v>
      </c>
      <c r="HJ85">
        <v>35.417900000000003</v>
      </c>
      <c r="HK85">
        <v>48.313899999999997</v>
      </c>
      <c r="HL85">
        <v>63.359000000000002</v>
      </c>
      <c r="HM85">
        <v>0</v>
      </c>
      <c r="HN85">
        <v>20.5489</v>
      </c>
      <c r="HO85">
        <v>1155.71</v>
      </c>
      <c r="HP85">
        <v>13.7849</v>
      </c>
      <c r="HQ85">
        <v>98.857500000000002</v>
      </c>
      <c r="HR85">
        <v>100.52200000000001</v>
      </c>
    </row>
    <row r="86" spans="1:226" x14ac:dyDescent="0.25">
      <c r="A86">
        <v>70</v>
      </c>
      <c r="B86">
        <v>1687529140</v>
      </c>
      <c r="C86">
        <v>436.5</v>
      </c>
      <c r="D86" t="s">
        <v>497</v>
      </c>
      <c r="E86" t="s">
        <v>498</v>
      </c>
      <c r="F86">
        <v>5</v>
      </c>
      <c r="G86" t="s">
        <v>353</v>
      </c>
      <c r="H86">
        <v>68</v>
      </c>
      <c r="I86">
        <v>1687529132.2142861</v>
      </c>
      <c r="J86">
        <f t="shared" si="31"/>
        <v>3.2109968217233931E-3</v>
      </c>
      <c r="K86">
        <f t="shared" si="32"/>
        <v>3.2109968217233931</v>
      </c>
      <c r="L86">
        <f t="shared" si="33"/>
        <v>20.657057225388531</v>
      </c>
      <c r="M86">
        <f t="shared" si="34"/>
        <v>1072.972857142857</v>
      </c>
      <c r="N86">
        <f t="shared" si="35"/>
        <v>830.46394265416552</v>
      </c>
      <c r="O86">
        <f t="shared" si="36"/>
        <v>84.670349213831102</v>
      </c>
      <c r="P86">
        <f t="shared" si="37"/>
        <v>109.39546179560082</v>
      </c>
      <c r="Q86">
        <f t="shared" si="38"/>
        <v>0.16047498397222976</v>
      </c>
      <c r="R86">
        <f>IF(LEFT(BD86,1)&lt;&gt;"0",IF(LEFT(BD86,1)="1",3,BE86),$D$5+$E$5*(BV86*BO86/($K$5*1000))+$F$5*(BV86*BO86/($K$5*1000))*MAX(MIN(BB86,$J$5),$I$5)*MAX(MIN(BB86,$J$5),$I$5)+$G$5*MAX(MIN(BB86,$J$5),$I$5)*(BV86*BO86/($K$5*1000))+$H$5*(BV86*BO86/($K$5*1000))*(BV86*BO86/($K$5*1000)))</f>
        <v>2.9621884404942262</v>
      </c>
      <c r="S86">
        <f t="shared" si="39"/>
        <v>0.15579699766806579</v>
      </c>
      <c r="T86">
        <f t="shared" si="40"/>
        <v>9.7782063115638973E-2</v>
      </c>
      <c r="U86">
        <f t="shared" si="41"/>
        <v>444.25812874047477</v>
      </c>
      <c r="V86">
        <f t="shared" si="42"/>
        <v>28.763971391529758</v>
      </c>
      <c r="W86">
        <f t="shared" si="43"/>
        <v>28.141310714285709</v>
      </c>
      <c r="X86">
        <f t="shared" si="44"/>
        <v>3.8262138692497185</v>
      </c>
      <c r="Y86">
        <f t="shared" si="45"/>
        <v>49.81504146512561</v>
      </c>
      <c r="Z86">
        <f t="shared" si="46"/>
        <v>1.782698107718125</v>
      </c>
      <c r="AA86">
        <f t="shared" si="47"/>
        <v>3.5786341941844046</v>
      </c>
      <c r="AB86">
        <f t="shared" si="48"/>
        <v>2.0435157615315935</v>
      </c>
      <c r="AC86">
        <f t="shared" si="49"/>
        <v>-141.60495983800163</v>
      </c>
      <c r="AD86">
        <f t="shared" si="50"/>
        <v>-182.66371520932563</v>
      </c>
      <c r="AE86">
        <f t="shared" si="51"/>
        <v>-13.384023799376347</v>
      </c>
      <c r="AF86">
        <f t="shared" si="52"/>
        <v>106.60542989377115</v>
      </c>
      <c r="AG86">
        <f t="shared" si="53"/>
        <v>41.801163247422572</v>
      </c>
      <c r="AH86">
        <f t="shared" si="54"/>
        <v>3.221583053357099</v>
      </c>
      <c r="AI86">
        <f t="shared" si="55"/>
        <v>20.657057225388531</v>
      </c>
      <c r="AJ86">
        <v>1159.8449530403141</v>
      </c>
      <c r="AK86">
        <v>1116.707575757576</v>
      </c>
      <c r="AL86">
        <v>3.390315966056729</v>
      </c>
      <c r="AM86">
        <v>65.071948279943499</v>
      </c>
      <c r="AN86">
        <f t="shared" si="56"/>
        <v>3.2109968217233931</v>
      </c>
      <c r="AO86">
        <v>13.71548541331944</v>
      </c>
      <c r="AP86">
        <v>17.498479393939391</v>
      </c>
      <c r="AQ86">
        <v>2.7684369926332631E-4</v>
      </c>
      <c r="AR86">
        <v>104.912705410152</v>
      </c>
      <c r="AS86">
        <v>0</v>
      </c>
      <c r="AT86">
        <v>0</v>
      </c>
      <c r="AU86">
        <f t="shared" si="57"/>
        <v>1</v>
      </c>
      <c r="AV86">
        <f t="shared" si="58"/>
        <v>0</v>
      </c>
      <c r="AW86">
        <f t="shared" si="59"/>
        <v>53867.378237592682</v>
      </c>
      <c r="AX86">
        <f t="shared" si="60"/>
        <v>2525.210357142857</v>
      </c>
      <c r="AY86">
        <f t="shared" si="61"/>
        <v>2071.4302610516893</v>
      </c>
      <c r="AZ86">
        <f>($B$11*$D$9+$C$11*$D$9+$F$11*((CV86+CN86)/MAX(CV86+CN86+CW86, 0.1)*$I$9+CW86/MAX(CV86+CN86+CW86, 0.1)*$J$9))/($B$11+$C$11+$F$11)</f>
        <v>0.82030008121596809</v>
      </c>
      <c r="BA86">
        <f>($B$11*$K$9+$C$11*$K$9+$F$11*((CV86+CN86)/MAX(CV86+CN86+CW86, 0.1)*$P$9+CW86/MAX(CV86+CN86+CW86, 0.1)*$Q$9))/($B$11+$C$11+$F$11)</f>
        <v>0.17592915674681833</v>
      </c>
      <c r="BB86" s="1">
        <v>6</v>
      </c>
      <c r="BC86">
        <v>0.5</v>
      </c>
      <c r="BD86" t="s">
        <v>354</v>
      </c>
      <c r="BE86">
        <v>2</v>
      </c>
      <c r="BF86" t="b">
        <v>1</v>
      </c>
      <c r="BG86">
        <v>1687529132.2142861</v>
      </c>
      <c r="BH86">
        <v>1072.972857142857</v>
      </c>
      <c r="BI86">
        <v>1127.2764285714291</v>
      </c>
      <c r="BJ86">
        <v>17.48506428571428</v>
      </c>
      <c r="BK86">
        <v>13.68716785714286</v>
      </c>
      <c r="BL86">
        <v>1068.756071428571</v>
      </c>
      <c r="BM86">
        <v>17.368075000000001</v>
      </c>
      <c r="BN86">
        <v>500.05367857142852</v>
      </c>
      <c r="BO86">
        <v>101.8552857142857</v>
      </c>
      <c r="BP86">
        <v>0.1001934642857143</v>
      </c>
      <c r="BQ86">
        <v>26.997499999999999</v>
      </c>
      <c r="BR86">
        <v>28.141310714285709</v>
      </c>
      <c r="BS86">
        <v>999.9000000000002</v>
      </c>
      <c r="BT86">
        <v>0</v>
      </c>
      <c r="BU86">
        <v>0</v>
      </c>
      <c r="BV86">
        <v>10001.69107142857</v>
      </c>
      <c r="BW86">
        <v>0</v>
      </c>
      <c r="BX86">
        <v>525.25178571428569</v>
      </c>
      <c r="BY86">
        <v>-54.305067857142873</v>
      </c>
      <c r="BZ86">
        <v>1092.065714285714</v>
      </c>
      <c r="CA86">
        <v>1142.920714285714</v>
      </c>
      <c r="CB86">
        <v>3.797904642857143</v>
      </c>
      <c r="CC86">
        <v>1127.2764285714291</v>
      </c>
      <c r="CD86">
        <v>13.68716785714286</v>
      </c>
      <c r="CE86">
        <v>1.7809464285714289</v>
      </c>
      <c r="CF86">
        <v>1.394110357142857</v>
      </c>
      <c r="CG86">
        <v>15.620553571428569</v>
      </c>
      <c r="CH86">
        <v>11.85369642857143</v>
      </c>
      <c r="CI86">
        <v>1999.9585714285711</v>
      </c>
      <c r="CJ86">
        <v>0.97999371428571413</v>
      </c>
      <c r="CK86">
        <v>2.000668571428571E-2</v>
      </c>
      <c r="CL86">
        <v>0</v>
      </c>
      <c r="CM86">
        <v>1.9119785714285711</v>
      </c>
      <c r="CN86">
        <v>0</v>
      </c>
      <c r="CO86">
        <v>12394.767857142861</v>
      </c>
      <c r="CP86">
        <v>17337.82857142857</v>
      </c>
      <c r="CQ86">
        <v>45.488464285714272</v>
      </c>
      <c r="CR86">
        <v>46.091250000000002</v>
      </c>
      <c r="CS86">
        <v>44.622464285714273</v>
      </c>
      <c r="CT86">
        <v>44.274357142857141</v>
      </c>
      <c r="CU86">
        <v>43.602285714285699</v>
      </c>
      <c r="CV86">
        <v>1959.9485714285711</v>
      </c>
      <c r="CW86">
        <v>40.01</v>
      </c>
      <c r="CX86">
        <v>0</v>
      </c>
      <c r="CY86">
        <v>1687529139.8</v>
      </c>
      <c r="CZ86">
        <v>0</v>
      </c>
      <c r="DA86">
        <v>1687528033.0999999</v>
      </c>
      <c r="DB86" t="s">
        <v>355</v>
      </c>
      <c r="DC86">
        <v>1687528033.0999999</v>
      </c>
      <c r="DD86">
        <v>1687528032.5999999</v>
      </c>
      <c r="DE86">
        <v>1</v>
      </c>
      <c r="DF86">
        <v>0.39600000000000002</v>
      </c>
      <c r="DG86">
        <v>-1.2999999999999999E-2</v>
      </c>
      <c r="DH86">
        <v>2.9990000000000001</v>
      </c>
      <c r="DI86">
        <v>0.06</v>
      </c>
      <c r="DJ86">
        <v>420</v>
      </c>
      <c r="DK86">
        <v>14</v>
      </c>
      <c r="DL86">
        <v>0.21</v>
      </c>
      <c r="DM86">
        <v>0.03</v>
      </c>
      <c r="DN86">
        <v>-54.216121951219513</v>
      </c>
      <c r="DO86">
        <v>-1.3505477351916459</v>
      </c>
      <c r="DP86">
        <v>0.16148232027700871</v>
      </c>
      <c r="DQ86">
        <v>0</v>
      </c>
      <c r="DR86">
        <v>3.801084390243902</v>
      </c>
      <c r="DS86">
        <v>-7.7502648083613332E-2</v>
      </c>
      <c r="DT86">
        <v>1.1387763019110351E-2</v>
      </c>
      <c r="DU86">
        <v>1</v>
      </c>
      <c r="DV86">
        <v>1</v>
      </c>
      <c r="DW86">
        <v>2</v>
      </c>
      <c r="DX86" t="s">
        <v>368</v>
      </c>
      <c r="DY86">
        <v>3.1222699999999999</v>
      </c>
      <c r="DZ86">
        <v>2.75664</v>
      </c>
      <c r="EA86">
        <v>0.18301000000000001</v>
      </c>
      <c r="EB86">
        <v>0.190247</v>
      </c>
      <c r="EC86">
        <v>9.4733499999999998E-2</v>
      </c>
      <c r="ED86">
        <v>7.9902600000000004E-2</v>
      </c>
      <c r="EE86">
        <v>23944.1</v>
      </c>
      <c r="EF86">
        <v>23565.7</v>
      </c>
      <c r="EG86">
        <v>29875.599999999999</v>
      </c>
      <c r="EH86">
        <v>29396.3</v>
      </c>
      <c r="EI86">
        <v>37401</v>
      </c>
      <c r="EJ86">
        <v>35633.800000000003</v>
      </c>
      <c r="EK86">
        <v>45769.4</v>
      </c>
      <c r="EL86">
        <v>43713.5</v>
      </c>
      <c r="EM86">
        <v>1.75552</v>
      </c>
      <c r="EN86">
        <v>1.7639499999999999</v>
      </c>
      <c r="EO86">
        <v>2.7939699999999998E-3</v>
      </c>
      <c r="EP86">
        <v>0</v>
      </c>
      <c r="EQ86">
        <v>28.090699999999998</v>
      </c>
      <c r="ER86">
        <v>999.9</v>
      </c>
      <c r="ES86">
        <v>61.8</v>
      </c>
      <c r="ET86">
        <v>37.9</v>
      </c>
      <c r="EU86">
        <v>40.172600000000003</v>
      </c>
      <c r="EV86">
        <v>65.491900000000001</v>
      </c>
      <c r="EW86">
        <v>19.375</v>
      </c>
      <c r="EX86">
        <v>1</v>
      </c>
      <c r="EY86">
        <v>0.75614099999999995</v>
      </c>
      <c r="EZ86">
        <v>8.7585899999999999</v>
      </c>
      <c r="FA86">
        <v>20.017499999999998</v>
      </c>
      <c r="FB86">
        <v>5.2309200000000002</v>
      </c>
      <c r="FC86">
        <v>11.986000000000001</v>
      </c>
      <c r="FD86">
        <v>4.9709000000000003</v>
      </c>
      <c r="FE86">
        <v>3.2894800000000002</v>
      </c>
      <c r="FF86">
        <v>9999</v>
      </c>
      <c r="FG86">
        <v>9999</v>
      </c>
      <c r="FH86">
        <v>9999</v>
      </c>
      <c r="FI86">
        <v>999.9</v>
      </c>
      <c r="FJ86">
        <v>4.9725900000000003</v>
      </c>
      <c r="FK86">
        <v>1.8775900000000001</v>
      </c>
      <c r="FL86">
        <v>1.8757600000000001</v>
      </c>
      <c r="FM86">
        <v>1.87853</v>
      </c>
      <c r="FN86">
        <v>1.8751500000000001</v>
      </c>
      <c r="FO86">
        <v>1.87866</v>
      </c>
      <c r="FP86">
        <v>1.8758699999999999</v>
      </c>
      <c r="FQ86">
        <v>1.87703</v>
      </c>
      <c r="FR86">
        <v>0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4.25</v>
      </c>
      <c r="GF86">
        <v>0.1172</v>
      </c>
      <c r="GG86">
        <v>1.8022362637429039</v>
      </c>
      <c r="GH86">
        <v>3.4596175144301941E-3</v>
      </c>
      <c r="GI86">
        <v>-1.60062044249347E-6</v>
      </c>
      <c r="GJ86">
        <v>4.4551892631570479E-10</v>
      </c>
      <c r="GK86">
        <v>-5.9104910203437312E-2</v>
      </c>
      <c r="GL86">
        <v>-1.1044296988583829E-3</v>
      </c>
      <c r="GM86">
        <v>8.6344859614355754E-4</v>
      </c>
      <c r="GN86">
        <v>-1.2442756315904091E-5</v>
      </c>
      <c r="GO86">
        <v>0</v>
      </c>
      <c r="GP86">
        <v>2120</v>
      </c>
      <c r="GQ86">
        <v>2</v>
      </c>
      <c r="GR86">
        <v>32</v>
      </c>
      <c r="GS86">
        <v>18.399999999999999</v>
      </c>
      <c r="GT86">
        <v>18.5</v>
      </c>
      <c r="GU86">
        <v>2.4389599999999998</v>
      </c>
      <c r="GV86">
        <v>2.5634800000000002</v>
      </c>
      <c r="GW86">
        <v>1.39893</v>
      </c>
      <c r="GX86">
        <v>2.2802699999999998</v>
      </c>
      <c r="GY86">
        <v>1.4489700000000001</v>
      </c>
      <c r="GZ86">
        <v>2.4499499999999999</v>
      </c>
      <c r="HA86">
        <v>43.535400000000003</v>
      </c>
      <c r="HB86">
        <v>14.4998</v>
      </c>
      <c r="HC86">
        <v>18</v>
      </c>
      <c r="HD86">
        <v>508.262</v>
      </c>
      <c r="HE86">
        <v>427.96600000000001</v>
      </c>
      <c r="HF86">
        <v>20.516300000000001</v>
      </c>
      <c r="HG86">
        <v>35.993400000000001</v>
      </c>
      <c r="HH86">
        <v>30.002400000000002</v>
      </c>
      <c r="HI86">
        <v>35.415399999999998</v>
      </c>
      <c r="HJ86">
        <v>35.427399999999999</v>
      </c>
      <c r="HK86">
        <v>48.920400000000001</v>
      </c>
      <c r="HL86">
        <v>63.359000000000002</v>
      </c>
      <c r="HM86">
        <v>0</v>
      </c>
      <c r="HN86">
        <v>20.400700000000001</v>
      </c>
      <c r="HO86">
        <v>1175.75</v>
      </c>
      <c r="HP86">
        <v>13.795199999999999</v>
      </c>
      <c r="HQ86">
        <v>98.854200000000006</v>
      </c>
      <c r="HR86">
        <v>100.51900000000001</v>
      </c>
    </row>
    <row r="87" spans="1:226" x14ac:dyDescent="0.25">
      <c r="A87">
        <v>71</v>
      </c>
      <c r="B87">
        <v>1687529145</v>
      </c>
      <c r="C87">
        <v>441.5</v>
      </c>
      <c r="D87" t="s">
        <v>499</v>
      </c>
      <c r="E87" t="s">
        <v>500</v>
      </c>
      <c r="F87">
        <v>5</v>
      </c>
      <c r="G87" t="s">
        <v>353</v>
      </c>
      <c r="H87">
        <v>68</v>
      </c>
      <c r="I87">
        <v>1687529137.5</v>
      </c>
      <c r="J87">
        <f t="shared" si="31"/>
        <v>3.2034627560771542E-3</v>
      </c>
      <c r="K87">
        <f t="shared" si="32"/>
        <v>3.2034627560771542</v>
      </c>
      <c r="L87">
        <f t="shared" si="33"/>
        <v>20.732067107995679</v>
      </c>
      <c r="M87">
        <f t="shared" si="34"/>
        <v>1090.558888888889</v>
      </c>
      <c r="N87">
        <f t="shared" si="35"/>
        <v>846.37498094049567</v>
      </c>
      <c r="O87">
        <f t="shared" si="36"/>
        <v>86.292492271141882</v>
      </c>
      <c r="P87">
        <f t="shared" si="37"/>
        <v>111.18835812714755</v>
      </c>
      <c r="Q87">
        <f t="shared" si="38"/>
        <v>0.16018448952046832</v>
      </c>
      <c r="R87">
        <f>IF(LEFT(BD87,1)&lt;&gt;"0",IF(LEFT(BD87,1)="1",3,BE87),$D$5+$E$5*(BV87*BO87/($K$5*1000))+$F$5*(BV87*BO87/($K$5*1000))*MAX(MIN(BB87,$J$5),$I$5)*MAX(MIN(BB87,$J$5),$I$5)+$G$5*MAX(MIN(BB87,$J$5),$I$5)*(BV87*BO87/($K$5*1000))+$H$5*(BV87*BO87/($K$5*1000))*(BV87*BO87/($K$5*1000)))</f>
        <v>2.9614476686543645</v>
      </c>
      <c r="S87">
        <f t="shared" si="39"/>
        <v>0.15552202995534412</v>
      </c>
      <c r="T87">
        <f t="shared" si="40"/>
        <v>9.7608868105773683E-2</v>
      </c>
      <c r="U87">
        <f t="shared" si="41"/>
        <v>443.39773891017603</v>
      </c>
      <c r="V87">
        <f t="shared" si="42"/>
        <v>28.752440241351245</v>
      </c>
      <c r="W87">
        <f t="shared" si="43"/>
        <v>28.139492592592589</v>
      </c>
      <c r="X87">
        <f t="shared" si="44"/>
        <v>3.8258087723799998</v>
      </c>
      <c r="Y87">
        <f t="shared" si="45"/>
        <v>49.863115267444044</v>
      </c>
      <c r="Z87">
        <f t="shared" si="46"/>
        <v>1.7834890430498069</v>
      </c>
      <c r="AA87">
        <f t="shared" si="47"/>
        <v>3.5767701907190279</v>
      </c>
      <c r="AB87">
        <f t="shared" si="48"/>
        <v>2.0423197293301927</v>
      </c>
      <c r="AC87">
        <f t="shared" si="49"/>
        <v>-141.2727075430025</v>
      </c>
      <c r="AD87">
        <f t="shared" si="50"/>
        <v>-183.743980286197</v>
      </c>
      <c r="AE87">
        <f t="shared" si="51"/>
        <v>-13.465826273411599</v>
      </c>
      <c r="AF87">
        <f t="shared" si="52"/>
        <v>104.9152248075649</v>
      </c>
      <c r="AG87">
        <f t="shared" si="53"/>
        <v>41.846179177559797</v>
      </c>
      <c r="AH87">
        <f t="shared" si="54"/>
        <v>3.2127557141003904</v>
      </c>
      <c r="AI87">
        <f t="shared" si="55"/>
        <v>20.732067107995679</v>
      </c>
      <c r="AJ87">
        <v>1177.11986769072</v>
      </c>
      <c r="AK87">
        <v>1133.7665454545461</v>
      </c>
      <c r="AL87">
        <v>3.4130977304119909</v>
      </c>
      <c r="AM87">
        <v>65.071948279943499</v>
      </c>
      <c r="AN87">
        <f t="shared" si="56"/>
        <v>3.2034627560771542</v>
      </c>
      <c r="AO87">
        <v>13.722928368275371</v>
      </c>
      <c r="AP87">
        <v>17.499481212121211</v>
      </c>
      <c r="AQ87">
        <v>1.890736008932149E-5</v>
      </c>
      <c r="AR87">
        <v>104.912705410152</v>
      </c>
      <c r="AS87">
        <v>0</v>
      </c>
      <c r="AT87">
        <v>0</v>
      </c>
      <c r="AU87">
        <f t="shared" si="57"/>
        <v>1</v>
      </c>
      <c r="AV87">
        <f t="shared" si="58"/>
        <v>0</v>
      </c>
      <c r="AW87">
        <f t="shared" si="59"/>
        <v>53847.278986961872</v>
      </c>
      <c r="AX87">
        <f t="shared" si="60"/>
        <v>2520.320074074074</v>
      </c>
      <c r="AY87">
        <f t="shared" si="61"/>
        <v>2067.4187373838945</v>
      </c>
      <c r="AZ87">
        <f>($B$11*$D$9+$C$11*$D$9+$F$11*((CV87+CN87)/MAX(CV87+CN87+CW87, 0.1)*$I$9+CW87/MAX(CV87+CN87+CW87, 0.1)*$J$9))/($B$11+$C$11+$F$11)</f>
        <v>0.82030007166587038</v>
      </c>
      <c r="BA87">
        <f>($B$11*$K$9+$C$11*$K$9+$F$11*((CV87+CN87)/MAX(CV87+CN87+CW87, 0.1)*$P$9+CW87/MAX(CV87+CN87+CW87, 0.1)*$Q$9))/($B$11+$C$11+$F$11)</f>
        <v>0.17592913831512982</v>
      </c>
      <c r="BB87" s="1">
        <v>6</v>
      </c>
      <c r="BC87">
        <v>0.5</v>
      </c>
      <c r="BD87" t="s">
        <v>354</v>
      </c>
      <c r="BE87">
        <v>2</v>
      </c>
      <c r="BF87" t="b">
        <v>1</v>
      </c>
      <c r="BG87">
        <v>1687529137.5</v>
      </c>
      <c r="BH87">
        <v>1090.558888888889</v>
      </c>
      <c r="BI87">
        <v>1144.9762962962959</v>
      </c>
      <c r="BJ87">
        <v>17.492837037037042</v>
      </c>
      <c r="BK87">
        <v>13.70514074074074</v>
      </c>
      <c r="BL87">
        <v>1086.3151851851851</v>
      </c>
      <c r="BM87">
        <v>17.37571481481481</v>
      </c>
      <c r="BN87">
        <v>500.02248148148152</v>
      </c>
      <c r="BO87">
        <v>101.8552222222222</v>
      </c>
      <c r="BP87">
        <v>0.100168962962963</v>
      </c>
      <c r="BQ87">
        <v>26.988629629629632</v>
      </c>
      <c r="BR87">
        <v>28.139492592592589</v>
      </c>
      <c r="BS87">
        <v>999.90000000000009</v>
      </c>
      <c r="BT87">
        <v>0</v>
      </c>
      <c r="BU87">
        <v>0</v>
      </c>
      <c r="BV87">
        <v>9997.4985185185196</v>
      </c>
      <c r="BW87">
        <v>0</v>
      </c>
      <c r="BX87">
        <v>520.29785185185187</v>
      </c>
      <c r="BY87">
        <v>-54.418607407407407</v>
      </c>
      <c r="BZ87">
        <v>1109.974074074074</v>
      </c>
      <c r="CA87">
        <v>1160.8870370370371</v>
      </c>
      <c r="CB87">
        <v>3.787697407407407</v>
      </c>
      <c r="CC87">
        <v>1144.9762962962959</v>
      </c>
      <c r="CD87">
        <v>13.70514074074074</v>
      </c>
      <c r="CE87">
        <v>1.781735925925926</v>
      </c>
      <c r="CF87">
        <v>1.39594</v>
      </c>
      <c r="CG87">
        <v>15.627477777777781</v>
      </c>
      <c r="CH87">
        <v>11.873577777777779</v>
      </c>
      <c r="CI87">
        <v>2000.0222222222219</v>
      </c>
      <c r="CJ87">
        <v>0.97999433333333308</v>
      </c>
      <c r="CK87">
        <v>2.0006066666666659E-2</v>
      </c>
      <c r="CL87">
        <v>0</v>
      </c>
      <c r="CM87">
        <v>1.9339962962962971</v>
      </c>
      <c r="CN87">
        <v>0</v>
      </c>
      <c r="CO87">
        <v>12415.911111111111</v>
      </c>
      <c r="CP87">
        <v>17338.388888888891</v>
      </c>
      <c r="CQ87">
        <v>45.566777777777773</v>
      </c>
      <c r="CR87">
        <v>46.110999999999997</v>
      </c>
      <c r="CS87">
        <v>44.592222222222212</v>
      </c>
      <c r="CT87">
        <v>44.277555555555537</v>
      </c>
      <c r="CU87">
        <v>43.606185185185183</v>
      </c>
      <c r="CV87">
        <v>1960.0122222222219</v>
      </c>
      <c r="CW87">
        <v>40.01</v>
      </c>
      <c r="CX87">
        <v>0</v>
      </c>
      <c r="CY87">
        <v>1687529144.5999999</v>
      </c>
      <c r="CZ87">
        <v>0</v>
      </c>
      <c r="DA87">
        <v>1687528033.0999999</v>
      </c>
      <c r="DB87" t="s">
        <v>355</v>
      </c>
      <c r="DC87">
        <v>1687528033.0999999</v>
      </c>
      <c r="DD87">
        <v>1687528032.5999999</v>
      </c>
      <c r="DE87">
        <v>1</v>
      </c>
      <c r="DF87">
        <v>0.39600000000000002</v>
      </c>
      <c r="DG87">
        <v>-1.2999999999999999E-2</v>
      </c>
      <c r="DH87">
        <v>2.9990000000000001</v>
      </c>
      <c r="DI87">
        <v>0.06</v>
      </c>
      <c r="DJ87">
        <v>420</v>
      </c>
      <c r="DK87">
        <v>14</v>
      </c>
      <c r="DL87">
        <v>0.21</v>
      </c>
      <c r="DM87">
        <v>0.03</v>
      </c>
      <c r="DN87">
        <v>-54.366082926829279</v>
      </c>
      <c r="DO87">
        <v>-1.1468655052264289</v>
      </c>
      <c r="DP87">
        <v>0.13590316836601499</v>
      </c>
      <c r="DQ87">
        <v>0</v>
      </c>
      <c r="DR87">
        <v>3.7937631707317081</v>
      </c>
      <c r="DS87">
        <v>-0.12807365853658251</v>
      </c>
      <c r="DT87">
        <v>1.4437282772353651E-2</v>
      </c>
      <c r="DU87">
        <v>0</v>
      </c>
      <c r="DV87">
        <v>0</v>
      </c>
      <c r="DW87">
        <v>2</v>
      </c>
      <c r="DX87" t="s">
        <v>356</v>
      </c>
      <c r="DY87">
        <v>3.1221999999999999</v>
      </c>
      <c r="DZ87">
        <v>2.7570399999999999</v>
      </c>
      <c r="EA87">
        <v>0.18476799999999999</v>
      </c>
      <c r="EB87">
        <v>0.191973</v>
      </c>
      <c r="EC87">
        <v>9.4735600000000003E-2</v>
      </c>
      <c r="ED87">
        <v>7.9920500000000005E-2</v>
      </c>
      <c r="EE87">
        <v>23891.5</v>
      </c>
      <c r="EF87">
        <v>23514.9</v>
      </c>
      <c r="EG87">
        <v>29874.6</v>
      </c>
      <c r="EH87">
        <v>29395.9</v>
      </c>
      <c r="EI87">
        <v>37400</v>
      </c>
      <c r="EJ87">
        <v>35632.800000000003</v>
      </c>
      <c r="EK87">
        <v>45768.2</v>
      </c>
      <c r="EL87">
        <v>43712.9</v>
      </c>
      <c r="EM87">
        <v>1.7559199999999999</v>
      </c>
      <c r="EN87">
        <v>1.7642</v>
      </c>
      <c r="EO87">
        <v>1.7136300000000001E-3</v>
      </c>
      <c r="EP87">
        <v>0</v>
      </c>
      <c r="EQ87">
        <v>28.095099999999999</v>
      </c>
      <c r="ER87">
        <v>999.9</v>
      </c>
      <c r="ES87">
        <v>61.8</v>
      </c>
      <c r="ET87">
        <v>37.9</v>
      </c>
      <c r="EU87">
        <v>40.173000000000002</v>
      </c>
      <c r="EV87">
        <v>65.801900000000003</v>
      </c>
      <c r="EW87">
        <v>19.379000000000001</v>
      </c>
      <c r="EX87">
        <v>1</v>
      </c>
      <c r="EY87">
        <v>0.75842500000000002</v>
      </c>
      <c r="EZ87">
        <v>8.9751600000000007</v>
      </c>
      <c r="FA87">
        <v>20.006799999999998</v>
      </c>
      <c r="FB87">
        <v>5.2309200000000002</v>
      </c>
      <c r="FC87">
        <v>11.985799999999999</v>
      </c>
      <c r="FD87">
        <v>4.9707999999999997</v>
      </c>
      <c r="FE87">
        <v>3.2894800000000002</v>
      </c>
      <c r="FF87">
        <v>9999</v>
      </c>
      <c r="FG87">
        <v>9999</v>
      </c>
      <c r="FH87">
        <v>9999</v>
      </c>
      <c r="FI87">
        <v>999.9</v>
      </c>
      <c r="FJ87">
        <v>4.9725900000000003</v>
      </c>
      <c r="FK87">
        <v>1.8775900000000001</v>
      </c>
      <c r="FL87">
        <v>1.8757299999999999</v>
      </c>
      <c r="FM87">
        <v>1.8785099999999999</v>
      </c>
      <c r="FN87">
        <v>1.8751500000000001</v>
      </c>
      <c r="FO87">
        <v>1.87862</v>
      </c>
      <c r="FP87">
        <v>1.87584</v>
      </c>
      <c r="FQ87">
        <v>1.877</v>
      </c>
      <c r="FR87">
        <v>0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4.28</v>
      </c>
      <c r="GF87">
        <v>0.1172</v>
      </c>
      <c r="GG87">
        <v>1.8022362637429039</v>
      </c>
      <c r="GH87">
        <v>3.4596175144301941E-3</v>
      </c>
      <c r="GI87">
        <v>-1.60062044249347E-6</v>
      </c>
      <c r="GJ87">
        <v>4.4551892631570479E-10</v>
      </c>
      <c r="GK87">
        <v>-5.9104910203437312E-2</v>
      </c>
      <c r="GL87">
        <v>-1.1044296988583829E-3</v>
      </c>
      <c r="GM87">
        <v>8.6344859614355754E-4</v>
      </c>
      <c r="GN87">
        <v>-1.2442756315904091E-5</v>
      </c>
      <c r="GO87">
        <v>0</v>
      </c>
      <c r="GP87">
        <v>2120</v>
      </c>
      <c r="GQ87">
        <v>2</v>
      </c>
      <c r="GR87">
        <v>32</v>
      </c>
      <c r="GS87">
        <v>18.5</v>
      </c>
      <c r="GT87">
        <v>18.5</v>
      </c>
      <c r="GU87">
        <v>2.4682599999999999</v>
      </c>
      <c r="GV87">
        <v>2.5610400000000002</v>
      </c>
      <c r="GW87">
        <v>1.39893</v>
      </c>
      <c r="GX87">
        <v>2.2802699999999998</v>
      </c>
      <c r="GY87">
        <v>1.4489700000000001</v>
      </c>
      <c r="GZ87">
        <v>2.33765</v>
      </c>
      <c r="HA87">
        <v>43.535400000000003</v>
      </c>
      <c r="HB87">
        <v>14.4735</v>
      </c>
      <c r="HC87">
        <v>18</v>
      </c>
      <c r="HD87">
        <v>508.55900000000003</v>
      </c>
      <c r="HE87">
        <v>428.17700000000002</v>
      </c>
      <c r="HF87">
        <v>20.362300000000001</v>
      </c>
      <c r="HG87">
        <v>36.003599999999999</v>
      </c>
      <c r="HH87">
        <v>30.002199999999998</v>
      </c>
      <c r="HI87">
        <v>35.424599999999998</v>
      </c>
      <c r="HJ87">
        <v>35.435899999999997</v>
      </c>
      <c r="HK87">
        <v>49.457000000000001</v>
      </c>
      <c r="HL87">
        <v>63.359000000000002</v>
      </c>
      <c r="HM87">
        <v>0</v>
      </c>
      <c r="HN87">
        <v>20.262899999999998</v>
      </c>
      <c r="HO87">
        <v>1189.1099999999999</v>
      </c>
      <c r="HP87">
        <v>13.807</v>
      </c>
      <c r="HQ87">
        <v>98.851299999999995</v>
      </c>
      <c r="HR87">
        <v>100.517</v>
      </c>
    </row>
    <row r="88" spans="1:226" x14ac:dyDescent="0.25">
      <c r="A88">
        <v>72</v>
      </c>
      <c r="B88">
        <v>1687529150</v>
      </c>
      <c r="C88">
        <v>446.5</v>
      </c>
      <c r="D88" t="s">
        <v>501</v>
      </c>
      <c r="E88" t="s">
        <v>502</v>
      </c>
      <c r="F88">
        <v>5</v>
      </c>
      <c r="G88" t="s">
        <v>353</v>
      </c>
      <c r="H88">
        <v>68</v>
      </c>
      <c r="I88">
        <v>1687529142.2142861</v>
      </c>
      <c r="J88">
        <f t="shared" si="31"/>
        <v>3.1961080277419585E-3</v>
      </c>
      <c r="K88">
        <f t="shared" si="32"/>
        <v>3.1961080277419587</v>
      </c>
      <c r="L88">
        <f t="shared" si="33"/>
        <v>20.41660662777705</v>
      </c>
      <c r="M88">
        <f t="shared" si="34"/>
        <v>1106.3021428571431</v>
      </c>
      <c r="N88">
        <f t="shared" si="35"/>
        <v>864.56829275367465</v>
      </c>
      <c r="O88">
        <f t="shared" si="36"/>
        <v>88.147226161303379</v>
      </c>
      <c r="P88">
        <f t="shared" si="37"/>
        <v>112.7932472269683</v>
      </c>
      <c r="Q88">
        <f t="shared" si="38"/>
        <v>0.15998102272332823</v>
      </c>
      <c r="R88">
        <f>IF(LEFT(BD88,1)&lt;&gt;"0",IF(LEFT(BD88,1)="1",3,BE88),$D$5+$E$5*(BV88*BO88/($K$5*1000))+$F$5*(BV88*BO88/($K$5*1000))*MAX(MIN(BB88,$J$5),$I$5)*MAX(MIN(BB88,$J$5),$I$5)+$G$5*MAX(MIN(BB88,$J$5),$I$5)*(BV88*BO88/($K$5*1000))+$H$5*(BV88*BO88/($K$5*1000))*(BV88*BO88/($K$5*1000)))</f>
        <v>2.9615459913251794</v>
      </c>
      <c r="S88">
        <f t="shared" si="39"/>
        <v>0.15533036462055225</v>
      </c>
      <c r="T88">
        <f t="shared" si="40"/>
        <v>9.7488059815113284E-2</v>
      </c>
      <c r="U88">
        <f t="shared" si="41"/>
        <v>453.57357616432336</v>
      </c>
      <c r="V88">
        <f t="shared" si="42"/>
        <v>28.799632503969722</v>
      </c>
      <c r="W88">
        <f t="shared" si="43"/>
        <v>28.131399999999999</v>
      </c>
      <c r="X88">
        <f t="shared" si="44"/>
        <v>3.8240061104715553</v>
      </c>
      <c r="Y88">
        <f t="shared" si="45"/>
        <v>49.914447710661484</v>
      </c>
      <c r="Z88">
        <f t="shared" si="46"/>
        <v>1.7838502753120549</v>
      </c>
      <c r="AA88">
        <f t="shared" si="47"/>
        <v>3.5738155125996376</v>
      </c>
      <c r="AB88">
        <f t="shared" si="48"/>
        <v>2.0401558351595002</v>
      </c>
      <c r="AC88">
        <f t="shared" si="49"/>
        <v>-140.94836402342037</v>
      </c>
      <c r="AD88">
        <f t="shared" si="50"/>
        <v>-184.7042775756581</v>
      </c>
      <c r="AE88">
        <f t="shared" si="51"/>
        <v>-13.534256565082051</v>
      </c>
      <c r="AF88">
        <f t="shared" si="52"/>
        <v>114.38667800016285</v>
      </c>
      <c r="AG88">
        <f t="shared" si="53"/>
        <v>41.821766113865557</v>
      </c>
      <c r="AH88">
        <f t="shared" si="54"/>
        <v>3.2031342660179165</v>
      </c>
      <c r="AI88">
        <f t="shared" si="55"/>
        <v>20.41660662777705</v>
      </c>
      <c r="AJ88">
        <v>1193.907372856733</v>
      </c>
      <c r="AK88">
        <v>1150.896424242424</v>
      </c>
      <c r="AL88">
        <v>3.420879376355733</v>
      </c>
      <c r="AM88">
        <v>65.071948279943499</v>
      </c>
      <c r="AN88">
        <f t="shared" si="56"/>
        <v>3.1961080277419587</v>
      </c>
      <c r="AO88">
        <v>13.726871900343021</v>
      </c>
      <c r="AP88">
        <v>17.495328484848489</v>
      </c>
      <c r="AQ88">
        <v>-5.7557226485588372E-5</v>
      </c>
      <c r="AR88">
        <v>104.912705410152</v>
      </c>
      <c r="AS88">
        <v>0</v>
      </c>
      <c r="AT88">
        <v>0</v>
      </c>
      <c r="AU88">
        <f t="shared" si="57"/>
        <v>1</v>
      </c>
      <c r="AV88">
        <f t="shared" si="58"/>
        <v>0</v>
      </c>
      <c r="AW88">
        <f t="shared" si="59"/>
        <v>53852.67780092758</v>
      </c>
      <c r="AX88">
        <f t="shared" si="60"/>
        <v>2578.1607142857142</v>
      </c>
      <c r="AY88">
        <f t="shared" si="61"/>
        <v>2114.8654100222257</v>
      </c>
      <c r="AZ88">
        <f>($B$11*$D$9+$C$11*$D$9+$F$11*((CV88+CN88)/MAX(CV88+CN88+CW88, 0.1)*$I$9+CW88/MAX(CV88+CN88+CW88, 0.1)*$J$9))/($B$11+$C$11+$F$11)</f>
        <v>0.82030006830204694</v>
      </c>
      <c r="BA88">
        <f>($B$11*$K$9+$C$11*$K$9+$F$11*((CV88+CN88)/MAX(CV88+CN88+CW88, 0.1)*$P$9+CW88/MAX(CV88+CN88+CW88, 0.1)*$Q$9))/($B$11+$C$11+$F$11)</f>
        <v>0.17592913182295039</v>
      </c>
      <c r="BB88" s="1">
        <v>6</v>
      </c>
      <c r="BC88">
        <v>0.5</v>
      </c>
      <c r="BD88" t="s">
        <v>354</v>
      </c>
      <c r="BE88">
        <v>2</v>
      </c>
      <c r="BF88" t="b">
        <v>1</v>
      </c>
      <c r="BG88">
        <v>1687529142.2142861</v>
      </c>
      <c r="BH88">
        <v>1106.3021428571431</v>
      </c>
      <c r="BI88">
        <v>1160.736785714286</v>
      </c>
      <c r="BJ88">
        <v>17.49641428571428</v>
      </c>
      <c r="BK88">
        <v>13.72017142857143</v>
      </c>
      <c r="BL88">
        <v>1102.0350000000001</v>
      </c>
      <c r="BM88">
        <v>17.379232142857141</v>
      </c>
      <c r="BN88">
        <v>500.03525000000002</v>
      </c>
      <c r="BO88">
        <v>101.8549642857143</v>
      </c>
      <c r="BP88">
        <v>0.1002275714285714</v>
      </c>
      <c r="BQ88">
        <v>26.974560714285719</v>
      </c>
      <c r="BR88">
        <v>28.131399999999999</v>
      </c>
      <c r="BS88">
        <v>999.9000000000002</v>
      </c>
      <c r="BT88">
        <v>0</v>
      </c>
      <c r="BU88">
        <v>0</v>
      </c>
      <c r="BV88">
        <v>9998.0810714285726</v>
      </c>
      <c r="BW88">
        <v>0</v>
      </c>
      <c r="BX88">
        <v>578.11607142857144</v>
      </c>
      <c r="BY88">
        <v>-54.434824999999996</v>
      </c>
      <c r="BZ88">
        <v>1126.0021428571431</v>
      </c>
      <c r="CA88">
        <v>1176.8832142857141</v>
      </c>
      <c r="CB88">
        <v>3.776233928571429</v>
      </c>
      <c r="CC88">
        <v>1160.736785714286</v>
      </c>
      <c r="CD88">
        <v>13.72017142857143</v>
      </c>
      <c r="CE88">
        <v>1.782096785714286</v>
      </c>
      <c r="CF88">
        <v>1.3974692857142861</v>
      </c>
      <c r="CG88">
        <v>15.63063571428571</v>
      </c>
      <c r="CH88">
        <v>11.89019642857143</v>
      </c>
      <c r="CI88">
        <v>2000.0446428571429</v>
      </c>
      <c r="CJ88">
        <v>0.97999457142857138</v>
      </c>
      <c r="CK88">
        <v>2.0005828571428571E-2</v>
      </c>
      <c r="CL88">
        <v>0</v>
      </c>
      <c r="CM88">
        <v>1.915771428571428</v>
      </c>
      <c r="CN88">
        <v>0</v>
      </c>
      <c r="CO88">
        <v>12436.075000000001</v>
      </c>
      <c r="CP88">
        <v>17338.585714285709</v>
      </c>
      <c r="CQ88">
        <v>45.644821428571433</v>
      </c>
      <c r="CR88">
        <v>46.1205</v>
      </c>
      <c r="CS88">
        <v>44.595571428571411</v>
      </c>
      <c r="CT88">
        <v>44.267714285714291</v>
      </c>
      <c r="CU88">
        <v>43.602428571428568</v>
      </c>
      <c r="CV88">
        <v>1960.034642857142</v>
      </c>
      <c r="CW88">
        <v>40.01</v>
      </c>
      <c r="CX88">
        <v>0</v>
      </c>
      <c r="CY88">
        <v>1687529150</v>
      </c>
      <c r="CZ88">
        <v>0</v>
      </c>
      <c r="DA88">
        <v>1687528033.0999999</v>
      </c>
      <c r="DB88" t="s">
        <v>355</v>
      </c>
      <c r="DC88">
        <v>1687528033.0999999</v>
      </c>
      <c r="DD88">
        <v>1687528032.5999999</v>
      </c>
      <c r="DE88">
        <v>1</v>
      </c>
      <c r="DF88">
        <v>0.39600000000000002</v>
      </c>
      <c r="DG88">
        <v>-1.2999999999999999E-2</v>
      </c>
      <c r="DH88">
        <v>2.9990000000000001</v>
      </c>
      <c r="DI88">
        <v>0.06</v>
      </c>
      <c r="DJ88">
        <v>420</v>
      </c>
      <c r="DK88">
        <v>14</v>
      </c>
      <c r="DL88">
        <v>0.21</v>
      </c>
      <c r="DM88">
        <v>0.03</v>
      </c>
      <c r="DN88">
        <v>-54.404139999999998</v>
      </c>
      <c r="DO88">
        <v>-0.53752120075041543</v>
      </c>
      <c r="DP88">
        <v>0.13090059549138791</v>
      </c>
      <c r="DQ88">
        <v>0</v>
      </c>
      <c r="DR88">
        <v>3.783938</v>
      </c>
      <c r="DS88">
        <v>-0.13538611632270339</v>
      </c>
      <c r="DT88">
        <v>1.4522689867927379E-2</v>
      </c>
      <c r="DU88">
        <v>0</v>
      </c>
      <c r="DV88">
        <v>0</v>
      </c>
      <c r="DW88">
        <v>2</v>
      </c>
      <c r="DX88" t="s">
        <v>356</v>
      </c>
      <c r="DY88">
        <v>3.12236</v>
      </c>
      <c r="DZ88">
        <v>2.7567300000000001</v>
      </c>
      <c r="EA88">
        <v>0.18650800000000001</v>
      </c>
      <c r="EB88">
        <v>0.19365499999999999</v>
      </c>
      <c r="EC88">
        <v>9.4715800000000003E-2</v>
      </c>
      <c r="ED88">
        <v>7.9938499999999996E-2</v>
      </c>
      <c r="EE88">
        <v>23839.599999999999</v>
      </c>
      <c r="EF88">
        <v>23465.5</v>
      </c>
      <c r="EG88">
        <v>29873.7</v>
      </c>
      <c r="EH88">
        <v>29395.599999999999</v>
      </c>
      <c r="EI88">
        <v>37400</v>
      </c>
      <c r="EJ88">
        <v>35631.9</v>
      </c>
      <c r="EK88">
        <v>45766.9</v>
      </c>
      <c r="EL88">
        <v>43712.5</v>
      </c>
      <c r="EM88">
        <v>1.7555700000000001</v>
      </c>
      <c r="EN88">
        <v>1.7639499999999999</v>
      </c>
      <c r="EO88">
        <v>1.1548400000000001E-3</v>
      </c>
      <c r="EP88">
        <v>0</v>
      </c>
      <c r="EQ88">
        <v>28.0974</v>
      </c>
      <c r="ER88">
        <v>999.9</v>
      </c>
      <c r="ES88">
        <v>61.8</v>
      </c>
      <c r="ET88">
        <v>37.9</v>
      </c>
      <c r="EU88">
        <v>40.177100000000003</v>
      </c>
      <c r="EV88">
        <v>65.721900000000005</v>
      </c>
      <c r="EW88">
        <v>19.4712</v>
      </c>
      <c r="EX88">
        <v>1</v>
      </c>
      <c r="EY88">
        <v>0.76014700000000002</v>
      </c>
      <c r="EZ88">
        <v>9.1302500000000002</v>
      </c>
      <c r="FA88">
        <v>19.999300000000002</v>
      </c>
      <c r="FB88">
        <v>5.2312200000000004</v>
      </c>
      <c r="FC88">
        <v>11.986000000000001</v>
      </c>
      <c r="FD88">
        <v>4.9711499999999997</v>
      </c>
      <c r="FE88">
        <v>3.2895799999999999</v>
      </c>
      <c r="FF88">
        <v>9999</v>
      </c>
      <c r="FG88">
        <v>9999</v>
      </c>
      <c r="FH88">
        <v>9999</v>
      </c>
      <c r="FI88">
        <v>999.9</v>
      </c>
      <c r="FJ88">
        <v>4.9725999999999999</v>
      </c>
      <c r="FK88">
        <v>1.8775900000000001</v>
      </c>
      <c r="FL88">
        <v>1.87575</v>
      </c>
      <c r="FM88">
        <v>1.87853</v>
      </c>
      <c r="FN88">
        <v>1.8751500000000001</v>
      </c>
      <c r="FO88">
        <v>1.8786400000000001</v>
      </c>
      <c r="FP88">
        <v>1.8758600000000001</v>
      </c>
      <c r="FQ88">
        <v>1.877</v>
      </c>
      <c r="FR88">
        <v>0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4.3099999999999996</v>
      </c>
      <c r="GF88">
        <v>0.1171</v>
      </c>
      <c r="GG88">
        <v>1.8022362637429039</v>
      </c>
      <c r="GH88">
        <v>3.4596175144301941E-3</v>
      </c>
      <c r="GI88">
        <v>-1.60062044249347E-6</v>
      </c>
      <c r="GJ88">
        <v>4.4551892631570479E-10</v>
      </c>
      <c r="GK88">
        <v>-5.9104910203437312E-2</v>
      </c>
      <c r="GL88">
        <v>-1.1044296988583829E-3</v>
      </c>
      <c r="GM88">
        <v>8.6344859614355754E-4</v>
      </c>
      <c r="GN88">
        <v>-1.2442756315904091E-5</v>
      </c>
      <c r="GO88">
        <v>0</v>
      </c>
      <c r="GP88">
        <v>2120</v>
      </c>
      <c r="GQ88">
        <v>2</v>
      </c>
      <c r="GR88">
        <v>32</v>
      </c>
      <c r="GS88">
        <v>18.600000000000001</v>
      </c>
      <c r="GT88">
        <v>18.600000000000001</v>
      </c>
      <c r="GU88">
        <v>2.4939</v>
      </c>
      <c r="GV88">
        <v>2.5488300000000002</v>
      </c>
      <c r="GW88">
        <v>1.39893</v>
      </c>
      <c r="GX88">
        <v>2.2802699999999998</v>
      </c>
      <c r="GY88">
        <v>1.4489700000000001</v>
      </c>
      <c r="GZ88">
        <v>2.4682599999999999</v>
      </c>
      <c r="HA88">
        <v>43.535400000000003</v>
      </c>
      <c r="HB88">
        <v>14.4735</v>
      </c>
      <c r="HC88">
        <v>18</v>
      </c>
      <c r="HD88">
        <v>508.41</v>
      </c>
      <c r="HE88">
        <v>428.08100000000002</v>
      </c>
      <c r="HF88">
        <v>20.224</v>
      </c>
      <c r="HG88">
        <v>36.013399999999997</v>
      </c>
      <c r="HH88">
        <v>30.001799999999999</v>
      </c>
      <c r="HI88">
        <v>35.434199999999997</v>
      </c>
      <c r="HJ88">
        <v>35.445500000000003</v>
      </c>
      <c r="HK88">
        <v>49.961599999999997</v>
      </c>
      <c r="HL88">
        <v>63.085900000000002</v>
      </c>
      <c r="HM88">
        <v>0</v>
      </c>
      <c r="HN88">
        <v>20.141200000000001</v>
      </c>
      <c r="HO88">
        <v>1209.1400000000001</v>
      </c>
      <c r="HP88">
        <v>13.825900000000001</v>
      </c>
      <c r="HQ88">
        <v>98.848500000000001</v>
      </c>
      <c r="HR88">
        <v>100.51600000000001</v>
      </c>
    </row>
    <row r="89" spans="1:226" x14ac:dyDescent="0.25">
      <c r="A89">
        <v>73</v>
      </c>
      <c r="B89">
        <v>1687529155</v>
      </c>
      <c r="C89">
        <v>451.5</v>
      </c>
      <c r="D89" t="s">
        <v>503</v>
      </c>
      <c r="E89" t="s">
        <v>504</v>
      </c>
      <c r="F89">
        <v>5</v>
      </c>
      <c r="G89" t="s">
        <v>353</v>
      </c>
      <c r="H89">
        <v>68</v>
      </c>
      <c r="I89">
        <v>1687529147.5</v>
      </c>
      <c r="J89">
        <f t="shared" si="31"/>
        <v>3.1692382342009503E-3</v>
      </c>
      <c r="K89">
        <f t="shared" si="32"/>
        <v>3.1692382342009502</v>
      </c>
      <c r="L89">
        <f t="shared" si="33"/>
        <v>20.311707275363577</v>
      </c>
      <c r="M89">
        <f t="shared" si="34"/>
        <v>1124.011851851852</v>
      </c>
      <c r="N89">
        <f t="shared" si="35"/>
        <v>881.46447319882611</v>
      </c>
      <c r="O89">
        <f t="shared" si="36"/>
        <v>89.87031286554182</v>
      </c>
      <c r="P89">
        <f t="shared" si="37"/>
        <v>114.59939664263435</v>
      </c>
      <c r="Q89">
        <f t="shared" si="38"/>
        <v>0.15889918935117314</v>
      </c>
      <c r="R89">
        <f>IF(LEFT(BD89,1)&lt;&gt;"0",IF(LEFT(BD89,1)="1",3,BE89),$D$5+$E$5*(BV89*BO89/($K$5*1000))+$F$5*(BV89*BO89/($K$5*1000))*MAX(MIN(BB89,$J$5),$I$5)*MAX(MIN(BB89,$J$5),$I$5)+$G$5*MAX(MIN(BB89,$J$5),$I$5)*(BV89*BO89/($K$5*1000))+$H$5*(BV89*BO89/($K$5*1000))*(BV89*BO89/($K$5*1000)))</f>
        <v>2.9619683774624121</v>
      </c>
      <c r="S89">
        <f t="shared" si="39"/>
        <v>0.15431087931155663</v>
      </c>
      <c r="T89">
        <f t="shared" si="40"/>
        <v>9.6845505110711438E-2</v>
      </c>
      <c r="U89">
        <f t="shared" si="41"/>
        <v>457.9239238647894</v>
      </c>
      <c r="V89">
        <f t="shared" si="42"/>
        <v>28.812689341122489</v>
      </c>
      <c r="W89">
        <f t="shared" si="43"/>
        <v>28.114788888888889</v>
      </c>
      <c r="X89">
        <f t="shared" si="44"/>
        <v>3.8203082310755461</v>
      </c>
      <c r="Y89">
        <f t="shared" si="45"/>
        <v>49.971437471751287</v>
      </c>
      <c r="Z89">
        <f t="shared" si="46"/>
        <v>1.7838910287924066</v>
      </c>
      <c r="AA89">
        <f t="shared" si="47"/>
        <v>3.5698213200307376</v>
      </c>
      <c r="AB89">
        <f t="shared" si="48"/>
        <v>2.0364172022831397</v>
      </c>
      <c r="AC89">
        <f t="shared" si="49"/>
        <v>-139.76340612826192</v>
      </c>
      <c r="AD89">
        <f t="shared" si="50"/>
        <v>-185.11764720192545</v>
      </c>
      <c r="AE89">
        <f t="shared" si="51"/>
        <v>-13.560199539842113</v>
      </c>
      <c r="AF89">
        <f t="shared" si="52"/>
        <v>119.4826709947599</v>
      </c>
      <c r="AG89">
        <f t="shared" si="53"/>
        <v>41.627036428398291</v>
      </c>
      <c r="AH89">
        <f t="shared" si="54"/>
        <v>3.1867410046608136</v>
      </c>
      <c r="AI89">
        <f t="shared" si="55"/>
        <v>20.311707275363577</v>
      </c>
      <c r="AJ89">
        <v>1210.38646673997</v>
      </c>
      <c r="AK89">
        <v>1167.8010909090899</v>
      </c>
      <c r="AL89">
        <v>3.364505940395484</v>
      </c>
      <c r="AM89">
        <v>65.071948279943499</v>
      </c>
      <c r="AN89">
        <f t="shared" si="56"/>
        <v>3.1692382342009502</v>
      </c>
      <c r="AO89">
        <v>13.757039937214071</v>
      </c>
      <c r="AP89">
        <v>17.493701212121209</v>
      </c>
      <c r="AQ89">
        <v>-4.5270234188526073E-5</v>
      </c>
      <c r="AR89">
        <v>104.912705410152</v>
      </c>
      <c r="AS89">
        <v>0</v>
      </c>
      <c r="AT89">
        <v>0</v>
      </c>
      <c r="AU89">
        <f t="shared" si="57"/>
        <v>1</v>
      </c>
      <c r="AV89">
        <f t="shared" si="58"/>
        <v>0</v>
      </c>
      <c r="AW89">
        <f t="shared" si="59"/>
        <v>53868.476355797553</v>
      </c>
      <c r="AX89">
        <f t="shared" si="60"/>
        <v>2602.8885185185186</v>
      </c>
      <c r="AY89">
        <f t="shared" si="61"/>
        <v>2135.1496329274482</v>
      </c>
      <c r="AZ89">
        <f>($B$11*$D$9+$C$11*$D$9+$F$11*((CV89+CN89)/MAX(CV89+CN89+CW89, 0.1)*$I$9+CW89/MAX(CV89+CN89+CW89, 0.1)*$J$9))/($B$11+$C$11+$F$11)</f>
        <v>0.82030006960986079</v>
      </c>
      <c r="BA89">
        <f>($B$11*$K$9+$C$11*$K$9+$F$11*((CV89+CN89)/MAX(CV89+CN89+CW89, 0.1)*$P$9+CW89/MAX(CV89+CN89+CW89, 0.1)*$Q$9))/($B$11+$C$11+$F$11)</f>
        <v>0.17592913434703117</v>
      </c>
      <c r="BB89" s="1">
        <v>6</v>
      </c>
      <c r="BC89">
        <v>0.5</v>
      </c>
      <c r="BD89" t="s">
        <v>354</v>
      </c>
      <c r="BE89">
        <v>2</v>
      </c>
      <c r="BF89" t="b">
        <v>1</v>
      </c>
      <c r="BG89">
        <v>1687529147.5</v>
      </c>
      <c r="BH89">
        <v>1124.011851851852</v>
      </c>
      <c r="BI89">
        <v>1178.258518518518</v>
      </c>
      <c r="BJ89">
        <v>17.49672962962963</v>
      </c>
      <c r="BK89">
        <v>13.73983333333333</v>
      </c>
      <c r="BL89">
        <v>1119.7174074074071</v>
      </c>
      <c r="BM89">
        <v>17.379544444444448</v>
      </c>
      <c r="BN89">
        <v>500.03777777777771</v>
      </c>
      <c r="BO89">
        <v>101.85551851851849</v>
      </c>
      <c r="BP89">
        <v>0.10016500370370369</v>
      </c>
      <c r="BQ89">
        <v>26.955525925925929</v>
      </c>
      <c r="BR89">
        <v>28.114788888888889</v>
      </c>
      <c r="BS89">
        <v>999.90000000000009</v>
      </c>
      <c r="BT89">
        <v>0</v>
      </c>
      <c r="BU89">
        <v>0</v>
      </c>
      <c r="BV89">
        <v>10000.420740740739</v>
      </c>
      <c r="BW89">
        <v>0</v>
      </c>
      <c r="BX89">
        <v>602.8525925925926</v>
      </c>
      <c r="BY89">
        <v>-54.246040740740739</v>
      </c>
      <c r="BZ89">
        <v>1144.028518518518</v>
      </c>
      <c r="CA89">
        <v>1194.672592592593</v>
      </c>
      <c r="CB89">
        <v>3.7568862962962961</v>
      </c>
      <c r="CC89">
        <v>1178.258518518518</v>
      </c>
      <c r="CD89">
        <v>13.73983333333333</v>
      </c>
      <c r="CE89">
        <v>1.782137777777778</v>
      </c>
      <c r="CF89">
        <v>1.3994788888888889</v>
      </c>
      <c r="CG89">
        <v>15.631</v>
      </c>
      <c r="CH89">
        <v>11.911955555555551</v>
      </c>
      <c r="CI89">
        <v>2000.035925925926</v>
      </c>
      <c r="CJ89">
        <v>0.97999455555555537</v>
      </c>
      <c r="CK89">
        <v>2.0005844444444441E-2</v>
      </c>
      <c r="CL89">
        <v>0</v>
      </c>
      <c r="CM89">
        <v>1.9848962962962959</v>
      </c>
      <c r="CN89">
        <v>0</v>
      </c>
      <c r="CO89">
        <v>12458.685185185181</v>
      </c>
      <c r="CP89">
        <v>17338.507407407411</v>
      </c>
      <c r="CQ89">
        <v>45.661814814814797</v>
      </c>
      <c r="CR89">
        <v>46.125</v>
      </c>
      <c r="CS89">
        <v>44.60151851851851</v>
      </c>
      <c r="CT89">
        <v>44.265999999999991</v>
      </c>
      <c r="CU89">
        <v>43.592333333333329</v>
      </c>
      <c r="CV89">
        <v>1960.025925925926</v>
      </c>
      <c r="CW89">
        <v>40.01</v>
      </c>
      <c r="CX89">
        <v>0</v>
      </c>
      <c r="CY89">
        <v>1687529154.8</v>
      </c>
      <c r="CZ89">
        <v>0</v>
      </c>
      <c r="DA89">
        <v>1687528033.0999999</v>
      </c>
      <c r="DB89" t="s">
        <v>355</v>
      </c>
      <c r="DC89">
        <v>1687528033.0999999</v>
      </c>
      <c r="DD89">
        <v>1687528032.5999999</v>
      </c>
      <c r="DE89">
        <v>1</v>
      </c>
      <c r="DF89">
        <v>0.39600000000000002</v>
      </c>
      <c r="DG89">
        <v>-1.2999999999999999E-2</v>
      </c>
      <c r="DH89">
        <v>2.9990000000000001</v>
      </c>
      <c r="DI89">
        <v>0.06</v>
      </c>
      <c r="DJ89">
        <v>420</v>
      </c>
      <c r="DK89">
        <v>14</v>
      </c>
      <c r="DL89">
        <v>0.21</v>
      </c>
      <c r="DM89">
        <v>0.03</v>
      </c>
      <c r="DN89">
        <v>-54.335412499999997</v>
      </c>
      <c r="DO89">
        <v>1.508750093808781</v>
      </c>
      <c r="DP89">
        <v>0.25985712246107479</v>
      </c>
      <c r="DQ89">
        <v>0</v>
      </c>
      <c r="DR89">
        <v>3.77058625</v>
      </c>
      <c r="DS89">
        <v>-0.14866682926830391</v>
      </c>
      <c r="DT89">
        <v>1.8621922388343801E-2</v>
      </c>
      <c r="DU89">
        <v>0</v>
      </c>
      <c r="DV89">
        <v>0</v>
      </c>
      <c r="DW89">
        <v>2</v>
      </c>
      <c r="DX89" t="s">
        <v>356</v>
      </c>
      <c r="DY89">
        <v>3.1224500000000002</v>
      </c>
      <c r="DZ89">
        <v>2.7565499999999998</v>
      </c>
      <c r="EA89">
        <v>0.188218</v>
      </c>
      <c r="EB89">
        <v>0.19523699999999999</v>
      </c>
      <c r="EC89">
        <v>9.4720299999999993E-2</v>
      </c>
      <c r="ED89">
        <v>8.0489400000000003E-2</v>
      </c>
      <c r="EE89">
        <v>23788.6</v>
      </c>
      <c r="EF89">
        <v>23418.400000000001</v>
      </c>
      <c r="EG89">
        <v>29872.9</v>
      </c>
      <c r="EH89">
        <v>29394.6</v>
      </c>
      <c r="EI89">
        <v>37399</v>
      </c>
      <c r="EJ89">
        <v>35609.699999999997</v>
      </c>
      <c r="EK89">
        <v>45765.8</v>
      </c>
      <c r="EL89">
        <v>43711.199999999997</v>
      </c>
      <c r="EM89">
        <v>1.7554799999999999</v>
      </c>
      <c r="EN89">
        <v>1.7636000000000001</v>
      </c>
      <c r="EO89">
        <v>-8.4936600000000005E-4</v>
      </c>
      <c r="EP89">
        <v>0</v>
      </c>
      <c r="EQ89">
        <v>28.099299999999999</v>
      </c>
      <c r="ER89">
        <v>999.9</v>
      </c>
      <c r="ES89">
        <v>61.8</v>
      </c>
      <c r="ET89">
        <v>37.9</v>
      </c>
      <c r="EU89">
        <v>40.171599999999998</v>
      </c>
      <c r="EV89">
        <v>65.191900000000004</v>
      </c>
      <c r="EW89">
        <v>19.715499999999999</v>
      </c>
      <c r="EX89">
        <v>1</v>
      </c>
      <c r="EY89">
        <v>0.76147600000000004</v>
      </c>
      <c r="EZ89">
        <v>9.1835900000000006</v>
      </c>
      <c r="FA89">
        <v>19.997299999999999</v>
      </c>
      <c r="FB89">
        <v>5.2318199999999999</v>
      </c>
      <c r="FC89">
        <v>11.986000000000001</v>
      </c>
      <c r="FD89">
        <v>4.9710999999999999</v>
      </c>
      <c r="FE89">
        <v>3.28965</v>
      </c>
      <c r="FF89">
        <v>9999</v>
      </c>
      <c r="FG89">
        <v>9999</v>
      </c>
      <c r="FH89">
        <v>9999</v>
      </c>
      <c r="FI89">
        <v>999.9</v>
      </c>
      <c r="FJ89">
        <v>4.9725999999999999</v>
      </c>
      <c r="FK89">
        <v>1.8775900000000001</v>
      </c>
      <c r="FL89">
        <v>1.8757600000000001</v>
      </c>
      <c r="FM89">
        <v>1.87853</v>
      </c>
      <c r="FN89">
        <v>1.8751500000000001</v>
      </c>
      <c r="FO89">
        <v>1.8786499999999999</v>
      </c>
      <c r="FP89">
        <v>1.87588</v>
      </c>
      <c r="FQ89">
        <v>1.877</v>
      </c>
      <c r="FR89">
        <v>0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4.33</v>
      </c>
      <c r="GF89">
        <v>0.1171</v>
      </c>
      <c r="GG89">
        <v>1.8022362637429039</v>
      </c>
      <c r="GH89">
        <v>3.4596175144301941E-3</v>
      </c>
      <c r="GI89">
        <v>-1.60062044249347E-6</v>
      </c>
      <c r="GJ89">
        <v>4.4551892631570479E-10</v>
      </c>
      <c r="GK89">
        <v>-5.9104910203437312E-2</v>
      </c>
      <c r="GL89">
        <v>-1.1044296988583829E-3</v>
      </c>
      <c r="GM89">
        <v>8.6344859614355754E-4</v>
      </c>
      <c r="GN89">
        <v>-1.2442756315904091E-5</v>
      </c>
      <c r="GO89">
        <v>0</v>
      </c>
      <c r="GP89">
        <v>2120</v>
      </c>
      <c r="GQ89">
        <v>2</v>
      </c>
      <c r="GR89">
        <v>32</v>
      </c>
      <c r="GS89">
        <v>18.7</v>
      </c>
      <c r="GT89">
        <v>18.7</v>
      </c>
      <c r="GU89">
        <v>2.52319</v>
      </c>
      <c r="GV89">
        <v>2.5500500000000001</v>
      </c>
      <c r="GW89">
        <v>1.39893</v>
      </c>
      <c r="GX89">
        <v>2.2802699999999998</v>
      </c>
      <c r="GY89">
        <v>1.4489700000000001</v>
      </c>
      <c r="GZ89">
        <v>2.5378400000000001</v>
      </c>
      <c r="HA89">
        <v>43.5627</v>
      </c>
      <c r="HB89">
        <v>14.4648</v>
      </c>
      <c r="HC89">
        <v>18</v>
      </c>
      <c r="HD89">
        <v>508.41300000000001</v>
      </c>
      <c r="HE89">
        <v>427.928</v>
      </c>
      <c r="HF89">
        <v>20.0989</v>
      </c>
      <c r="HG89">
        <v>36.024500000000003</v>
      </c>
      <c r="HH89">
        <v>30.0014</v>
      </c>
      <c r="HI89">
        <v>35.444200000000002</v>
      </c>
      <c r="HJ89">
        <v>35.456099999999999</v>
      </c>
      <c r="HK89">
        <v>50.555700000000002</v>
      </c>
      <c r="HL89">
        <v>63.085900000000002</v>
      </c>
      <c r="HM89">
        <v>0</v>
      </c>
      <c r="HN89">
        <v>20.0275</v>
      </c>
      <c r="HO89">
        <v>1222.5</v>
      </c>
      <c r="HP89">
        <v>13.833500000000001</v>
      </c>
      <c r="HQ89">
        <v>98.846000000000004</v>
      </c>
      <c r="HR89">
        <v>100.51300000000001</v>
      </c>
    </row>
    <row r="90" spans="1:226" x14ac:dyDescent="0.25">
      <c r="A90">
        <v>74</v>
      </c>
      <c r="B90">
        <v>1687529160</v>
      </c>
      <c r="C90">
        <v>456.5</v>
      </c>
      <c r="D90" t="s">
        <v>505</v>
      </c>
      <c r="E90" t="s">
        <v>506</v>
      </c>
      <c r="F90">
        <v>5</v>
      </c>
      <c r="G90" t="s">
        <v>353</v>
      </c>
      <c r="H90">
        <v>68</v>
      </c>
      <c r="I90">
        <v>1687529152.2142861</v>
      </c>
      <c r="J90">
        <f t="shared" si="31"/>
        <v>3.1438406736116102E-3</v>
      </c>
      <c r="K90">
        <f t="shared" si="32"/>
        <v>3.1438406736116105</v>
      </c>
      <c r="L90">
        <f t="shared" si="33"/>
        <v>19.970058387386846</v>
      </c>
      <c r="M90">
        <f t="shared" si="34"/>
        <v>1139.721428571429</v>
      </c>
      <c r="N90">
        <f t="shared" si="35"/>
        <v>898.90957310836791</v>
      </c>
      <c r="O90">
        <f t="shared" si="36"/>
        <v>91.649004312144626</v>
      </c>
      <c r="P90">
        <f t="shared" si="37"/>
        <v>116.20115887807331</v>
      </c>
      <c r="Q90">
        <f t="shared" si="38"/>
        <v>0.15787402245472473</v>
      </c>
      <c r="R90">
        <f>IF(LEFT(BD90,1)&lt;&gt;"0",IF(LEFT(BD90,1)="1",3,BE90),$D$5+$E$5*(BV90*BO90/($K$5*1000))+$F$5*(BV90*BO90/($K$5*1000))*MAX(MIN(BB90,$J$5),$I$5)*MAX(MIN(BB90,$J$5),$I$5)+$G$5*MAX(MIN(BB90,$J$5),$I$5)*(BV90*BO90/($K$5*1000))+$H$5*(BV90*BO90/($K$5*1000))*(BV90*BO90/($K$5*1000)))</f>
        <v>2.9611135619356626</v>
      </c>
      <c r="S90">
        <f t="shared" si="39"/>
        <v>0.15334255001293831</v>
      </c>
      <c r="T90">
        <f t="shared" si="40"/>
        <v>9.6235394530752028E-2</v>
      </c>
      <c r="U90">
        <f t="shared" si="41"/>
        <v>478.13397803321385</v>
      </c>
      <c r="V90">
        <f t="shared" si="42"/>
        <v>28.922510638800428</v>
      </c>
      <c r="W90">
        <f t="shared" si="43"/>
        <v>28.101446428571421</v>
      </c>
      <c r="X90">
        <f t="shared" si="44"/>
        <v>3.8173402613622076</v>
      </c>
      <c r="Y90">
        <f t="shared" si="45"/>
        <v>50.032152513055152</v>
      </c>
      <c r="Z90">
        <f t="shared" si="46"/>
        <v>1.7844598487340819</v>
      </c>
      <c r="AA90">
        <f t="shared" si="47"/>
        <v>3.5666261775734185</v>
      </c>
      <c r="AB90">
        <f t="shared" si="48"/>
        <v>2.0328804126281259</v>
      </c>
      <c r="AC90">
        <f t="shared" si="49"/>
        <v>-138.643373706272</v>
      </c>
      <c r="AD90">
        <f t="shared" si="50"/>
        <v>-185.36717895854727</v>
      </c>
      <c r="AE90">
        <f t="shared" si="51"/>
        <v>-13.580460642100647</v>
      </c>
      <c r="AF90">
        <f t="shared" si="52"/>
        <v>140.54296472629389</v>
      </c>
      <c r="AG90">
        <f t="shared" si="53"/>
        <v>41.247843375309259</v>
      </c>
      <c r="AH90">
        <f t="shared" si="54"/>
        <v>3.1433151268580559</v>
      </c>
      <c r="AI90">
        <f t="shared" si="55"/>
        <v>19.970058387386846</v>
      </c>
      <c r="AJ90">
        <v>1226.5918614184261</v>
      </c>
      <c r="AK90">
        <v>1184.533272727273</v>
      </c>
      <c r="AL90">
        <v>3.343488494178207</v>
      </c>
      <c r="AM90">
        <v>65.071948279943499</v>
      </c>
      <c r="AN90">
        <f t="shared" si="56"/>
        <v>3.1438406736116105</v>
      </c>
      <c r="AO90">
        <v>13.90549273954349</v>
      </c>
      <c r="AP90">
        <v>17.534450303030301</v>
      </c>
      <c r="AQ90">
        <v>8.9968502743837629E-3</v>
      </c>
      <c r="AR90">
        <v>104.912705410152</v>
      </c>
      <c r="AS90">
        <v>0</v>
      </c>
      <c r="AT90">
        <v>0</v>
      </c>
      <c r="AU90">
        <f t="shared" si="57"/>
        <v>1</v>
      </c>
      <c r="AV90">
        <f t="shared" si="58"/>
        <v>0</v>
      </c>
      <c r="AW90">
        <f t="shared" si="59"/>
        <v>53846.188295680033</v>
      </c>
      <c r="AX90">
        <f t="shared" si="60"/>
        <v>2717.7645357142856</v>
      </c>
      <c r="AY90">
        <f t="shared" si="61"/>
        <v>2229.3824460710584</v>
      </c>
      <c r="AZ90">
        <f>($B$11*$D$9+$C$11*$D$9+$F$11*((CV90+CN90)/MAX(CV90+CN90+CW90, 0.1)*$I$9+CW90/MAX(CV90+CN90+CW90, 0.1)*$J$9))/($B$11+$C$11+$F$11)</f>
        <v>0.82030007264228644</v>
      </c>
      <c r="BA90">
        <f>($B$11*$K$9+$C$11*$K$9+$F$11*((CV90+CN90)/MAX(CV90+CN90+CW90, 0.1)*$P$9+CW90/MAX(CV90+CN90+CW90, 0.1)*$Q$9))/($B$11+$C$11+$F$11)</f>
        <v>0.1759291401996127</v>
      </c>
      <c r="BB90" s="1">
        <v>6</v>
      </c>
      <c r="BC90">
        <v>0.5</v>
      </c>
      <c r="BD90" t="s">
        <v>354</v>
      </c>
      <c r="BE90">
        <v>2</v>
      </c>
      <c r="BF90" t="b">
        <v>1</v>
      </c>
      <c r="BG90">
        <v>1687529152.2142861</v>
      </c>
      <c r="BH90">
        <v>1139.721428571429</v>
      </c>
      <c r="BI90">
        <v>1193.511428571428</v>
      </c>
      <c r="BJ90">
        <v>17.50229642857143</v>
      </c>
      <c r="BK90">
        <v>13.79677857142857</v>
      </c>
      <c r="BL90">
        <v>1135.401785714286</v>
      </c>
      <c r="BM90">
        <v>17.385014285714291</v>
      </c>
      <c r="BN90">
        <v>500.05964285714288</v>
      </c>
      <c r="BO90">
        <v>101.8558571428571</v>
      </c>
      <c r="BP90">
        <v>9.989797857142857E-2</v>
      </c>
      <c r="BQ90">
        <v>26.940285714285711</v>
      </c>
      <c r="BR90">
        <v>28.101446428571421</v>
      </c>
      <c r="BS90">
        <v>999.9000000000002</v>
      </c>
      <c r="BT90">
        <v>0</v>
      </c>
      <c r="BU90">
        <v>0</v>
      </c>
      <c r="BV90">
        <v>9995.5428571428547</v>
      </c>
      <c r="BW90">
        <v>0</v>
      </c>
      <c r="BX90">
        <v>717.74882142857143</v>
      </c>
      <c r="BY90">
        <v>-53.789539285714277</v>
      </c>
      <c r="BZ90">
        <v>1160.023928571429</v>
      </c>
      <c r="CA90">
        <v>1210.208928571428</v>
      </c>
      <c r="CB90">
        <v>3.7055035714285709</v>
      </c>
      <c r="CC90">
        <v>1193.511428571428</v>
      </c>
      <c r="CD90">
        <v>13.79677857142857</v>
      </c>
      <c r="CE90">
        <v>1.782711071428571</v>
      </c>
      <c r="CF90">
        <v>1.4052839285714289</v>
      </c>
      <c r="CG90">
        <v>15.63602142857143</v>
      </c>
      <c r="CH90">
        <v>11.97456428571429</v>
      </c>
      <c r="CI90">
        <v>2000.015714285714</v>
      </c>
      <c r="CJ90">
        <v>0.97999457142857127</v>
      </c>
      <c r="CK90">
        <v>2.0005828571428571E-2</v>
      </c>
      <c r="CL90">
        <v>0</v>
      </c>
      <c r="CM90">
        <v>2.035046428571428</v>
      </c>
      <c r="CN90">
        <v>0</v>
      </c>
      <c r="CO90">
        <v>12479.117857142861</v>
      </c>
      <c r="CP90">
        <v>17338.342857142859</v>
      </c>
      <c r="CQ90">
        <v>45.656107142857152</v>
      </c>
      <c r="CR90">
        <v>46.125</v>
      </c>
      <c r="CS90">
        <v>44.615821428571429</v>
      </c>
      <c r="CT90">
        <v>44.265428571428558</v>
      </c>
      <c r="CU90">
        <v>43.602500000000013</v>
      </c>
      <c r="CV90">
        <v>1960.005714285714</v>
      </c>
      <c r="CW90">
        <v>40.01</v>
      </c>
      <c r="CX90">
        <v>0</v>
      </c>
      <c r="CY90">
        <v>1687529159.5999999</v>
      </c>
      <c r="CZ90">
        <v>0</v>
      </c>
      <c r="DA90">
        <v>1687528033.0999999</v>
      </c>
      <c r="DB90" t="s">
        <v>355</v>
      </c>
      <c r="DC90">
        <v>1687528033.0999999</v>
      </c>
      <c r="DD90">
        <v>1687528032.5999999</v>
      </c>
      <c r="DE90">
        <v>1</v>
      </c>
      <c r="DF90">
        <v>0.39600000000000002</v>
      </c>
      <c r="DG90">
        <v>-1.2999999999999999E-2</v>
      </c>
      <c r="DH90">
        <v>2.9990000000000001</v>
      </c>
      <c r="DI90">
        <v>0.06</v>
      </c>
      <c r="DJ90">
        <v>420</v>
      </c>
      <c r="DK90">
        <v>14</v>
      </c>
      <c r="DL90">
        <v>0.21</v>
      </c>
      <c r="DM90">
        <v>0.03</v>
      </c>
      <c r="DN90">
        <v>-53.992302499999987</v>
      </c>
      <c r="DO90">
        <v>5.7732348968105676</v>
      </c>
      <c r="DP90">
        <v>0.57932226113256702</v>
      </c>
      <c r="DQ90">
        <v>0</v>
      </c>
      <c r="DR90">
        <v>3.7229939999999999</v>
      </c>
      <c r="DS90">
        <v>-0.61554461538461802</v>
      </c>
      <c r="DT90">
        <v>6.7107479381958643E-2</v>
      </c>
      <c r="DU90">
        <v>0</v>
      </c>
      <c r="DV90">
        <v>0</v>
      </c>
      <c r="DW90">
        <v>2</v>
      </c>
      <c r="DX90" t="s">
        <v>356</v>
      </c>
      <c r="DY90">
        <v>3.12188</v>
      </c>
      <c r="DZ90">
        <v>2.7564199999999999</v>
      </c>
      <c r="EA90">
        <v>0.189882</v>
      </c>
      <c r="EB90">
        <v>0.19684599999999999</v>
      </c>
      <c r="EC90">
        <v>9.4882800000000003E-2</v>
      </c>
      <c r="ED90">
        <v>8.0724199999999996E-2</v>
      </c>
      <c r="EE90">
        <v>23739.200000000001</v>
      </c>
      <c r="EF90">
        <v>23371.3</v>
      </c>
      <c r="EG90">
        <v>29872.400000000001</v>
      </c>
      <c r="EH90">
        <v>29394.5</v>
      </c>
      <c r="EI90">
        <v>37391.800000000003</v>
      </c>
      <c r="EJ90">
        <v>35600.699999999997</v>
      </c>
      <c r="EK90">
        <v>45765</v>
      </c>
      <c r="EL90">
        <v>43711.199999999997</v>
      </c>
      <c r="EM90">
        <v>1.75482</v>
      </c>
      <c r="EN90">
        <v>1.76478</v>
      </c>
      <c r="EO90">
        <v>-1.3411E-3</v>
      </c>
      <c r="EP90">
        <v>0</v>
      </c>
      <c r="EQ90">
        <v>28.1005</v>
      </c>
      <c r="ER90">
        <v>999.9</v>
      </c>
      <c r="ES90">
        <v>61.8</v>
      </c>
      <c r="ET90">
        <v>37.9</v>
      </c>
      <c r="EU90">
        <v>40.176200000000001</v>
      </c>
      <c r="EV90">
        <v>65.801900000000003</v>
      </c>
      <c r="EW90">
        <v>19.711500000000001</v>
      </c>
      <c r="EX90">
        <v>1</v>
      </c>
      <c r="EY90">
        <v>0.76286299999999996</v>
      </c>
      <c r="EZ90">
        <v>9.2381499999999992</v>
      </c>
      <c r="FA90">
        <v>19.995000000000001</v>
      </c>
      <c r="FB90">
        <v>5.2313700000000001</v>
      </c>
      <c r="FC90">
        <v>11.986000000000001</v>
      </c>
      <c r="FD90">
        <v>4.97105</v>
      </c>
      <c r="FE90">
        <v>3.2895799999999999</v>
      </c>
      <c r="FF90">
        <v>9999</v>
      </c>
      <c r="FG90">
        <v>9999</v>
      </c>
      <c r="FH90">
        <v>9999</v>
      </c>
      <c r="FI90">
        <v>999.9</v>
      </c>
      <c r="FJ90">
        <v>4.9726100000000004</v>
      </c>
      <c r="FK90">
        <v>1.87761</v>
      </c>
      <c r="FL90">
        <v>1.8757600000000001</v>
      </c>
      <c r="FM90">
        <v>1.8785400000000001</v>
      </c>
      <c r="FN90">
        <v>1.8751500000000001</v>
      </c>
      <c r="FO90">
        <v>1.8786499999999999</v>
      </c>
      <c r="FP90">
        <v>1.8758600000000001</v>
      </c>
      <c r="FQ90">
        <v>1.87706</v>
      </c>
      <c r="FR90">
        <v>0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4.3600000000000003</v>
      </c>
      <c r="GF90">
        <v>0.1179</v>
      </c>
      <c r="GG90">
        <v>1.8022362637429039</v>
      </c>
      <c r="GH90">
        <v>3.4596175144301941E-3</v>
      </c>
      <c r="GI90">
        <v>-1.60062044249347E-6</v>
      </c>
      <c r="GJ90">
        <v>4.4551892631570479E-10</v>
      </c>
      <c r="GK90">
        <v>-5.9104910203437312E-2</v>
      </c>
      <c r="GL90">
        <v>-1.1044296988583829E-3</v>
      </c>
      <c r="GM90">
        <v>8.6344859614355754E-4</v>
      </c>
      <c r="GN90">
        <v>-1.2442756315904091E-5</v>
      </c>
      <c r="GO90">
        <v>0</v>
      </c>
      <c r="GP90">
        <v>2120</v>
      </c>
      <c r="GQ90">
        <v>2</v>
      </c>
      <c r="GR90">
        <v>32</v>
      </c>
      <c r="GS90">
        <v>18.8</v>
      </c>
      <c r="GT90">
        <v>18.8</v>
      </c>
      <c r="GU90">
        <v>2.5512700000000001</v>
      </c>
      <c r="GV90">
        <v>2.5598100000000001</v>
      </c>
      <c r="GW90">
        <v>1.39893</v>
      </c>
      <c r="GX90">
        <v>2.2802699999999998</v>
      </c>
      <c r="GY90">
        <v>1.4489700000000001</v>
      </c>
      <c r="GZ90">
        <v>2.4853499999999999</v>
      </c>
      <c r="HA90">
        <v>43.5627</v>
      </c>
      <c r="HB90">
        <v>14.4648</v>
      </c>
      <c r="HC90">
        <v>18</v>
      </c>
      <c r="HD90">
        <v>508.089</v>
      </c>
      <c r="HE90">
        <v>428.72899999999998</v>
      </c>
      <c r="HF90">
        <v>19.989100000000001</v>
      </c>
      <c r="HG90">
        <v>36.0351</v>
      </c>
      <c r="HH90">
        <v>30.0014</v>
      </c>
      <c r="HI90">
        <v>35.454700000000003</v>
      </c>
      <c r="HJ90">
        <v>35.465699999999998</v>
      </c>
      <c r="HK90">
        <v>51.091200000000001</v>
      </c>
      <c r="HL90">
        <v>63.375399999999999</v>
      </c>
      <c r="HM90">
        <v>0</v>
      </c>
      <c r="HN90">
        <v>19.938099999999999</v>
      </c>
      <c r="HO90">
        <v>1242.54</v>
      </c>
      <c r="HP90">
        <v>13.7729</v>
      </c>
      <c r="HQ90">
        <v>98.844200000000001</v>
      </c>
      <c r="HR90">
        <v>100.51300000000001</v>
      </c>
    </row>
    <row r="91" spans="1:226" x14ac:dyDescent="0.25">
      <c r="A91">
        <v>75</v>
      </c>
      <c r="B91">
        <v>1687529165</v>
      </c>
      <c r="C91">
        <v>461.5</v>
      </c>
      <c r="D91" t="s">
        <v>507</v>
      </c>
      <c r="E91" t="s">
        <v>508</v>
      </c>
      <c r="F91">
        <v>5</v>
      </c>
      <c r="G91" t="s">
        <v>353</v>
      </c>
      <c r="H91">
        <v>68</v>
      </c>
      <c r="I91">
        <v>1687529157.5</v>
      </c>
      <c r="J91">
        <f t="shared" si="31"/>
        <v>3.1488623969370415E-3</v>
      </c>
      <c r="K91">
        <f t="shared" si="32"/>
        <v>3.1488623969370413</v>
      </c>
      <c r="L91">
        <f t="shared" si="33"/>
        <v>19.994555946155248</v>
      </c>
      <c r="M91">
        <f t="shared" si="34"/>
        <v>1157.184074074074</v>
      </c>
      <c r="N91">
        <f t="shared" si="35"/>
        <v>916.49200935446754</v>
      </c>
      <c r="O91">
        <f t="shared" si="36"/>
        <v>93.442060370513275</v>
      </c>
      <c r="P91">
        <f t="shared" si="37"/>
        <v>117.98211332533866</v>
      </c>
      <c r="Q91">
        <f t="shared" si="38"/>
        <v>0.15854786157324063</v>
      </c>
      <c r="R91">
        <f>IF(LEFT(BD91,1)&lt;&gt;"0",IF(LEFT(BD91,1)="1",3,BE91),$D$5+$E$5*(BV91*BO91/($K$5*1000))+$F$5*(BV91*BO91/($K$5*1000))*MAX(MIN(BB91,$J$5),$I$5)*MAX(MIN(BB91,$J$5),$I$5)+$G$5*MAX(MIN(BB91,$J$5),$I$5)*(BV91*BO91/($K$5*1000))+$H$5*(BV91*BO91/($K$5*1000))*(BV91*BO91/($K$5*1000)))</f>
        <v>2.9606070935990676</v>
      </c>
      <c r="S91">
        <f t="shared" si="39"/>
        <v>0.15397746934797349</v>
      </c>
      <c r="T91">
        <f t="shared" si="40"/>
        <v>9.6635575811438335E-2</v>
      </c>
      <c r="U91">
        <f t="shared" si="41"/>
        <v>468.11013803395298</v>
      </c>
      <c r="V91">
        <f t="shared" si="42"/>
        <v>28.845666986578653</v>
      </c>
      <c r="W91">
        <f t="shared" si="43"/>
        <v>28.08736296296296</v>
      </c>
      <c r="X91">
        <f t="shared" si="44"/>
        <v>3.8142096408360118</v>
      </c>
      <c r="Y91">
        <f t="shared" si="45"/>
        <v>50.139243547460609</v>
      </c>
      <c r="Z91">
        <f t="shared" si="46"/>
        <v>1.7864568624389647</v>
      </c>
      <c r="AA91">
        <f t="shared" si="47"/>
        <v>3.5629912540422497</v>
      </c>
      <c r="AB91">
        <f t="shared" si="48"/>
        <v>2.0277527783970468</v>
      </c>
      <c r="AC91">
        <f t="shared" si="49"/>
        <v>-138.86483170492352</v>
      </c>
      <c r="AD91">
        <f t="shared" si="50"/>
        <v>-185.85723272114282</v>
      </c>
      <c r="AE91">
        <f t="shared" si="51"/>
        <v>-13.616556076610665</v>
      </c>
      <c r="AF91">
        <f t="shared" si="52"/>
        <v>129.77151753127598</v>
      </c>
      <c r="AG91">
        <f t="shared" si="53"/>
        <v>40.960788337343132</v>
      </c>
      <c r="AH91">
        <f t="shared" si="54"/>
        <v>3.1082397239546471</v>
      </c>
      <c r="AI91">
        <f t="shared" si="55"/>
        <v>19.994555946155248</v>
      </c>
      <c r="AJ91">
        <v>1243.477383823523</v>
      </c>
      <c r="AK91">
        <v>1201.274363636363</v>
      </c>
      <c r="AL91">
        <v>3.3637124136601919</v>
      </c>
      <c r="AM91">
        <v>65.071948279943499</v>
      </c>
      <c r="AN91">
        <f t="shared" si="56"/>
        <v>3.1488623969370413</v>
      </c>
      <c r="AO91">
        <v>13.909711247867969</v>
      </c>
      <c r="AP91">
        <v>17.566110909090909</v>
      </c>
      <c r="AQ91">
        <v>6.5158321037458392E-3</v>
      </c>
      <c r="AR91">
        <v>104.912705410152</v>
      </c>
      <c r="AS91">
        <v>0</v>
      </c>
      <c r="AT91">
        <v>0</v>
      </c>
      <c r="AU91">
        <f t="shared" si="57"/>
        <v>1</v>
      </c>
      <c r="AV91">
        <f t="shared" si="58"/>
        <v>0</v>
      </c>
      <c r="AW91">
        <f t="shared" si="59"/>
        <v>53834.485495509842</v>
      </c>
      <c r="AX91">
        <f t="shared" si="60"/>
        <v>2660.7878148148143</v>
      </c>
      <c r="AY91">
        <f t="shared" si="61"/>
        <v>2182.6444510010883</v>
      </c>
      <c r="AZ91">
        <f>($B$11*$D$9+$C$11*$D$9+$F$11*((CV91+CN91)/MAX(CV91+CN91+CW91, 0.1)*$I$9+CW91/MAX(CV91+CN91+CW91, 0.1)*$J$9))/($B$11+$C$11+$F$11)</f>
        <v>0.82030007761178658</v>
      </c>
      <c r="BA91">
        <f>($B$11*$K$9+$C$11*$K$9+$F$11*((CV91+CN91)/MAX(CV91+CN91+CW91, 0.1)*$P$9+CW91/MAX(CV91+CN91+CW91, 0.1)*$Q$9))/($B$11+$C$11+$F$11)</f>
        <v>0.17592914979074817</v>
      </c>
      <c r="BB91" s="1">
        <v>6</v>
      </c>
      <c r="BC91">
        <v>0.5</v>
      </c>
      <c r="BD91" t="s">
        <v>354</v>
      </c>
      <c r="BE91">
        <v>2</v>
      </c>
      <c r="BF91" t="b">
        <v>1</v>
      </c>
      <c r="BG91">
        <v>1687529157.5</v>
      </c>
      <c r="BH91">
        <v>1157.184074074074</v>
      </c>
      <c r="BI91">
        <v>1210.652592592593</v>
      </c>
      <c r="BJ91">
        <v>17.5218037037037</v>
      </c>
      <c r="BK91">
        <v>13.857311111111111</v>
      </c>
      <c r="BL91">
        <v>1152.836666666667</v>
      </c>
      <c r="BM91">
        <v>17.40418148148148</v>
      </c>
      <c r="BN91">
        <v>500.00555555555559</v>
      </c>
      <c r="BO91">
        <v>101.8564074074074</v>
      </c>
      <c r="BP91">
        <v>9.9811977777777797E-2</v>
      </c>
      <c r="BQ91">
        <v>26.92293333333334</v>
      </c>
      <c r="BR91">
        <v>28.08736296296296</v>
      </c>
      <c r="BS91">
        <v>999.90000000000009</v>
      </c>
      <c r="BT91">
        <v>0</v>
      </c>
      <c r="BU91">
        <v>0</v>
      </c>
      <c r="BV91">
        <v>9992.6192592592597</v>
      </c>
      <c r="BW91">
        <v>0</v>
      </c>
      <c r="BX91">
        <v>660.80522222222214</v>
      </c>
      <c r="BY91">
        <v>-53.468670370370369</v>
      </c>
      <c r="BZ91">
        <v>1177.820740740741</v>
      </c>
      <c r="CA91">
        <v>1227.665185185185</v>
      </c>
      <c r="CB91">
        <v>3.664483703703703</v>
      </c>
      <c r="CC91">
        <v>1210.652592592593</v>
      </c>
      <c r="CD91">
        <v>13.857311111111111</v>
      </c>
      <c r="CE91">
        <v>1.784707777777778</v>
      </c>
      <c r="CF91">
        <v>1.411455555555555</v>
      </c>
      <c r="CG91">
        <v>15.65347777777778</v>
      </c>
      <c r="CH91">
        <v>12.041122222222221</v>
      </c>
      <c r="CI91">
        <v>1999.982592592592</v>
      </c>
      <c r="CJ91">
        <v>0.97999444444444417</v>
      </c>
      <c r="CK91">
        <v>2.0005955555555548E-2</v>
      </c>
      <c r="CL91">
        <v>0</v>
      </c>
      <c r="CM91">
        <v>2.012159259259259</v>
      </c>
      <c r="CN91">
        <v>0</v>
      </c>
      <c r="CO91">
        <v>12502.048148148149</v>
      </c>
      <c r="CP91">
        <v>17338.048148148151</v>
      </c>
      <c r="CQ91">
        <v>45.657222222222217</v>
      </c>
      <c r="CR91">
        <v>46.136481481481468</v>
      </c>
      <c r="CS91">
        <v>44.634074074074071</v>
      </c>
      <c r="CT91">
        <v>44.289074074074072</v>
      </c>
      <c r="CU91">
        <v>43.610999999999997</v>
      </c>
      <c r="CV91">
        <v>1959.9725925925929</v>
      </c>
      <c r="CW91">
        <v>40.01</v>
      </c>
      <c r="CX91">
        <v>0</v>
      </c>
      <c r="CY91">
        <v>1687529164.4000001</v>
      </c>
      <c r="CZ91">
        <v>0</v>
      </c>
      <c r="DA91">
        <v>1687528033.0999999</v>
      </c>
      <c r="DB91" t="s">
        <v>355</v>
      </c>
      <c r="DC91">
        <v>1687528033.0999999</v>
      </c>
      <c r="DD91">
        <v>1687528032.5999999</v>
      </c>
      <c r="DE91">
        <v>1</v>
      </c>
      <c r="DF91">
        <v>0.39600000000000002</v>
      </c>
      <c r="DG91">
        <v>-1.2999999999999999E-2</v>
      </c>
      <c r="DH91">
        <v>2.9990000000000001</v>
      </c>
      <c r="DI91">
        <v>0.06</v>
      </c>
      <c r="DJ91">
        <v>420</v>
      </c>
      <c r="DK91">
        <v>14</v>
      </c>
      <c r="DL91">
        <v>0.21</v>
      </c>
      <c r="DM91">
        <v>0.03</v>
      </c>
      <c r="DN91">
        <v>-53.703562499999997</v>
      </c>
      <c r="DO91">
        <v>4.0966660412758724</v>
      </c>
      <c r="DP91">
        <v>0.50439473514674049</v>
      </c>
      <c r="DQ91">
        <v>0</v>
      </c>
      <c r="DR91">
        <v>3.6919292499999998</v>
      </c>
      <c r="DS91">
        <v>-0.53721579737336067</v>
      </c>
      <c r="DT91">
        <v>6.5201636075619282E-2</v>
      </c>
      <c r="DU91">
        <v>0</v>
      </c>
      <c r="DV91">
        <v>0</v>
      </c>
      <c r="DW91">
        <v>2</v>
      </c>
      <c r="DX91" t="s">
        <v>356</v>
      </c>
      <c r="DY91">
        <v>3.1221999999999999</v>
      </c>
      <c r="DZ91">
        <v>2.7570299999999999</v>
      </c>
      <c r="EA91">
        <v>0.191553</v>
      </c>
      <c r="EB91">
        <v>0.198543</v>
      </c>
      <c r="EC91">
        <v>9.49908E-2</v>
      </c>
      <c r="ED91">
        <v>8.0446900000000002E-2</v>
      </c>
      <c r="EE91">
        <v>23689.8</v>
      </c>
      <c r="EF91">
        <v>23321.1</v>
      </c>
      <c r="EG91">
        <v>29872.1</v>
      </c>
      <c r="EH91">
        <v>29393.8</v>
      </c>
      <c r="EI91">
        <v>37387</v>
      </c>
      <c r="EJ91">
        <v>35610.300000000003</v>
      </c>
      <c r="EK91">
        <v>45764.4</v>
      </c>
      <c r="EL91">
        <v>43709.7</v>
      </c>
      <c r="EM91">
        <v>1.75525</v>
      </c>
      <c r="EN91">
        <v>1.76362</v>
      </c>
      <c r="EO91">
        <v>-2.2836000000000002E-3</v>
      </c>
      <c r="EP91">
        <v>0</v>
      </c>
      <c r="EQ91">
        <v>28.102799999999998</v>
      </c>
      <c r="ER91">
        <v>999.9</v>
      </c>
      <c r="ES91">
        <v>61.7</v>
      </c>
      <c r="ET91">
        <v>37.9</v>
      </c>
      <c r="EU91">
        <v>40.1098</v>
      </c>
      <c r="EV91">
        <v>65.601900000000001</v>
      </c>
      <c r="EW91">
        <v>19.382999999999999</v>
      </c>
      <c r="EX91">
        <v>1</v>
      </c>
      <c r="EY91">
        <v>0.76400199999999996</v>
      </c>
      <c r="EZ91">
        <v>9.2502999999999993</v>
      </c>
      <c r="FA91">
        <v>19.995000000000001</v>
      </c>
      <c r="FB91">
        <v>5.2316700000000003</v>
      </c>
      <c r="FC91">
        <v>11.986000000000001</v>
      </c>
      <c r="FD91">
        <v>4.9713500000000002</v>
      </c>
      <c r="FE91">
        <v>3.2896299999999998</v>
      </c>
      <c r="FF91">
        <v>9999</v>
      </c>
      <c r="FG91">
        <v>9999</v>
      </c>
      <c r="FH91">
        <v>9999</v>
      </c>
      <c r="FI91">
        <v>999.9</v>
      </c>
      <c r="FJ91">
        <v>4.9725999999999999</v>
      </c>
      <c r="FK91">
        <v>1.8775900000000001</v>
      </c>
      <c r="FL91">
        <v>1.8757600000000001</v>
      </c>
      <c r="FM91">
        <v>1.87853</v>
      </c>
      <c r="FN91">
        <v>1.8751500000000001</v>
      </c>
      <c r="FO91">
        <v>1.87866</v>
      </c>
      <c r="FP91">
        <v>1.8758900000000001</v>
      </c>
      <c r="FQ91">
        <v>1.87704</v>
      </c>
      <c r="FR91">
        <v>0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4.38</v>
      </c>
      <c r="GF91">
        <v>0.11840000000000001</v>
      </c>
      <c r="GG91">
        <v>1.8022362637429039</v>
      </c>
      <c r="GH91">
        <v>3.4596175144301941E-3</v>
      </c>
      <c r="GI91">
        <v>-1.60062044249347E-6</v>
      </c>
      <c r="GJ91">
        <v>4.4551892631570479E-10</v>
      </c>
      <c r="GK91">
        <v>-5.9104910203437312E-2</v>
      </c>
      <c r="GL91">
        <v>-1.1044296988583829E-3</v>
      </c>
      <c r="GM91">
        <v>8.6344859614355754E-4</v>
      </c>
      <c r="GN91">
        <v>-1.2442756315904091E-5</v>
      </c>
      <c r="GO91">
        <v>0</v>
      </c>
      <c r="GP91">
        <v>2120</v>
      </c>
      <c r="GQ91">
        <v>2</v>
      </c>
      <c r="GR91">
        <v>32</v>
      </c>
      <c r="GS91">
        <v>18.899999999999999</v>
      </c>
      <c r="GT91">
        <v>18.899999999999999</v>
      </c>
      <c r="GU91">
        <v>2.5793499999999998</v>
      </c>
      <c r="GV91">
        <v>2.5598100000000001</v>
      </c>
      <c r="GW91">
        <v>1.39893</v>
      </c>
      <c r="GX91">
        <v>2.2802699999999998</v>
      </c>
      <c r="GY91">
        <v>1.4489700000000001</v>
      </c>
      <c r="GZ91">
        <v>2.3840300000000001</v>
      </c>
      <c r="HA91">
        <v>43.5627</v>
      </c>
      <c r="HB91">
        <v>14.4472</v>
      </c>
      <c r="HC91">
        <v>18</v>
      </c>
      <c r="HD91">
        <v>508.40600000000001</v>
      </c>
      <c r="HE91">
        <v>428.06799999999998</v>
      </c>
      <c r="HF91">
        <v>19.896599999999999</v>
      </c>
      <c r="HG91">
        <v>36.0471</v>
      </c>
      <c r="HH91">
        <v>30.001200000000001</v>
      </c>
      <c r="HI91">
        <v>35.464599999999997</v>
      </c>
      <c r="HJ91">
        <v>35.475700000000003</v>
      </c>
      <c r="HK91">
        <v>51.6935</v>
      </c>
      <c r="HL91">
        <v>63.375399999999999</v>
      </c>
      <c r="HM91">
        <v>0</v>
      </c>
      <c r="HN91">
        <v>19.8565</v>
      </c>
      <c r="HO91">
        <v>1255.9100000000001</v>
      </c>
      <c r="HP91">
        <v>13.743399999999999</v>
      </c>
      <c r="HQ91">
        <v>98.843100000000007</v>
      </c>
      <c r="HR91">
        <v>100.51</v>
      </c>
    </row>
    <row r="92" spans="1:226" x14ac:dyDescent="0.25">
      <c r="A92">
        <v>76</v>
      </c>
      <c r="B92">
        <v>1687529170</v>
      </c>
      <c r="C92">
        <v>466.5</v>
      </c>
      <c r="D92" t="s">
        <v>509</v>
      </c>
      <c r="E92" t="s">
        <v>510</v>
      </c>
      <c r="F92">
        <v>5</v>
      </c>
      <c r="G92" t="s">
        <v>353</v>
      </c>
      <c r="H92">
        <v>68</v>
      </c>
      <c r="I92">
        <v>1687529162.2142861</v>
      </c>
      <c r="J92">
        <f t="shared" si="31"/>
        <v>3.1759894896037388E-3</v>
      </c>
      <c r="K92">
        <f t="shared" si="32"/>
        <v>3.1759894896037388</v>
      </c>
      <c r="L92">
        <f t="shared" si="33"/>
        <v>19.632060976225603</v>
      </c>
      <c r="M92">
        <f t="shared" si="34"/>
        <v>1172.7264285714291</v>
      </c>
      <c r="N92">
        <f t="shared" si="35"/>
        <v>937.59516541479093</v>
      </c>
      <c r="O92">
        <f t="shared" si="36"/>
        <v>95.593561466160935</v>
      </c>
      <c r="P92">
        <f t="shared" si="37"/>
        <v>119.56663181282417</v>
      </c>
      <c r="Q92">
        <f t="shared" si="38"/>
        <v>0.16041724971577803</v>
      </c>
      <c r="R92">
        <f>IF(LEFT(BD92,1)&lt;&gt;"0",IF(LEFT(BD92,1)="1",3,BE92),$D$5+$E$5*(BV92*BO92/($K$5*1000))+$F$5*(BV92*BO92/($K$5*1000))*MAX(MIN(BB92,$J$5),$I$5)*MAX(MIN(BB92,$J$5),$I$5)+$G$5*MAX(MIN(BB92,$J$5),$I$5)*(BV92*BO92/($K$5*1000))+$H$5*(BV92*BO92/($K$5*1000))*(BV92*BO92/($K$5*1000)))</f>
        <v>2.9605682383062568</v>
      </c>
      <c r="S92">
        <f t="shared" si="39"/>
        <v>0.15574009807197811</v>
      </c>
      <c r="T92">
        <f t="shared" si="40"/>
        <v>9.7746425842176507E-2</v>
      </c>
      <c r="U92">
        <f t="shared" si="41"/>
        <v>464.98607794139861</v>
      </c>
      <c r="V92">
        <f t="shared" si="42"/>
        <v>28.802799494564649</v>
      </c>
      <c r="W92">
        <f t="shared" si="43"/>
        <v>28.072121428571421</v>
      </c>
      <c r="X92">
        <f t="shared" si="44"/>
        <v>3.8108241165470611</v>
      </c>
      <c r="Y92">
        <f t="shared" si="45"/>
        <v>50.255542793850537</v>
      </c>
      <c r="Z92">
        <f t="shared" si="46"/>
        <v>1.7887406754770616</v>
      </c>
      <c r="AA92">
        <f t="shared" si="47"/>
        <v>3.5592903310477007</v>
      </c>
      <c r="AB92">
        <f t="shared" si="48"/>
        <v>2.0220834410699995</v>
      </c>
      <c r="AC92">
        <f t="shared" si="49"/>
        <v>-140.06113649152488</v>
      </c>
      <c r="AD92">
        <f t="shared" si="50"/>
        <v>-186.24452942015628</v>
      </c>
      <c r="AE92">
        <f t="shared" si="51"/>
        <v>-13.642867680216774</v>
      </c>
      <c r="AF92">
        <f t="shared" si="52"/>
        <v>125.03754434950062</v>
      </c>
      <c r="AG92">
        <f t="shared" si="53"/>
        <v>40.841977019645526</v>
      </c>
      <c r="AH92">
        <f t="shared" si="54"/>
        <v>3.1151384573693086</v>
      </c>
      <c r="AI92">
        <f t="shared" si="55"/>
        <v>19.632060976225603</v>
      </c>
      <c r="AJ92">
        <v>1260.303530622833</v>
      </c>
      <c r="AK92">
        <v>1218.310787878788</v>
      </c>
      <c r="AL92">
        <v>3.4070057627784678</v>
      </c>
      <c r="AM92">
        <v>65.071948279943499</v>
      </c>
      <c r="AN92">
        <f t="shared" si="56"/>
        <v>3.1759894896037388</v>
      </c>
      <c r="AO92">
        <v>13.81291343907311</v>
      </c>
      <c r="AP92">
        <v>17.561215757575749</v>
      </c>
      <c r="AQ92">
        <v>-4.8319603740474648E-4</v>
      </c>
      <c r="AR92">
        <v>104.912705410152</v>
      </c>
      <c r="AS92">
        <v>0</v>
      </c>
      <c r="AT92">
        <v>0</v>
      </c>
      <c r="AU92">
        <f t="shared" si="57"/>
        <v>1</v>
      </c>
      <c r="AV92">
        <f t="shared" si="58"/>
        <v>0</v>
      </c>
      <c r="AW92">
        <f t="shared" si="59"/>
        <v>53836.519400799742</v>
      </c>
      <c r="AX92">
        <f t="shared" si="60"/>
        <v>2643.0302857142851</v>
      </c>
      <c r="AY92">
        <f t="shared" si="61"/>
        <v>2168.0779520791848</v>
      </c>
      <c r="AZ92">
        <f>($B$11*$D$9+$C$11*$D$9+$F$11*((CV92+CN92)/MAX(CV92+CN92+CW92, 0.1)*$I$9+CW92/MAX(CV92+CN92+CW92, 0.1)*$J$9))/($B$11+$C$11+$F$11)</f>
        <v>0.82030007896532919</v>
      </c>
      <c r="BA92">
        <f>($B$11*$K$9+$C$11*$K$9+$F$11*((CV92+CN92)/MAX(CV92+CN92+CW92, 0.1)*$P$9+CW92/MAX(CV92+CN92+CW92, 0.1)*$Q$9))/($B$11+$C$11+$F$11)</f>
        <v>0.17592915240308532</v>
      </c>
      <c r="BB92" s="1">
        <v>6</v>
      </c>
      <c r="BC92">
        <v>0.5</v>
      </c>
      <c r="BD92" t="s">
        <v>354</v>
      </c>
      <c r="BE92">
        <v>2</v>
      </c>
      <c r="BF92" t="b">
        <v>1</v>
      </c>
      <c r="BG92">
        <v>1687529162.2142861</v>
      </c>
      <c r="BH92">
        <v>1172.7264285714291</v>
      </c>
      <c r="BI92">
        <v>1226.119285714286</v>
      </c>
      <c r="BJ92">
        <v>17.544221428571429</v>
      </c>
      <c r="BK92">
        <v>13.871732142857139</v>
      </c>
      <c r="BL92">
        <v>1168.355</v>
      </c>
      <c r="BM92">
        <v>17.426207142857141</v>
      </c>
      <c r="BN92">
        <v>500.01274999999998</v>
      </c>
      <c r="BO92">
        <v>101.8562857142857</v>
      </c>
      <c r="BP92">
        <v>9.9830307142857164E-2</v>
      </c>
      <c r="BQ92">
        <v>26.905249999999999</v>
      </c>
      <c r="BR92">
        <v>28.072121428571421</v>
      </c>
      <c r="BS92">
        <v>999.9000000000002</v>
      </c>
      <c r="BT92">
        <v>0</v>
      </c>
      <c r="BU92">
        <v>0</v>
      </c>
      <c r="BV92">
        <v>9992.4110714285689</v>
      </c>
      <c r="BW92">
        <v>0</v>
      </c>
      <c r="BX92">
        <v>643.05671428571429</v>
      </c>
      <c r="BY92">
        <v>-53.39414285714286</v>
      </c>
      <c r="BZ92">
        <v>1193.6671428571431</v>
      </c>
      <c r="CA92">
        <v>1243.3667857142859</v>
      </c>
      <c r="CB92">
        <v>3.6724817857142851</v>
      </c>
      <c r="CC92">
        <v>1226.119285714286</v>
      </c>
      <c r="CD92">
        <v>13.871732142857139</v>
      </c>
      <c r="CE92">
        <v>1.7869889285714291</v>
      </c>
      <c r="CF92">
        <v>1.4129225000000001</v>
      </c>
      <c r="CG92">
        <v>15.673435714285709</v>
      </c>
      <c r="CH92">
        <v>12.056992857142861</v>
      </c>
      <c r="CI92">
        <v>1999.9735714285709</v>
      </c>
      <c r="CJ92">
        <v>0.97999457142857127</v>
      </c>
      <c r="CK92">
        <v>2.0005828571428571E-2</v>
      </c>
      <c r="CL92">
        <v>0</v>
      </c>
      <c r="CM92">
        <v>2.0110142857142859</v>
      </c>
      <c r="CN92">
        <v>0</v>
      </c>
      <c r="CO92">
        <v>12522.992857142861</v>
      </c>
      <c r="CP92">
        <v>17337.967857142859</v>
      </c>
      <c r="CQ92">
        <v>45.649428571428572</v>
      </c>
      <c r="CR92">
        <v>46.155999999999992</v>
      </c>
      <c r="CS92">
        <v>44.633749999999999</v>
      </c>
      <c r="CT92">
        <v>44.296607142857127</v>
      </c>
      <c r="CU92">
        <v>43.629428571428569</v>
      </c>
      <c r="CV92">
        <v>1959.9635714285721</v>
      </c>
      <c r="CW92">
        <v>40.01</v>
      </c>
      <c r="CX92">
        <v>0</v>
      </c>
      <c r="CY92">
        <v>1687529169.8</v>
      </c>
      <c r="CZ92">
        <v>0</v>
      </c>
      <c r="DA92">
        <v>1687528033.0999999</v>
      </c>
      <c r="DB92" t="s">
        <v>355</v>
      </c>
      <c r="DC92">
        <v>1687528033.0999999</v>
      </c>
      <c r="DD92">
        <v>1687528032.5999999</v>
      </c>
      <c r="DE92">
        <v>1</v>
      </c>
      <c r="DF92">
        <v>0.39600000000000002</v>
      </c>
      <c r="DG92">
        <v>-1.2999999999999999E-2</v>
      </c>
      <c r="DH92">
        <v>2.9990000000000001</v>
      </c>
      <c r="DI92">
        <v>0.06</v>
      </c>
      <c r="DJ92">
        <v>420</v>
      </c>
      <c r="DK92">
        <v>14</v>
      </c>
      <c r="DL92">
        <v>0.21</v>
      </c>
      <c r="DM92">
        <v>0.03</v>
      </c>
      <c r="DN92">
        <v>-53.538643902439027</v>
      </c>
      <c r="DO92">
        <v>1.32873449477359</v>
      </c>
      <c r="DP92">
        <v>0.35891827865894887</v>
      </c>
      <c r="DQ92">
        <v>0</v>
      </c>
      <c r="DR92">
        <v>3.6880865853658529</v>
      </c>
      <c r="DS92">
        <v>-3.4400696864057959E-3</v>
      </c>
      <c r="DT92">
        <v>5.9546099526569168E-2</v>
      </c>
      <c r="DU92">
        <v>1</v>
      </c>
      <c r="DV92">
        <v>1</v>
      </c>
      <c r="DW92">
        <v>2</v>
      </c>
      <c r="DX92" t="s">
        <v>368</v>
      </c>
      <c r="DY92">
        <v>3.12216</v>
      </c>
      <c r="DZ92">
        <v>2.7566899999999999</v>
      </c>
      <c r="EA92">
        <v>0.19323399999999999</v>
      </c>
      <c r="EB92">
        <v>0.20016900000000001</v>
      </c>
      <c r="EC92">
        <v>9.4957799999999995E-2</v>
      </c>
      <c r="ED92">
        <v>8.0274799999999993E-2</v>
      </c>
      <c r="EE92">
        <v>23639.7</v>
      </c>
      <c r="EF92">
        <v>23273</v>
      </c>
      <c r="EG92">
        <v>29871.3</v>
      </c>
      <c r="EH92">
        <v>29393.1</v>
      </c>
      <c r="EI92">
        <v>37387.9</v>
      </c>
      <c r="EJ92">
        <v>35616.300000000003</v>
      </c>
      <c r="EK92">
        <v>45763.6</v>
      </c>
      <c r="EL92">
        <v>43708.7</v>
      </c>
      <c r="EM92">
        <v>1.75495</v>
      </c>
      <c r="EN92">
        <v>1.76355</v>
      </c>
      <c r="EO92">
        <v>-3.1665E-3</v>
      </c>
      <c r="EP92">
        <v>0</v>
      </c>
      <c r="EQ92">
        <v>28.099399999999999</v>
      </c>
      <c r="ER92">
        <v>999.9</v>
      </c>
      <c r="ES92">
        <v>61.7</v>
      </c>
      <c r="ET92">
        <v>38</v>
      </c>
      <c r="EU92">
        <v>40.328699999999998</v>
      </c>
      <c r="EV92">
        <v>65.701899999999995</v>
      </c>
      <c r="EW92">
        <v>19.8157</v>
      </c>
      <c r="EX92">
        <v>1</v>
      </c>
      <c r="EY92">
        <v>0.76486500000000002</v>
      </c>
      <c r="EZ92">
        <v>9.2757100000000001</v>
      </c>
      <c r="FA92">
        <v>19.994399999999999</v>
      </c>
      <c r="FB92">
        <v>5.23062</v>
      </c>
      <c r="FC92">
        <v>11.986000000000001</v>
      </c>
      <c r="FD92">
        <v>4.9709500000000002</v>
      </c>
      <c r="FE92">
        <v>3.2894999999999999</v>
      </c>
      <c r="FF92">
        <v>9999</v>
      </c>
      <c r="FG92">
        <v>9999</v>
      </c>
      <c r="FH92">
        <v>9999</v>
      </c>
      <c r="FI92">
        <v>999.9</v>
      </c>
      <c r="FJ92">
        <v>4.9725999999999999</v>
      </c>
      <c r="FK92">
        <v>1.8775900000000001</v>
      </c>
      <c r="FL92">
        <v>1.87575</v>
      </c>
      <c r="FM92">
        <v>1.8785499999999999</v>
      </c>
      <c r="FN92">
        <v>1.8751500000000001</v>
      </c>
      <c r="FO92">
        <v>1.87866</v>
      </c>
      <c r="FP92">
        <v>1.87588</v>
      </c>
      <c r="FQ92">
        <v>1.8770500000000001</v>
      </c>
      <c r="FR92">
        <v>0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4.41</v>
      </c>
      <c r="GF92">
        <v>0.1183</v>
      </c>
      <c r="GG92">
        <v>1.8022362637429039</v>
      </c>
      <c r="GH92">
        <v>3.4596175144301941E-3</v>
      </c>
      <c r="GI92">
        <v>-1.60062044249347E-6</v>
      </c>
      <c r="GJ92">
        <v>4.4551892631570479E-10</v>
      </c>
      <c r="GK92">
        <v>-5.9104910203437312E-2</v>
      </c>
      <c r="GL92">
        <v>-1.1044296988583829E-3</v>
      </c>
      <c r="GM92">
        <v>8.6344859614355754E-4</v>
      </c>
      <c r="GN92">
        <v>-1.2442756315904091E-5</v>
      </c>
      <c r="GO92">
        <v>0</v>
      </c>
      <c r="GP92">
        <v>2120</v>
      </c>
      <c r="GQ92">
        <v>2</v>
      </c>
      <c r="GR92">
        <v>32</v>
      </c>
      <c r="GS92">
        <v>18.899999999999999</v>
      </c>
      <c r="GT92">
        <v>19</v>
      </c>
      <c r="GU92">
        <v>2.6086399999999998</v>
      </c>
      <c r="GV92">
        <v>2.5463900000000002</v>
      </c>
      <c r="GW92">
        <v>1.39893</v>
      </c>
      <c r="GX92">
        <v>2.2802699999999998</v>
      </c>
      <c r="GY92">
        <v>1.4489700000000001</v>
      </c>
      <c r="GZ92">
        <v>2.47803</v>
      </c>
      <c r="HA92">
        <v>43.59</v>
      </c>
      <c r="HB92">
        <v>14.4735</v>
      </c>
      <c r="HC92">
        <v>18</v>
      </c>
      <c r="HD92">
        <v>508.28699999999998</v>
      </c>
      <c r="HE92">
        <v>428.08199999999999</v>
      </c>
      <c r="HF92">
        <v>19.820699999999999</v>
      </c>
      <c r="HG92">
        <v>36.058599999999998</v>
      </c>
      <c r="HH92">
        <v>30.001000000000001</v>
      </c>
      <c r="HI92">
        <v>35.474299999999999</v>
      </c>
      <c r="HJ92">
        <v>35.485199999999999</v>
      </c>
      <c r="HK92">
        <v>52.226599999999998</v>
      </c>
      <c r="HL92">
        <v>63.375399999999999</v>
      </c>
      <c r="HM92">
        <v>0</v>
      </c>
      <c r="HN92">
        <v>19.789000000000001</v>
      </c>
      <c r="HO92">
        <v>1275.94</v>
      </c>
      <c r="HP92">
        <v>13.7369</v>
      </c>
      <c r="HQ92">
        <v>98.841099999999997</v>
      </c>
      <c r="HR92">
        <v>100.508</v>
      </c>
    </row>
    <row r="93" spans="1:226" x14ac:dyDescent="0.25">
      <c r="A93">
        <v>77</v>
      </c>
      <c r="B93">
        <v>1687529175</v>
      </c>
      <c r="C93">
        <v>471.5</v>
      </c>
      <c r="D93" t="s">
        <v>511</v>
      </c>
      <c r="E93" t="s">
        <v>512</v>
      </c>
      <c r="F93">
        <v>5</v>
      </c>
      <c r="G93" t="s">
        <v>353</v>
      </c>
      <c r="H93">
        <v>68</v>
      </c>
      <c r="I93">
        <v>1687529167.5</v>
      </c>
      <c r="J93">
        <f t="shared" si="31"/>
        <v>3.1690983129479045E-3</v>
      </c>
      <c r="K93">
        <f t="shared" si="32"/>
        <v>3.1690983129479044</v>
      </c>
      <c r="L93">
        <f t="shared" si="33"/>
        <v>19.150348526242283</v>
      </c>
      <c r="M93">
        <f t="shared" si="34"/>
        <v>1190.2851851851849</v>
      </c>
      <c r="N93">
        <f t="shared" si="35"/>
        <v>959.6269029632715</v>
      </c>
      <c r="O93">
        <f t="shared" si="36"/>
        <v>97.840106594197181</v>
      </c>
      <c r="P93">
        <f t="shared" si="37"/>
        <v>121.35719521451296</v>
      </c>
      <c r="Q93">
        <f t="shared" si="38"/>
        <v>0.16049566244562993</v>
      </c>
      <c r="R93">
        <f>IF(LEFT(BD93,1)&lt;&gt;"0",IF(LEFT(BD93,1)="1",3,BE93),$D$5+$E$5*(BV93*BO93/($K$5*1000))+$F$5*(BV93*BO93/($K$5*1000))*MAX(MIN(BB93,$J$5),$I$5)*MAX(MIN(BB93,$J$5),$I$5)+$G$5*MAX(MIN(BB93,$J$5),$I$5)*(BV93*BO93/($K$5*1000))+$H$5*(BV93*BO93/($K$5*1000))*(BV93*BO93/($K$5*1000)))</f>
        <v>2.961735390050606</v>
      </c>
      <c r="S93">
        <f t="shared" si="39"/>
        <v>0.15581579610327528</v>
      </c>
      <c r="T93">
        <f t="shared" si="40"/>
        <v>9.7793973382274996E-2</v>
      </c>
      <c r="U93">
        <f t="shared" si="41"/>
        <v>443.6143175583822</v>
      </c>
      <c r="V93">
        <f t="shared" si="42"/>
        <v>28.656367337031092</v>
      </c>
      <c r="W93">
        <f t="shared" si="43"/>
        <v>28.05481851851852</v>
      </c>
      <c r="X93">
        <f t="shared" si="44"/>
        <v>3.8069838871161639</v>
      </c>
      <c r="Y93">
        <f t="shared" si="45"/>
        <v>50.364994719156421</v>
      </c>
      <c r="Z93">
        <f t="shared" si="46"/>
        <v>1.7902384965075844</v>
      </c>
      <c r="AA93">
        <f t="shared" si="47"/>
        <v>3.5545293045105075</v>
      </c>
      <c r="AB93">
        <f t="shared" si="48"/>
        <v>2.0167453906085795</v>
      </c>
      <c r="AC93">
        <f t="shared" si="49"/>
        <v>-139.75723560100258</v>
      </c>
      <c r="AD93">
        <f t="shared" si="50"/>
        <v>-187.1912549473272</v>
      </c>
      <c r="AE93">
        <f t="shared" si="51"/>
        <v>-13.70407260316907</v>
      </c>
      <c r="AF93">
        <f t="shared" si="52"/>
        <v>102.96175440688336</v>
      </c>
      <c r="AG93">
        <f t="shared" si="53"/>
        <v>40.785722613755283</v>
      </c>
      <c r="AH93">
        <f t="shared" si="54"/>
        <v>3.1520478025051424</v>
      </c>
      <c r="AI93">
        <f t="shared" si="55"/>
        <v>19.150348526242283</v>
      </c>
      <c r="AJ93">
        <v>1277.086152269811</v>
      </c>
      <c r="AK93">
        <v>1235.5219999999999</v>
      </c>
      <c r="AL93">
        <v>3.4358275113488972</v>
      </c>
      <c r="AM93">
        <v>65.071948279943499</v>
      </c>
      <c r="AN93">
        <f t="shared" si="56"/>
        <v>3.1690983129479044</v>
      </c>
      <c r="AO93">
        <v>13.810165871468641</v>
      </c>
      <c r="AP93">
        <v>17.549793939393929</v>
      </c>
      <c r="AQ93">
        <v>-3.7457192018981668E-4</v>
      </c>
      <c r="AR93">
        <v>104.912705410152</v>
      </c>
      <c r="AS93">
        <v>0</v>
      </c>
      <c r="AT93">
        <v>0</v>
      </c>
      <c r="AU93">
        <f t="shared" si="57"/>
        <v>1</v>
      </c>
      <c r="AV93">
        <f t="shared" si="58"/>
        <v>0</v>
      </c>
      <c r="AW93">
        <f t="shared" si="59"/>
        <v>53874.789519239355</v>
      </c>
      <c r="AX93">
        <f t="shared" si="60"/>
        <v>2521.5508888888889</v>
      </c>
      <c r="AY93">
        <f t="shared" si="61"/>
        <v>2068.4283968638711</v>
      </c>
      <c r="AZ93">
        <f>($B$11*$D$9+$C$11*$D$9+$F$11*((CV93+CN93)/MAX(CV93+CN93+CW93, 0.1)*$I$9+CW93/MAX(CV93+CN93+CW93, 0.1)*$J$9))/($B$11+$C$11+$F$11)</f>
        <v>0.82030008039033298</v>
      </c>
      <c r="BA93">
        <f>($B$11*$K$9+$C$11*$K$9+$F$11*((CV93+CN93)/MAX(CV93+CN93+CW93, 0.1)*$P$9+CW93/MAX(CV93+CN93+CW93, 0.1)*$Q$9))/($B$11+$C$11+$F$11)</f>
        <v>0.17592915515334256</v>
      </c>
      <c r="BB93" s="1">
        <v>6</v>
      </c>
      <c r="BC93">
        <v>0.5</v>
      </c>
      <c r="BD93" t="s">
        <v>354</v>
      </c>
      <c r="BE93">
        <v>2</v>
      </c>
      <c r="BF93" t="b">
        <v>1</v>
      </c>
      <c r="BG93">
        <v>1687529167.5</v>
      </c>
      <c r="BH93">
        <v>1190.2851851851849</v>
      </c>
      <c r="BI93">
        <v>1243.7337037037039</v>
      </c>
      <c r="BJ93">
        <v>17.558862962962959</v>
      </c>
      <c r="BK93">
        <v>13.84258148148148</v>
      </c>
      <c r="BL93">
        <v>1185.887777777778</v>
      </c>
      <c r="BM93">
        <v>17.44058888888889</v>
      </c>
      <c r="BN93">
        <v>499.96774074074062</v>
      </c>
      <c r="BO93">
        <v>101.8562592592592</v>
      </c>
      <c r="BP93">
        <v>0.1001430592592593</v>
      </c>
      <c r="BQ93">
        <v>26.88247777777778</v>
      </c>
      <c r="BR93">
        <v>28.05481851851852</v>
      </c>
      <c r="BS93">
        <v>999.90000000000009</v>
      </c>
      <c r="BT93">
        <v>0</v>
      </c>
      <c r="BU93">
        <v>0</v>
      </c>
      <c r="BV93">
        <v>9999.0274074074077</v>
      </c>
      <c r="BW93">
        <v>0</v>
      </c>
      <c r="BX93">
        <v>521.58681481481472</v>
      </c>
      <c r="BY93">
        <v>-53.449303703703713</v>
      </c>
      <c r="BZ93">
        <v>1211.5585185185189</v>
      </c>
      <c r="CA93">
        <v>1261.1907407407409</v>
      </c>
      <c r="CB93">
        <v>3.716276296296297</v>
      </c>
      <c r="CC93">
        <v>1243.7337037037039</v>
      </c>
      <c r="CD93">
        <v>13.84258148148148</v>
      </c>
      <c r="CE93">
        <v>1.7884792592592591</v>
      </c>
      <c r="CF93">
        <v>1.4099522222222221</v>
      </c>
      <c r="CG93">
        <v>15.68646296296296</v>
      </c>
      <c r="CH93">
        <v>12.02504074074074</v>
      </c>
      <c r="CI93">
        <v>1999.964074074074</v>
      </c>
      <c r="CJ93">
        <v>0.97999466666666657</v>
      </c>
      <c r="CK93">
        <v>2.0005733333333331E-2</v>
      </c>
      <c r="CL93">
        <v>0</v>
      </c>
      <c r="CM93">
        <v>1.912081481481481</v>
      </c>
      <c r="CN93">
        <v>0</v>
      </c>
      <c r="CO93">
        <v>12546.62222222222</v>
      </c>
      <c r="CP93">
        <v>17337.874074074069</v>
      </c>
      <c r="CQ93">
        <v>45.68033333333333</v>
      </c>
      <c r="CR93">
        <v>46.177814814814788</v>
      </c>
      <c r="CS93">
        <v>44.627111111111113</v>
      </c>
      <c r="CT93">
        <v>44.312185185185179</v>
      </c>
      <c r="CU93">
        <v>43.631888888888888</v>
      </c>
      <c r="CV93">
        <v>1959.954074074074</v>
      </c>
      <c r="CW93">
        <v>40.01</v>
      </c>
      <c r="CX93">
        <v>0</v>
      </c>
      <c r="CY93">
        <v>1687529174.5999999</v>
      </c>
      <c r="CZ93">
        <v>0</v>
      </c>
      <c r="DA93">
        <v>1687528033.0999999</v>
      </c>
      <c r="DB93" t="s">
        <v>355</v>
      </c>
      <c r="DC93">
        <v>1687528033.0999999</v>
      </c>
      <c r="DD93">
        <v>1687528032.5999999</v>
      </c>
      <c r="DE93">
        <v>1</v>
      </c>
      <c r="DF93">
        <v>0.39600000000000002</v>
      </c>
      <c r="DG93">
        <v>-1.2999999999999999E-2</v>
      </c>
      <c r="DH93">
        <v>2.9990000000000001</v>
      </c>
      <c r="DI93">
        <v>0.06</v>
      </c>
      <c r="DJ93">
        <v>420</v>
      </c>
      <c r="DK93">
        <v>14</v>
      </c>
      <c r="DL93">
        <v>0.21</v>
      </c>
      <c r="DM93">
        <v>0.03</v>
      </c>
      <c r="DN93">
        <v>-53.378639024390239</v>
      </c>
      <c r="DO93">
        <v>-0.62684529616716811</v>
      </c>
      <c r="DP93">
        <v>0.2089472916125476</v>
      </c>
      <c r="DQ93">
        <v>0</v>
      </c>
      <c r="DR93">
        <v>3.687598536585365</v>
      </c>
      <c r="DS93">
        <v>0.51422634146341983</v>
      </c>
      <c r="DT93">
        <v>5.7898839221734603E-2</v>
      </c>
      <c r="DU93">
        <v>0</v>
      </c>
      <c r="DV93">
        <v>0</v>
      </c>
      <c r="DW93">
        <v>2</v>
      </c>
      <c r="DX93" t="s">
        <v>356</v>
      </c>
      <c r="DY93">
        <v>3.1222500000000002</v>
      </c>
      <c r="DZ93">
        <v>2.7569300000000001</v>
      </c>
      <c r="EA93">
        <v>0.19491900000000001</v>
      </c>
      <c r="EB93">
        <v>0.20181199999999999</v>
      </c>
      <c r="EC93">
        <v>9.4913600000000001E-2</v>
      </c>
      <c r="ED93">
        <v>8.0285999999999996E-2</v>
      </c>
      <c r="EE93">
        <v>23589.4</v>
      </c>
      <c r="EF93">
        <v>23224.6</v>
      </c>
      <c r="EG93">
        <v>29870.5</v>
      </c>
      <c r="EH93">
        <v>29392.6</v>
      </c>
      <c r="EI93">
        <v>37388.5</v>
      </c>
      <c r="EJ93">
        <v>35615.599999999999</v>
      </c>
      <c r="EK93">
        <v>45762</v>
      </c>
      <c r="EL93">
        <v>43708.3</v>
      </c>
      <c r="EM93">
        <v>1.7549999999999999</v>
      </c>
      <c r="EN93">
        <v>1.7632000000000001</v>
      </c>
      <c r="EO93">
        <v>-4.1276200000000002E-3</v>
      </c>
      <c r="EP93">
        <v>0</v>
      </c>
      <c r="EQ93">
        <v>28.0946</v>
      </c>
      <c r="ER93">
        <v>999.9</v>
      </c>
      <c r="ES93">
        <v>61.7</v>
      </c>
      <c r="ET93">
        <v>38</v>
      </c>
      <c r="EU93">
        <v>40.323999999999998</v>
      </c>
      <c r="EV93">
        <v>65.861900000000006</v>
      </c>
      <c r="EW93">
        <v>19.695499999999999</v>
      </c>
      <c r="EX93">
        <v>1</v>
      </c>
      <c r="EY93">
        <v>0.76567300000000005</v>
      </c>
      <c r="EZ93">
        <v>9.2805</v>
      </c>
      <c r="FA93">
        <v>19.994900000000001</v>
      </c>
      <c r="FB93">
        <v>5.2307699999999997</v>
      </c>
      <c r="FC93">
        <v>11.986000000000001</v>
      </c>
      <c r="FD93">
        <v>4.9711999999999996</v>
      </c>
      <c r="FE93">
        <v>3.2894999999999999</v>
      </c>
      <c r="FF93">
        <v>9999</v>
      </c>
      <c r="FG93">
        <v>9999</v>
      </c>
      <c r="FH93">
        <v>9999</v>
      </c>
      <c r="FI93">
        <v>999.9</v>
      </c>
      <c r="FJ93">
        <v>4.9725999999999999</v>
      </c>
      <c r="FK93">
        <v>1.8775900000000001</v>
      </c>
      <c r="FL93">
        <v>1.87575</v>
      </c>
      <c r="FM93">
        <v>1.87853</v>
      </c>
      <c r="FN93">
        <v>1.87514</v>
      </c>
      <c r="FO93">
        <v>1.87862</v>
      </c>
      <c r="FP93">
        <v>1.87584</v>
      </c>
      <c r="FQ93">
        <v>1.877</v>
      </c>
      <c r="FR93">
        <v>0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4.4400000000000004</v>
      </c>
      <c r="GF93">
        <v>0.1181</v>
      </c>
      <c r="GG93">
        <v>1.8022362637429039</v>
      </c>
      <c r="GH93">
        <v>3.4596175144301941E-3</v>
      </c>
      <c r="GI93">
        <v>-1.60062044249347E-6</v>
      </c>
      <c r="GJ93">
        <v>4.4551892631570479E-10</v>
      </c>
      <c r="GK93">
        <v>-5.9104910203437312E-2</v>
      </c>
      <c r="GL93">
        <v>-1.1044296988583829E-3</v>
      </c>
      <c r="GM93">
        <v>8.6344859614355754E-4</v>
      </c>
      <c r="GN93">
        <v>-1.2442756315904091E-5</v>
      </c>
      <c r="GO93">
        <v>0</v>
      </c>
      <c r="GP93">
        <v>2120</v>
      </c>
      <c r="GQ93">
        <v>2</v>
      </c>
      <c r="GR93">
        <v>32</v>
      </c>
      <c r="GS93">
        <v>19</v>
      </c>
      <c r="GT93">
        <v>19</v>
      </c>
      <c r="GU93">
        <v>2.63672</v>
      </c>
      <c r="GV93">
        <v>2.5476100000000002</v>
      </c>
      <c r="GW93">
        <v>1.39893</v>
      </c>
      <c r="GX93">
        <v>2.2802699999999998</v>
      </c>
      <c r="GY93">
        <v>1.4489700000000001</v>
      </c>
      <c r="GZ93">
        <v>2.50854</v>
      </c>
      <c r="HA93">
        <v>43.59</v>
      </c>
      <c r="HB93">
        <v>14.4648</v>
      </c>
      <c r="HC93">
        <v>18</v>
      </c>
      <c r="HD93">
        <v>508.38499999999999</v>
      </c>
      <c r="HE93">
        <v>427.93</v>
      </c>
      <c r="HF93">
        <v>19.757200000000001</v>
      </c>
      <c r="HG93">
        <v>36.069600000000001</v>
      </c>
      <c r="HH93">
        <v>30.000900000000001</v>
      </c>
      <c r="HI93">
        <v>35.485199999999999</v>
      </c>
      <c r="HJ93">
        <v>35.496000000000002</v>
      </c>
      <c r="HK93">
        <v>52.828200000000002</v>
      </c>
      <c r="HL93">
        <v>63.375399999999999</v>
      </c>
      <c r="HM93">
        <v>0</v>
      </c>
      <c r="HN93">
        <v>19.744900000000001</v>
      </c>
      <c r="HO93">
        <v>1289.32</v>
      </c>
      <c r="HP93">
        <v>13.7302</v>
      </c>
      <c r="HQ93">
        <v>98.837900000000005</v>
      </c>
      <c r="HR93">
        <v>100.506</v>
      </c>
    </row>
    <row r="94" spans="1:226" x14ac:dyDescent="0.25">
      <c r="A94">
        <v>78</v>
      </c>
      <c r="B94">
        <v>1687529180</v>
      </c>
      <c r="C94">
        <v>476.5</v>
      </c>
      <c r="D94" t="s">
        <v>513</v>
      </c>
      <c r="E94" t="s">
        <v>514</v>
      </c>
      <c r="F94">
        <v>5</v>
      </c>
      <c r="G94" t="s">
        <v>353</v>
      </c>
      <c r="H94">
        <v>68</v>
      </c>
      <c r="I94">
        <v>1687529172.2142861</v>
      </c>
      <c r="J94">
        <f t="shared" si="31"/>
        <v>3.1583142175062332E-3</v>
      </c>
      <c r="K94">
        <f t="shared" si="32"/>
        <v>3.1583142175062333</v>
      </c>
      <c r="L94">
        <f t="shared" si="33"/>
        <v>18.925791327591128</v>
      </c>
      <c r="M94">
        <f t="shared" si="34"/>
        <v>1206.1657142857141</v>
      </c>
      <c r="N94">
        <f t="shared" si="35"/>
        <v>977.0224792256297</v>
      </c>
      <c r="O94">
        <f t="shared" si="36"/>
        <v>99.613643923666004</v>
      </c>
      <c r="P94">
        <f t="shared" si="37"/>
        <v>122.97625134584473</v>
      </c>
      <c r="Q94">
        <f t="shared" si="38"/>
        <v>0.16023496388217776</v>
      </c>
      <c r="R94">
        <f>IF(LEFT(BD94,1)&lt;&gt;"0",IF(LEFT(BD94,1)="1",3,BE94),$D$5+$E$5*(BV94*BO94/($K$5*1000))+$F$5*(BV94*BO94/($K$5*1000))*MAX(MIN(BB94,$J$5),$I$5)*MAX(MIN(BB94,$J$5),$I$5)+$G$5*MAX(MIN(BB94,$J$5),$I$5)*(BV94*BO94/($K$5*1000))+$H$5*(BV94*BO94/($K$5*1000))*(BV94*BO94/($K$5*1000)))</f>
        <v>2.9620045550584129</v>
      </c>
      <c r="S94">
        <f t="shared" si="39"/>
        <v>0.15557046126914115</v>
      </c>
      <c r="T94">
        <f t="shared" si="40"/>
        <v>9.7639314890766216E-2</v>
      </c>
      <c r="U94">
        <f t="shared" si="41"/>
        <v>440.60017720318996</v>
      </c>
      <c r="V94">
        <f t="shared" si="42"/>
        <v>28.618904686737498</v>
      </c>
      <c r="W94">
        <f t="shared" si="43"/>
        <v>28.036585714285721</v>
      </c>
      <c r="X94">
        <f t="shared" si="44"/>
        <v>3.8029409294279208</v>
      </c>
      <c r="Y94">
        <f t="shared" si="45"/>
        <v>50.420629274018246</v>
      </c>
      <c r="Z94">
        <f t="shared" si="46"/>
        <v>1.7898447820310144</v>
      </c>
      <c r="AA94">
        <f t="shared" si="47"/>
        <v>3.5498263464817987</v>
      </c>
      <c r="AB94">
        <f t="shared" si="48"/>
        <v>2.0130961473969062</v>
      </c>
      <c r="AC94">
        <f t="shared" si="49"/>
        <v>-139.28165699202489</v>
      </c>
      <c r="AD94">
        <f t="shared" si="50"/>
        <v>-187.89298039333957</v>
      </c>
      <c r="AE94">
        <f t="shared" si="51"/>
        <v>-13.751397481620968</v>
      </c>
      <c r="AF94">
        <f t="shared" si="52"/>
        <v>99.674142336204483</v>
      </c>
      <c r="AG94">
        <f t="shared" si="53"/>
        <v>40.640661746306293</v>
      </c>
      <c r="AH94">
        <f t="shared" si="54"/>
        <v>3.1720659934614583</v>
      </c>
      <c r="AI94">
        <f t="shared" si="55"/>
        <v>18.925791327591128</v>
      </c>
      <c r="AJ94">
        <v>1294.2686691094791</v>
      </c>
      <c r="AK94">
        <v>1252.8564242424241</v>
      </c>
      <c r="AL94">
        <v>3.4592416025227779</v>
      </c>
      <c r="AM94">
        <v>65.071948279943499</v>
      </c>
      <c r="AN94">
        <f t="shared" si="56"/>
        <v>3.1583142175062333</v>
      </c>
      <c r="AO94">
        <v>13.81386513105077</v>
      </c>
      <c r="AP94">
        <v>17.53957333333333</v>
      </c>
      <c r="AQ94">
        <v>-2.6938259514848521E-4</v>
      </c>
      <c r="AR94">
        <v>104.912705410152</v>
      </c>
      <c r="AS94">
        <v>0</v>
      </c>
      <c r="AT94">
        <v>0</v>
      </c>
      <c r="AU94">
        <f t="shared" si="57"/>
        <v>1</v>
      </c>
      <c r="AV94">
        <f t="shared" si="58"/>
        <v>0</v>
      </c>
      <c r="AW94">
        <f t="shared" si="59"/>
        <v>53886.719723059658</v>
      </c>
      <c r="AX94">
        <f t="shared" si="60"/>
        <v>2504.418285714286</v>
      </c>
      <c r="AY94">
        <f t="shared" si="61"/>
        <v>2054.3745128365899</v>
      </c>
      <c r="AZ94">
        <f>($B$11*$D$9+$C$11*$D$9+$F$11*((CV94+CN94)/MAX(CV94+CN94+CW94, 0.1)*$I$9+CW94/MAX(CV94+CN94+CW94, 0.1)*$J$9))/($B$11+$C$11+$F$11)</f>
        <v>0.82030007708982255</v>
      </c>
      <c r="BA94">
        <f>($B$11*$K$9+$C$11*$K$9+$F$11*((CV94+CN94)/MAX(CV94+CN94+CW94, 0.1)*$P$9+CW94/MAX(CV94+CN94+CW94, 0.1)*$Q$9))/($B$11+$C$11+$F$11)</f>
        <v>0.17592914878335758</v>
      </c>
      <c r="BB94" s="1">
        <v>6</v>
      </c>
      <c r="BC94">
        <v>0.5</v>
      </c>
      <c r="BD94" t="s">
        <v>354</v>
      </c>
      <c r="BE94">
        <v>2</v>
      </c>
      <c r="BF94" t="b">
        <v>1</v>
      </c>
      <c r="BG94">
        <v>1687529172.2142861</v>
      </c>
      <c r="BH94">
        <v>1206.1657142857141</v>
      </c>
      <c r="BI94">
        <v>1259.524285714285</v>
      </c>
      <c r="BJ94">
        <v>17.555010714285711</v>
      </c>
      <c r="BK94">
        <v>13.81545714285714</v>
      </c>
      <c r="BL94">
        <v>1201.7453571428571</v>
      </c>
      <c r="BM94">
        <v>17.436814285714281</v>
      </c>
      <c r="BN94">
        <v>500.01375000000002</v>
      </c>
      <c r="BO94">
        <v>101.8562142857143</v>
      </c>
      <c r="BP94">
        <v>0.1001337428571429</v>
      </c>
      <c r="BQ94">
        <v>26.859957142857141</v>
      </c>
      <c r="BR94">
        <v>28.036585714285721</v>
      </c>
      <c r="BS94">
        <v>999.9000000000002</v>
      </c>
      <c r="BT94">
        <v>0</v>
      </c>
      <c r="BU94">
        <v>0</v>
      </c>
      <c r="BV94">
        <v>10000.557500000001</v>
      </c>
      <c r="BW94">
        <v>0</v>
      </c>
      <c r="BX94">
        <v>504.43221428571428</v>
      </c>
      <c r="BY94">
        <v>-53.358432142857147</v>
      </c>
      <c r="BZ94">
        <v>1227.7196428571431</v>
      </c>
      <c r="CA94">
        <v>1277.168928571429</v>
      </c>
      <c r="CB94">
        <v>3.7395614285714291</v>
      </c>
      <c r="CC94">
        <v>1259.524285714285</v>
      </c>
      <c r="CD94">
        <v>13.81545714285714</v>
      </c>
      <c r="CE94">
        <v>1.7880864285714291</v>
      </c>
      <c r="CF94">
        <v>1.4071885714285719</v>
      </c>
      <c r="CG94">
        <v>15.68303214285714</v>
      </c>
      <c r="CH94">
        <v>11.995314285714279</v>
      </c>
      <c r="CI94">
        <v>1999.9860714285719</v>
      </c>
      <c r="CJ94">
        <v>0.97999499999999984</v>
      </c>
      <c r="CK94">
        <v>2.00054E-2</v>
      </c>
      <c r="CL94">
        <v>0</v>
      </c>
      <c r="CM94">
        <v>1.9220250000000001</v>
      </c>
      <c r="CN94">
        <v>0</v>
      </c>
      <c r="CO94">
        <v>12567.55</v>
      </c>
      <c r="CP94">
        <v>17338.07142857142</v>
      </c>
      <c r="CQ94">
        <v>45.682892857142861</v>
      </c>
      <c r="CR94">
        <v>46.186999999999983</v>
      </c>
      <c r="CS94">
        <v>44.642607142857123</v>
      </c>
      <c r="CT94">
        <v>44.327857142857127</v>
      </c>
      <c r="CU94">
        <v>43.644928571428572</v>
      </c>
      <c r="CV94">
        <v>1959.9760714285719</v>
      </c>
      <c r="CW94">
        <v>40.01</v>
      </c>
      <c r="CX94">
        <v>0</v>
      </c>
      <c r="CY94">
        <v>1687529180</v>
      </c>
      <c r="CZ94">
        <v>0</v>
      </c>
      <c r="DA94">
        <v>1687528033.0999999</v>
      </c>
      <c r="DB94" t="s">
        <v>355</v>
      </c>
      <c r="DC94">
        <v>1687528033.0999999</v>
      </c>
      <c r="DD94">
        <v>1687528032.5999999</v>
      </c>
      <c r="DE94">
        <v>1</v>
      </c>
      <c r="DF94">
        <v>0.39600000000000002</v>
      </c>
      <c r="DG94">
        <v>-1.2999999999999999E-2</v>
      </c>
      <c r="DH94">
        <v>2.9990000000000001</v>
      </c>
      <c r="DI94">
        <v>0.06</v>
      </c>
      <c r="DJ94">
        <v>420</v>
      </c>
      <c r="DK94">
        <v>14</v>
      </c>
      <c r="DL94">
        <v>0.21</v>
      </c>
      <c r="DM94">
        <v>0.03</v>
      </c>
      <c r="DN94">
        <v>-53.379077500000008</v>
      </c>
      <c r="DO94">
        <v>1.0868183864915291</v>
      </c>
      <c r="DP94">
        <v>0.2038667855334704</v>
      </c>
      <c r="DQ94">
        <v>0</v>
      </c>
      <c r="DR94">
        <v>3.7182189999999999</v>
      </c>
      <c r="DS94">
        <v>0.27807849906190868</v>
      </c>
      <c r="DT94">
        <v>4.1335806802335423E-2</v>
      </c>
      <c r="DU94">
        <v>0</v>
      </c>
      <c r="DV94">
        <v>0</v>
      </c>
      <c r="DW94">
        <v>2</v>
      </c>
      <c r="DX94" t="s">
        <v>356</v>
      </c>
      <c r="DY94">
        <v>3.12222</v>
      </c>
      <c r="DZ94">
        <v>2.7566999999999999</v>
      </c>
      <c r="EA94">
        <v>0.1966</v>
      </c>
      <c r="EB94">
        <v>0.203434</v>
      </c>
      <c r="EC94">
        <v>9.4875299999999996E-2</v>
      </c>
      <c r="ED94">
        <v>8.0285300000000004E-2</v>
      </c>
      <c r="EE94">
        <v>23540</v>
      </c>
      <c r="EF94">
        <v>23176.7</v>
      </c>
      <c r="EG94">
        <v>29870.6</v>
      </c>
      <c r="EH94">
        <v>29392.1</v>
      </c>
      <c r="EI94">
        <v>37390.5</v>
      </c>
      <c r="EJ94">
        <v>35615.199999999997</v>
      </c>
      <c r="EK94">
        <v>45762.3</v>
      </c>
      <c r="EL94">
        <v>43707.5</v>
      </c>
      <c r="EM94">
        <v>1.7549699999999999</v>
      </c>
      <c r="EN94">
        <v>1.76315</v>
      </c>
      <c r="EO94">
        <v>-5.1781500000000003E-3</v>
      </c>
      <c r="EP94">
        <v>0</v>
      </c>
      <c r="EQ94">
        <v>28.0898</v>
      </c>
      <c r="ER94">
        <v>999.9</v>
      </c>
      <c r="ES94">
        <v>61.7</v>
      </c>
      <c r="ET94">
        <v>38</v>
      </c>
      <c r="EU94">
        <v>40.323599999999999</v>
      </c>
      <c r="EV94">
        <v>65.691900000000004</v>
      </c>
      <c r="EW94">
        <v>19.539300000000001</v>
      </c>
      <c r="EX94">
        <v>1</v>
      </c>
      <c r="EY94">
        <v>0.76655499999999999</v>
      </c>
      <c r="EZ94">
        <v>9.2557299999999998</v>
      </c>
      <c r="FA94">
        <v>19.996300000000002</v>
      </c>
      <c r="FB94">
        <v>5.2285199999999996</v>
      </c>
      <c r="FC94">
        <v>11.986000000000001</v>
      </c>
      <c r="FD94">
        <v>4.9703999999999997</v>
      </c>
      <c r="FE94">
        <v>3.2892000000000001</v>
      </c>
      <c r="FF94">
        <v>9999</v>
      </c>
      <c r="FG94">
        <v>9999</v>
      </c>
      <c r="FH94">
        <v>9999</v>
      </c>
      <c r="FI94">
        <v>999.9</v>
      </c>
      <c r="FJ94">
        <v>4.9725999999999999</v>
      </c>
      <c r="FK94">
        <v>1.8775900000000001</v>
      </c>
      <c r="FL94">
        <v>1.87574</v>
      </c>
      <c r="FM94">
        <v>1.8785099999999999</v>
      </c>
      <c r="FN94">
        <v>1.87514</v>
      </c>
      <c r="FO94">
        <v>1.87863</v>
      </c>
      <c r="FP94">
        <v>1.8757999999999999</v>
      </c>
      <c r="FQ94">
        <v>1.877</v>
      </c>
      <c r="FR94">
        <v>0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4.46</v>
      </c>
      <c r="GF94">
        <v>0.1179</v>
      </c>
      <c r="GG94">
        <v>1.8022362637429039</v>
      </c>
      <c r="GH94">
        <v>3.4596175144301941E-3</v>
      </c>
      <c r="GI94">
        <v>-1.60062044249347E-6</v>
      </c>
      <c r="GJ94">
        <v>4.4551892631570479E-10</v>
      </c>
      <c r="GK94">
        <v>-5.9104910203437312E-2</v>
      </c>
      <c r="GL94">
        <v>-1.1044296988583829E-3</v>
      </c>
      <c r="GM94">
        <v>8.6344859614355754E-4</v>
      </c>
      <c r="GN94">
        <v>-1.2442756315904091E-5</v>
      </c>
      <c r="GO94">
        <v>0</v>
      </c>
      <c r="GP94">
        <v>2120</v>
      </c>
      <c r="GQ94">
        <v>2</v>
      </c>
      <c r="GR94">
        <v>32</v>
      </c>
      <c r="GS94">
        <v>19.100000000000001</v>
      </c>
      <c r="GT94">
        <v>19.100000000000001</v>
      </c>
      <c r="GU94">
        <v>2.66479</v>
      </c>
      <c r="GV94">
        <v>2.5549300000000001</v>
      </c>
      <c r="GW94">
        <v>1.39893</v>
      </c>
      <c r="GX94">
        <v>2.2802699999999998</v>
      </c>
      <c r="GY94">
        <v>1.4489700000000001</v>
      </c>
      <c r="GZ94">
        <v>2.4670399999999999</v>
      </c>
      <c r="HA94">
        <v>43.59</v>
      </c>
      <c r="HB94">
        <v>14.4735</v>
      </c>
      <c r="HC94">
        <v>18</v>
      </c>
      <c r="HD94">
        <v>508.43099999999998</v>
      </c>
      <c r="HE94">
        <v>427.96100000000001</v>
      </c>
      <c r="HF94">
        <v>19.707599999999999</v>
      </c>
      <c r="HG94">
        <v>36.0822</v>
      </c>
      <c r="HH94">
        <v>30.000900000000001</v>
      </c>
      <c r="HI94">
        <v>35.494999999999997</v>
      </c>
      <c r="HJ94">
        <v>35.505800000000001</v>
      </c>
      <c r="HK94">
        <v>53.349499999999999</v>
      </c>
      <c r="HL94">
        <v>63.731900000000003</v>
      </c>
      <c r="HM94">
        <v>0</v>
      </c>
      <c r="HN94">
        <v>19.7165</v>
      </c>
      <c r="HO94">
        <v>1309.3499999999999</v>
      </c>
      <c r="HP94">
        <v>13.6366</v>
      </c>
      <c r="HQ94">
        <v>98.838300000000004</v>
      </c>
      <c r="HR94">
        <v>100.505</v>
      </c>
    </row>
    <row r="95" spans="1:226" x14ac:dyDescent="0.25">
      <c r="A95">
        <v>79</v>
      </c>
      <c r="B95">
        <v>1687529185</v>
      </c>
      <c r="C95">
        <v>481.5</v>
      </c>
      <c r="D95" t="s">
        <v>515</v>
      </c>
      <c r="E95" t="s">
        <v>516</v>
      </c>
      <c r="F95">
        <v>5</v>
      </c>
      <c r="G95" t="s">
        <v>353</v>
      </c>
      <c r="H95">
        <v>68</v>
      </c>
      <c r="I95">
        <v>1687529177.5</v>
      </c>
      <c r="J95">
        <f t="shared" si="31"/>
        <v>3.1618873347770806E-3</v>
      </c>
      <c r="K95">
        <f t="shared" si="32"/>
        <v>3.1618873347770804</v>
      </c>
      <c r="L95">
        <f t="shared" si="33"/>
        <v>18.525461268086264</v>
      </c>
      <c r="M95">
        <f t="shared" si="34"/>
        <v>1224.068888888889</v>
      </c>
      <c r="N95">
        <f t="shared" si="35"/>
        <v>999.06286859021407</v>
      </c>
      <c r="O95">
        <f t="shared" si="36"/>
        <v>101.86103374527653</v>
      </c>
      <c r="P95">
        <f t="shared" si="37"/>
        <v>124.8018781576761</v>
      </c>
      <c r="Q95">
        <f t="shared" si="38"/>
        <v>0.1607636818225249</v>
      </c>
      <c r="R95">
        <f>IF(LEFT(BD95,1)&lt;&gt;"0",IF(LEFT(BD95,1)="1",3,BE95),$D$5+$E$5*(BV95*BO95/($K$5*1000))+$F$5*(BV95*BO95/($K$5*1000))*MAX(MIN(BB95,$J$5),$I$5)*MAX(MIN(BB95,$J$5),$I$5)+$G$5*MAX(MIN(BB95,$J$5),$I$5)*(BV95*BO95/($K$5*1000))+$H$5*(BV95*BO95/($K$5*1000))*(BV95*BO95/($K$5*1000)))</f>
        <v>2.9620030487014346</v>
      </c>
      <c r="S95">
        <f t="shared" si="39"/>
        <v>0.15606882925921964</v>
      </c>
      <c r="T95">
        <f t="shared" si="40"/>
        <v>9.7953411702437862E-2</v>
      </c>
      <c r="U95">
        <f t="shared" si="41"/>
        <v>444.26168964475306</v>
      </c>
      <c r="V95">
        <f t="shared" si="42"/>
        <v>28.61542045993103</v>
      </c>
      <c r="W95">
        <f t="shared" si="43"/>
        <v>28.013611111111111</v>
      </c>
      <c r="X95">
        <f t="shared" si="44"/>
        <v>3.797851855308207</v>
      </c>
      <c r="Y95">
        <f t="shared" si="45"/>
        <v>50.463603342757558</v>
      </c>
      <c r="Z95">
        <f t="shared" si="46"/>
        <v>1.7888474626229018</v>
      </c>
      <c r="AA95">
        <f t="shared" si="47"/>
        <v>3.5448270518312759</v>
      </c>
      <c r="AB95">
        <f t="shared" si="48"/>
        <v>2.0090043926853052</v>
      </c>
      <c r="AC95">
        <f t="shared" si="49"/>
        <v>-139.43923146366924</v>
      </c>
      <c r="AD95">
        <f t="shared" si="50"/>
        <v>-188.05155845790739</v>
      </c>
      <c r="AE95">
        <f t="shared" si="51"/>
        <v>-13.759785190114929</v>
      </c>
      <c r="AF95">
        <f t="shared" si="52"/>
        <v>103.01111453306146</v>
      </c>
      <c r="AG95">
        <f t="shared" si="53"/>
        <v>40.390588124746195</v>
      </c>
      <c r="AH95">
        <f t="shared" si="54"/>
        <v>3.1681106921819078</v>
      </c>
      <c r="AI95">
        <f t="shared" si="55"/>
        <v>18.525461268086264</v>
      </c>
      <c r="AJ95">
        <v>1311.1436837711251</v>
      </c>
      <c r="AK95">
        <v>1270.1455151515149</v>
      </c>
      <c r="AL95">
        <v>3.472574620092276</v>
      </c>
      <c r="AM95">
        <v>65.071948279943499</v>
      </c>
      <c r="AN95">
        <f t="shared" si="56"/>
        <v>3.1618873347770804</v>
      </c>
      <c r="AO95">
        <v>13.807338045095991</v>
      </c>
      <c r="AP95">
        <v>17.535589696969691</v>
      </c>
      <c r="AQ95">
        <v>-6.4437936569492689E-5</v>
      </c>
      <c r="AR95">
        <v>104.912705410152</v>
      </c>
      <c r="AS95">
        <v>0</v>
      </c>
      <c r="AT95">
        <v>0</v>
      </c>
      <c r="AU95">
        <f t="shared" si="57"/>
        <v>1</v>
      </c>
      <c r="AV95">
        <f t="shared" si="58"/>
        <v>0</v>
      </c>
      <c r="AW95">
        <f t="shared" si="59"/>
        <v>53890.987358536826</v>
      </c>
      <c r="AX95">
        <f t="shared" si="60"/>
        <v>2525.2307037037035</v>
      </c>
      <c r="AY95">
        <f t="shared" si="61"/>
        <v>2071.4469416745028</v>
      </c>
      <c r="AZ95">
        <f>($B$11*$D$9+$C$11*$D$9+$F$11*((CV95+CN95)/MAX(CV95+CN95+CW95, 0.1)*$I$9+CW95/MAX(CV95+CN95+CW95, 0.1)*$J$9))/($B$11+$C$11+$F$11)</f>
        <v>0.82030007738950517</v>
      </c>
      <c r="BA95">
        <f>($B$11*$K$9+$C$11*$K$9+$F$11*((CV95+CN95)/MAX(CV95+CN95+CW95, 0.1)*$P$9+CW95/MAX(CV95+CN95+CW95, 0.1)*$Q$9))/($B$11+$C$11+$F$11)</f>
        <v>0.17592914936174492</v>
      </c>
      <c r="BB95" s="1">
        <v>6</v>
      </c>
      <c r="BC95">
        <v>0.5</v>
      </c>
      <c r="BD95" t="s">
        <v>354</v>
      </c>
      <c r="BE95">
        <v>2</v>
      </c>
      <c r="BF95" t="b">
        <v>1</v>
      </c>
      <c r="BG95">
        <v>1687529177.5</v>
      </c>
      <c r="BH95">
        <v>1224.068888888889</v>
      </c>
      <c r="BI95">
        <v>1277.1907407407409</v>
      </c>
      <c r="BJ95">
        <v>17.545188888888891</v>
      </c>
      <c r="BK95">
        <v>13.81018888888889</v>
      </c>
      <c r="BL95">
        <v>1219.6211111111111</v>
      </c>
      <c r="BM95">
        <v>17.42716296296296</v>
      </c>
      <c r="BN95">
        <v>500.00411111111111</v>
      </c>
      <c r="BO95">
        <v>101.8564074074074</v>
      </c>
      <c r="BP95">
        <v>0.1001730518518518</v>
      </c>
      <c r="BQ95">
        <v>26.835988888888888</v>
      </c>
      <c r="BR95">
        <v>28.013611111111111</v>
      </c>
      <c r="BS95">
        <v>999.90000000000009</v>
      </c>
      <c r="BT95">
        <v>0</v>
      </c>
      <c r="BU95">
        <v>0</v>
      </c>
      <c r="BV95">
        <v>10000.530000000001</v>
      </c>
      <c r="BW95">
        <v>0</v>
      </c>
      <c r="BX95">
        <v>525.24662962962964</v>
      </c>
      <c r="BY95">
        <v>-53.120848148148148</v>
      </c>
      <c r="BZ95">
        <v>1245.9307407407409</v>
      </c>
      <c r="CA95">
        <v>1295.074814814815</v>
      </c>
      <c r="CB95">
        <v>3.735001111111111</v>
      </c>
      <c r="CC95">
        <v>1277.1907407407409</v>
      </c>
      <c r="CD95">
        <v>13.81018888888889</v>
      </c>
      <c r="CE95">
        <v>1.7870881481481491</v>
      </c>
      <c r="CF95">
        <v>1.406654444444444</v>
      </c>
      <c r="CG95">
        <v>15.674300000000001</v>
      </c>
      <c r="CH95">
        <v>11.98954444444445</v>
      </c>
      <c r="CI95">
        <v>1999.984074074074</v>
      </c>
      <c r="CJ95">
        <v>0.97999499999999984</v>
      </c>
      <c r="CK95">
        <v>2.00054E-2</v>
      </c>
      <c r="CL95">
        <v>0</v>
      </c>
      <c r="CM95">
        <v>1.8929555555555559</v>
      </c>
      <c r="CN95">
        <v>0</v>
      </c>
      <c r="CO95">
        <v>12589.87777777778</v>
      </c>
      <c r="CP95">
        <v>17338.062962962958</v>
      </c>
      <c r="CQ95">
        <v>45.719629629629623</v>
      </c>
      <c r="CR95">
        <v>46.186999999999983</v>
      </c>
      <c r="CS95">
        <v>44.677925925925912</v>
      </c>
      <c r="CT95">
        <v>44.344666666666669</v>
      </c>
      <c r="CU95">
        <v>43.661814814814811</v>
      </c>
      <c r="CV95">
        <v>1959.974074074074</v>
      </c>
      <c r="CW95">
        <v>40.01</v>
      </c>
      <c r="CX95">
        <v>0</v>
      </c>
      <c r="CY95">
        <v>1687529184.8</v>
      </c>
      <c r="CZ95">
        <v>0</v>
      </c>
      <c r="DA95">
        <v>1687528033.0999999</v>
      </c>
      <c r="DB95" t="s">
        <v>355</v>
      </c>
      <c r="DC95">
        <v>1687528033.0999999</v>
      </c>
      <c r="DD95">
        <v>1687528032.5999999</v>
      </c>
      <c r="DE95">
        <v>1</v>
      </c>
      <c r="DF95">
        <v>0.39600000000000002</v>
      </c>
      <c r="DG95">
        <v>-1.2999999999999999E-2</v>
      </c>
      <c r="DH95">
        <v>2.9990000000000001</v>
      </c>
      <c r="DI95">
        <v>0.06</v>
      </c>
      <c r="DJ95">
        <v>420</v>
      </c>
      <c r="DK95">
        <v>14</v>
      </c>
      <c r="DL95">
        <v>0.21</v>
      </c>
      <c r="DM95">
        <v>0.03</v>
      </c>
      <c r="DN95">
        <v>-53.290197499999998</v>
      </c>
      <c r="DO95">
        <v>2.559621388367797</v>
      </c>
      <c r="DP95">
        <v>0.2543426659916696</v>
      </c>
      <c r="DQ95">
        <v>0</v>
      </c>
      <c r="DR95">
        <v>3.73592675</v>
      </c>
      <c r="DS95">
        <v>-2.5814746716711391E-2</v>
      </c>
      <c r="DT95">
        <v>1.376663382739224E-2</v>
      </c>
      <c r="DU95">
        <v>1</v>
      </c>
      <c r="DV95">
        <v>1</v>
      </c>
      <c r="DW95">
        <v>2</v>
      </c>
      <c r="DX95" t="s">
        <v>368</v>
      </c>
      <c r="DY95">
        <v>3.1221700000000001</v>
      </c>
      <c r="DZ95">
        <v>2.7569499999999998</v>
      </c>
      <c r="EA95">
        <v>0.19827</v>
      </c>
      <c r="EB95">
        <v>0.20505000000000001</v>
      </c>
      <c r="EC95">
        <v>9.4858499999999998E-2</v>
      </c>
      <c r="ED95">
        <v>8.0176899999999995E-2</v>
      </c>
      <c r="EE95">
        <v>23489.8</v>
      </c>
      <c r="EF95">
        <v>23129.1</v>
      </c>
      <c r="EG95">
        <v>29869.3</v>
      </c>
      <c r="EH95">
        <v>29391.599999999999</v>
      </c>
      <c r="EI95">
        <v>37389.800000000003</v>
      </c>
      <c r="EJ95">
        <v>35618.699999999997</v>
      </c>
      <c r="EK95">
        <v>45760.5</v>
      </c>
      <c r="EL95">
        <v>43706.6</v>
      </c>
      <c r="EM95">
        <v>1.7551000000000001</v>
      </c>
      <c r="EN95">
        <v>1.76285</v>
      </c>
      <c r="EO95">
        <v>-6.9923700000000004E-3</v>
      </c>
      <c r="EP95">
        <v>0</v>
      </c>
      <c r="EQ95">
        <v>28.085100000000001</v>
      </c>
      <c r="ER95">
        <v>999.9</v>
      </c>
      <c r="ES95">
        <v>61.7</v>
      </c>
      <c r="ET95">
        <v>38</v>
      </c>
      <c r="EU95">
        <v>40.326099999999997</v>
      </c>
      <c r="EV95">
        <v>65.611900000000006</v>
      </c>
      <c r="EW95">
        <v>19.523199999999999</v>
      </c>
      <c r="EX95">
        <v>1</v>
      </c>
      <c r="EY95">
        <v>0.76676599999999995</v>
      </c>
      <c r="EZ95">
        <v>9.0790100000000002</v>
      </c>
      <c r="FA95">
        <v>20.007100000000001</v>
      </c>
      <c r="FB95">
        <v>5.2303199999999999</v>
      </c>
      <c r="FC95">
        <v>11.986000000000001</v>
      </c>
      <c r="FD95">
        <v>4.9708500000000004</v>
      </c>
      <c r="FE95">
        <v>3.28945</v>
      </c>
      <c r="FF95">
        <v>9999</v>
      </c>
      <c r="FG95">
        <v>9999</v>
      </c>
      <c r="FH95">
        <v>9999</v>
      </c>
      <c r="FI95">
        <v>999.9</v>
      </c>
      <c r="FJ95">
        <v>4.9726100000000004</v>
      </c>
      <c r="FK95">
        <v>1.8775900000000001</v>
      </c>
      <c r="FL95">
        <v>1.87574</v>
      </c>
      <c r="FM95">
        <v>1.8785099999999999</v>
      </c>
      <c r="FN95">
        <v>1.8751500000000001</v>
      </c>
      <c r="FO95">
        <v>1.8786499999999999</v>
      </c>
      <c r="FP95">
        <v>1.87582</v>
      </c>
      <c r="FQ95">
        <v>1.877</v>
      </c>
      <c r="FR95">
        <v>0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4.49</v>
      </c>
      <c r="GF95">
        <v>0.1178</v>
      </c>
      <c r="GG95">
        <v>1.8022362637429039</v>
      </c>
      <c r="GH95">
        <v>3.4596175144301941E-3</v>
      </c>
      <c r="GI95">
        <v>-1.60062044249347E-6</v>
      </c>
      <c r="GJ95">
        <v>4.4551892631570479E-10</v>
      </c>
      <c r="GK95">
        <v>-5.9104910203437312E-2</v>
      </c>
      <c r="GL95">
        <v>-1.1044296988583829E-3</v>
      </c>
      <c r="GM95">
        <v>8.6344859614355754E-4</v>
      </c>
      <c r="GN95">
        <v>-1.2442756315904091E-5</v>
      </c>
      <c r="GO95">
        <v>0</v>
      </c>
      <c r="GP95">
        <v>2120</v>
      </c>
      <c r="GQ95">
        <v>2</v>
      </c>
      <c r="GR95">
        <v>32</v>
      </c>
      <c r="GS95">
        <v>19.2</v>
      </c>
      <c r="GT95">
        <v>19.2</v>
      </c>
      <c r="GU95">
        <v>2.6928700000000001</v>
      </c>
      <c r="GV95">
        <v>2.5585900000000001</v>
      </c>
      <c r="GW95">
        <v>1.39893</v>
      </c>
      <c r="GX95">
        <v>2.2802699999999998</v>
      </c>
      <c r="GY95">
        <v>1.4489700000000001</v>
      </c>
      <c r="GZ95">
        <v>2.4401899999999999</v>
      </c>
      <c r="HA95">
        <v>43.59</v>
      </c>
      <c r="HB95">
        <v>14.4735</v>
      </c>
      <c r="HC95">
        <v>18</v>
      </c>
      <c r="HD95">
        <v>508.57299999999998</v>
      </c>
      <c r="HE95">
        <v>427.84100000000001</v>
      </c>
      <c r="HF95">
        <v>19.6813</v>
      </c>
      <c r="HG95">
        <v>36.094700000000003</v>
      </c>
      <c r="HH95">
        <v>30.000399999999999</v>
      </c>
      <c r="HI95">
        <v>35.505600000000001</v>
      </c>
      <c r="HJ95">
        <v>35.516500000000001</v>
      </c>
      <c r="HK95">
        <v>53.948399999999999</v>
      </c>
      <c r="HL95">
        <v>64.028400000000005</v>
      </c>
      <c r="HM95">
        <v>0</v>
      </c>
      <c r="HN95">
        <v>19.7103</v>
      </c>
      <c r="HO95">
        <v>1322.72</v>
      </c>
      <c r="HP95">
        <v>13.6</v>
      </c>
      <c r="HQ95">
        <v>98.834299999999999</v>
      </c>
      <c r="HR95">
        <v>100.503</v>
      </c>
    </row>
    <row r="96" spans="1:226" x14ac:dyDescent="0.25">
      <c r="A96">
        <v>80</v>
      </c>
      <c r="B96">
        <v>1687529190</v>
      </c>
      <c r="C96">
        <v>486.5</v>
      </c>
      <c r="D96" t="s">
        <v>517</v>
      </c>
      <c r="E96" t="s">
        <v>518</v>
      </c>
      <c r="F96">
        <v>5</v>
      </c>
      <c r="G96" t="s">
        <v>353</v>
      </c>
      <c r="H96">
        <v>68</v>
      </c>
      <c r="I96">
        <v>1687529182.2142861</v>
      </c>
      <c r="J96">
        <f t="shared" si="31"/>
        <v>3.2302075132088224E-3</v>
      </c>
      <c r="K96">
        <f t="shared" si="32"/>
        <v>3.2302075132088222</v>
      </c>
      <c r="L96">
        <f t="shared" si="33"/>
        <v>18.31306172926076</v>
      </c>
      <c r="M96">
        <f t="shared" si="34"/>
        <v>1240.0928571428569</v>
      </c>
      <c r="N96">
        <f t="shared" si="35"/>
        <v>1021.0540479450455</v>
      </c>
      <c r="O96">
        <f t="shared" si="36"/>
        <v>104.10344318027792</v>
      </c>
      <c r="P96">
        <f t="shared" si="37"/>
        <v>126.43594778519319</v>
      </c>
      <c r="Q96">
        <f t="shared" si="38"/>
        <v>0.16468204474479939</v>
      </c>
      <c r="R96">
        <f>IF(LEFT(BD96,1)&lt;&gt;"0",IF(LEFT(BD96,1)="1",3,BE96),$D$5+$E$5*(BV96*BO96/($K$5*1000))+$F$5*(BV96*BO96/($K$5*1000))*MAX(MIN(BB96,$J$5),$I$5)*MAX(MIN(BB96,$J$5),$I$5)+$G$5*MAX(MIN(BB96,$J$5),$I$5)*(BV96*BO96/($K$5*1000))+$H$5*(BV96*BO96/($K$5*1000))*(BV96*BO96/($K$5*1000)))</f>
        <v>2.9616027672320162</v>
      </c>
      <c r="S96">
        <f t="shared" si="39"/>
        <v>0.15975867218532674</v>
      </c>
      <c r="T96">
        <f t="shared" si="40"/>
        <v>0.10027925494274528</v>
      </c>
      <c r="U96">
        <f t="shared" si="41"/>
        <v>442.86198505227873</v>
      </c>
      <c r="V96">
        <f t="shared" si="42"/>
        <v>28.571440354319414</v>
      </c>
      <c r="W96">
        <f t="shared" si="43"/>
        <v>27.992042857142859</v>
      </c>
      <c r="X96">
        <f t="shared" si="44"/>
        <v>3.793079707851966</v>
      </c>
      <c r="Y96">
        <f t="shared" si="45"/>
        <v>50.494700034057949</v>
      </c>
      <c r="Z96">
        <f t="shared" si="46"/>
        <v>1.7880072540532999</v>
      </c>
      <c r="AA96">
        <f t="shared" si="47"/>
        <v>3.5409800490889434</v>
      </c>
      <c r="AB96">
        <f t="shared" si="48"/>
        <v>2.0050724537986664</v>
      </c>
      <c r="AC96">
        <f t="shared" si="49"/>
        <v>-142.45215133250906</v>
      </c>
      <c r="AD96">
        <f t="shared" si="50"/>
        <v>-187.53048406783915</v>
      </c>
      <c r="AE96">
        <f t="shared" si="51"/>
        <v>-13.720769498056873</v>
      </c>
      <c r="AF96">
        <f t="shared" si="52"/>
        <v>99.158580153873629</v>
      </c>
      <c r="AG96">
        <f t="shared" si="53"/>
        <v>40.165342256060391</v>
      </c>
      <c r="AH96">
        <f t="shared" si="54"/>
        <v>3.1888028355783979</v>
      </c>
      <c r="AI96">
        <f t="shared" si="55"/>
        <v>18.31306172926076</v>
      </c>
      <c r="AJ96">
        <v>1328.192832401184</v>
      </c>
      <c r="AK96">
        <v>1287.456363636363</v>
      </c>
      <c r="AL96">
        <v>3.4720401420971112</v>
      </c>
      <c r="AM96">
        <v>65.071948279943499</v>
      </c>
      <c r="AN96">
        <f t="shared" si="56"/>
        <v>3.2302075132088222</v>
      </c>
      <c r="AO96">
        <v>13.707721163941921</v>
      </c>
      <c r="AP96">
        <v>17.518194545454548</v>
      </c>
      <c r="AQ96">
        <v>-2.6158091985938622E-4</v>
      </c>
      <c r="AR96">
        <v>104.912705410152</v>
      </c>
      <c r="AS96">
        <v>0</v>
      </c>
      <c r="AT96">
        <v>0</v>
      </c>
      <c r="AU96">
        <f t="shared" si="57"/>
        <v>1</v>
      </c>
      <c r="AV96">
        <f t="shared" si="58"/>
        <v>0</v>
      </c>
      <c r="AW96">
        <f t="shared" si="59"/>
        <v>53882.585390344495</v>
      </c>
      <c r="AX96">
        <f t="shared" si="60"/>
        <v>2517.2747857142854</v>
      </c>
      <c r="AY96">
        <f t="shared" si="61"/>
        <v>2064.9206876936305</v>
      </c>
      <c r="AZ96">
        <f>($B$11*$D$9+$C$11*$D$9+$F$11*((CV96+CN96)/MAX(CV96+CN96+CW96, 0.1)*$I$9+CW96/MAX(CV96+CN96+CW96, 0.1)*$J$9))/($B$11+$C$11+$F$11)</f>
        <v>0.82030007189211251</v>
      </c>
      <c r="BA96">
        <f>($B$11*$K$9+$C$11*$K$9+$F$11*((CV96+CN96)/MAX(CV96+CN96+CW96, 0.1)*$P$9+CW96/MAX(CV96+CN96+CW96, 0.1)*$Q$9))/($B$11+$C$11+$F$11)</f>
        <v>0.17592913875177721</v>
      </c>
      <c r="BB96" s="1">
        <v>6</v>
      </c>
      <c r="BC96">
        <v>0.5</v>
      </c>
      <c r="BD96" t="s">
        <v>354</v>
      </c>
      <c r="BE96">
        <v>2</v>
      </c>
      <c r="BF96" t="b">
        <v>1</v>
      </c>
      <c r="BG96">
        <v>1687529182.2142861</v>
      </c>
      <c r="BH96">
        <v>1240.0928571428569</v>
      </c>
      <c r="BI96">
        <v>1293.0350000000001</v>
      </c>
      <c r="BJ96">
        <v>17.536903571428571</v>
      </c>
      <c r="BK96">
        <v>13.777557142857139</v>
      </c>
      <c r="BL96">
        <v>1235.6203571428571</v>
      </c>
      <c r="BM96">
        <v>17.419028571428569</v>
      </c>
      <c r="BN96">
        <v>500.01474999999999</v>
      </c>
      <c r="BO96">
        <v>101.8567142857143</v>
      </c>
      <c r="BP96">
        <v>0.1001247178571429</v>
      </c>
      <c r="BQ96">
        <v>26.817525</v>
      </c>
      <c r="BR96">
        <v>27.992042857142859</v>
      </c>
      <c r="BS96">
        <v>999.9000000000002</v>
      </c>
      <c r="BT96">
        <v>0</v>
      </c>
      <c r="BU96">
        <v>0</v>
      </c>
      <c r="BV96">
        <v>9998.2310714285722</v>
      </c>
      <c r="BW96">
        <v>0</v>
      </c>
      <c r="BX96">
        <v>517.25407142857136</v>
      </c>
      <c r="BY96">
        <v>-52.941439285714303</v>
      </c>
      <c r="BZ96">
        <v>1262.228928571428</v>
      </c>
      <c r="CA96">
        <v>1311.0967857142859</v>
      </c>
      <c r="CB96">
        <v>3.7593507142857141</v>
      </c>
      <c r="CC96">
        <v>1293.0350000000001</v>
      </c>
      <c r="CD96">
        <v>13.777557142857139</v>
      </c>
      <c r="CE96">
        <v>1.786251428571429</v>
      </c>
      <c r="CF96">
        <v>1.403336071428571</v>
      </c>
      <c r="CG96">
        <v>15.666978571428571</v>
      </c>
      <c r="CH96">
        <v>11.953621428571431</v>
      </c>
      <c r="CI96">
        <v>2000.0207142857139</v>
      </c>
      <c r="CJ96">
        <v>0.97999532142857126</v>
      </c>
      <c r="CK96">
        <v>2.000507857142857E-2</v>
      </c>
      <c r="CL96">
        <v>0</v>
      </c>
      <c r="CM96">
        <v>1.932678571428571</v>
      </c>
      <c r="CN96">
        <v>0</v>
      </c>
      <c r="CO96">
        <v>12608.85</v>
      </c>
      <c r="CP96">
        <v>17338.385714285709</v>
      </c>
      <c r="CQ96">
        <v>45.700571428571408</v>
      </c>
      <c r="CR96">
        <v>46.202749999999988</v>
      </c>
      <c r="CS96">
        <v>44.700464285714261</v>
      </c>
      <c r="CT96">
        <v>44.350178571428557</v>
      </c>
      <c r="CU96">
        <v>43.680428571428557</v>
      </c>
      <c r="CV96">
        <v>1960.0107142857139</v>
      </c>
      <c r="CW96">
        <v>40.01</v>
      </c>
      <c r="CX96">
        <v>0</v>
      </c>
      <c r="CY96">
        <v>1687529189.5999999</v>
      </c>
      <c r="CZ96">
        <v>0</v>
      </c>
      <c r="DA96">
        <v>1687528033.0999999</v>
      </c>
      <c r="DB96" t="s">
        <v>355</v>
      </c>
      <c r="DC96">
        <v>1687528033.0999999</v>
      </c>
      <c r="DD96">
        <v>1687528032.5999999</v>
      </c>
      <c r="DE96">
        <v>1</v>
      </c>
      <c r="DF96">
        <v>0.39600000000000002</v>
      </c>
      <c r="DG96">
        <v>-1.2999999999999999E-2</v>
      </c>
      <c r="DH96">
        <v>2.9990000000000001</v>
      </c>
      <c r="DI96">
        <v>0.06</v>
      </c>
      <c r="DJ96">
        <v>420</v>
      </c>
      <c r="DK96">
        <v>14</v>
      </c>
      <c r="DL96">
        <v>0.21</v>
      </c>
      <c r="DM96">
        <v>0.03</v>
      </c>
      <c r="DN96">
        <v>-53.084125000000007</v>
      </c>
      <c r="DO96">
        <v>2.4976142589118391</v>
      </c>
      <c r="DP96">
        <v>0.25053549324397129</v>
      </c>
      <c r="DQ96">
        <v>0</v>
      </c>
      <c r="DR96">
        <v>3.7489702500000011</v>
      </c>
      <c r="DS96">
        <v>0.15332454033770629</v>
      </c>
      <c r="DT96">
        <v>3.094566467920019E-2</v>
      </c>
      <c r="DU96">
        <v>0</v>
      </c>
      <c r="DV96">
        <v>0</v>
      </c>
      <c r="DW96">
        <v>2</v>
      </c>
      <c r="DX96" t="s">
        <v>356</v>
      </c>
      <c r="DY96">
        <v>3.1220599999999998</v>
      </c>
      <c r="DZ96">
        <v>2.7568600000000001</v>
      </c>
      <c r="EA96">
        <v>0.199929</v>
      </c>
      <c r="EB96">
        <v>0.20664199999999999</v>
      </c>
      <c r="EC96">
        <v>9.4782900000000003E-2</v>
      </c>
      <c r="ED96">
        <v>7.9589199999999999E-2</v>
      </c>
      <c r="EE96">
        <v>23440.2</v>
      </c>
      <c r="EF96">
        <v>23082.5</v>
      </c>
      <c r="EG96">
        <v>29868.400000000001</v>
      </c>
      <c r="EH96">
        <v>29391.599999999999</v>
      </c>
      <c r="EI96">
        <v>37392.300000000003</v>
      </c>
      <c r="EJ96">
        <v>35641.5</v>
      </c>
      <c r="EK96">
        <v>45759.5</v>
      </c>
      <c r="EL96">
        <v>43706.5</v>
      </c>
      <c r="EM96">
        <v>1.75485</v>
      </c>
      <c r="EN96">
        <v>1.76268</v>
      </c>
      <c r="EO96">
        <v>-7.1227599999999997E-3</v>
      </c>
      <c r="EP96">
        <v>0</v>
      </c>
      <c r="EQ96">
        <v>28.080300000000001</v>
      </c>
      <c r="ER96">
        <v>999.9</v>
      </c>
      <c r="ES96">
        <v>61.7</v>
      </c>
      <c r="ET96">
        <v>38</v>
      </c>
      <c r="EU96">
        <v>40.3245</v>
      </c>
      <c r="EV96">
        <v>65.7119</v>
      </c>
      <c r="EW96">
        <v>19.7837</v>
      </c>
      <c r="EX96">
        <v>1</v>
      </c>
      <c r="EY96">
        <v>0.76376999999999995</v>
      </c>
      <c r="EZ96">
        <v>6.9323399999999999</v>
      </c>
      <c r="FA96">
        <v>20.099699999999999</v>
      </c>
      <c r="FB96">
        <v>5.2289700000000003</v>
      </c>
      <c r="FC96">
        <v>11.9848</v>
      </c>
      <c r="FD96">
        <v>4.97</v>
      </c>
      <c r="FE96">
        <v>3.2894800000000002</v>
      </c>
      <c r="FF96">
        <v>9999</v>
      </c>
      <c r="FG96">
        <v>9999</v>
      </c>
      <c r="FH96">
        <v>9999</v>
      </c>
      <c r="FI96">
        <v>999.9</v>
      </c>
      <c r="FJ96">
        <v>4.9726900000000001</v>
      </c>
      <c r="FK96">
        <v>1.8775999999999999</v>
      </c>
      <c r="FL96">
        <v>1.87575</v>
      </c>
      <c r="FM96">
        <v>1.8785499999999999</v>
      </c>
      <c r="FN96">
        <v>1.8751599999999999</v>
      </c>
      <c r="FO96">
        <v>1.8786499999999999</v>
      </c>
      <c r="FP96">
        <v>1.87588</v>
      </c>
      <c r="FQ96">
        <v>1.87706</v>
      </c>
      <c r="FR96">
        <v>0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4.51</v>
      </c>
      <c r="GF96">
        <v>0.11749999999999999</v>
      </c>
      <c r="GG96">
        <v>1.8022362637429039</v>
      </c>
      <c r="GH96">
        <v>3.4596175144301941E-3</v>
      </c>
      <c r="GI96">
        <v>-1.60062044249347E-6</v>
      </c>
      <c r="GJ96">
        <v>4.4551892631570479E-10</v>
      </c>
      <c r="GK96">
        <v>-5.9104910203437312E-2</v>
      </c>
      <c r="GL96">
        <v>-1.1044296988583829E-3</v>
      </c>
      <c r="GM96">
        <v>8.6344859614355754E-4</v>
      </c>
      <c r="GN96">
        <v>-1.2442756315904091E-5</v>
      </c>
      <c r="GO96">
        <v>0</v>
      </c>
      <c r="GP96">
        <v>2120</v>
      </c>
      <c r="GQ96">
        <v>2</v>
      </c>
      <c r="GR96">
        <v>32</v>
      </c>
      <c r="GS96">
        <v>19.3</v>
      </c>
      <c r="GT96">
        <v>19.3</v>
      </c>
      <c r="GU96">
        <v>2.7209500000000002</v>
      </c>
      <c r="GV96">
        <v>2.5463900000000002</v>
      </c>
      <c r="GW96">
        <v>1.39893</v>
      </c>
      <c r="GX96">
        <v>2.2802699999999998</v>
      </c>
      <c r="GY96">
        <v>1.4489700000000001</v>
      </c>
      <c r="GZ96">
        <v>2.3950200000000001</v>
      </c>
      <c r="HA96">
        <v>43.59</v>
      </c>
      <c r="HB96">
        <v>14.5786</v>
      </c>
      <c r="HC96">
        <v>18</v>
      </c>
      <c r="HD96">
        <v>508.495</v>
      </c>
      <c r="HE96">
        <v>427.79300000000001</v>
      </c>
      <c r="HF96">
        <v>19.777799999999999</v>
      </c>
      <c r="HG96">
        <v>36.107300000000002</v>
      </c>
      <c r="HH96">
        <v>29.997800000000002</v>
      </c>
      <c r="HI96">
        <v>35.517000000000003</v>
      </c>
      <c r="HJ96">
        <v>35.526299999999999</v>
      </c>
      <c r="HK96">
        <v>54.472099999999998</v>
      </c>
      <c r="HL96">
        <v>64.028400000000005</v>
      </c>
      <c r="HM96">
        <v>0</v>
      </c>
      <c r="HN96">
        <v>20.260300000000001</v>
      </c>
      <c r="HO96">
        <v>1342.76</v>
      </c>
      <c r="HP96">
        <v>13.5783</v>
      </c>
      <c r="HQ96">
        <v>98.831900000000005</v>
      </c>
      <c r="HR96">
        <v>100.502</v>
      </c>
    </row>
    <row r="97" spans="1:226" x14ac:dyDescent="0.25">
      <c r="A97">
        <v>81</v>
      </c>
      <c r="B97">
        <v>1687529195</v>
      </c>
      <c r="C97">
        <v>491.5</v>
      </c>
      <c r="D97" t="s">
        <v>519</v>
      </c>
      <c r="E97" t="s">
        <v>520</v>
      </c>
      <c r="F97">
        <v>5</v>
      </c>
      <c r="G97" t="s">
        <v>353</v>
      </c>
      <c r="H97">
        <v>68</v>
      </c>
      <c r="I97">
        <v>1687529187.5</v>
      </c>
      <c r="J97">
        <f t="shared" si="31"/>
        <v>3.3129892521108028E-3</v>
      </c>
      <c r="K97">
        <f t="shared" si="32"/>
        <v>3.3129892521108029</v>
      </c>
      <c r="L97">
        <f t="shared" si="33"/>
        <v>18.065625764164444</v>
      </c>
      <c r="M97">
        <f t="shared" si="34"/>
        <v>1258.051851851852</v>
      </c>
      <c r="N97">
        <f t="shared" si="35"/>
        <v>1045.7614209371964</v>
      </c>
      <c r="O97">
        <f t="shared" si="36"/>
        <v>106.6228800826735</v>
      </c>
      <c r="P97">
        <f t="shared" si="37"/>
        <v>128.26741267389039</v>
      </c>
      <c r="Q97">
        <f t="shared" si="38"/>
        <v>0.16939685296326243</v>
      </c>
      <c r="R97">
        <f>IF(LEFT(BD97,1)&lt;&gt;"0",IF(LEFT(BD97,1)="1",3,BE97),$D$5+$E$5*(BV97*BO97/($K$5*1000))+$F$5*(BV97*BO97/($K$5*1000))*MAX(MIN(BB97,$J$5),$I$5)*MAX(MIN(BB97,$J$5),$I$5)+$G$5*MAX(MIN(BB97,$J$5),$I$5)*(BV97*BO97/($K$5*1000))+$H$5*(BV97*BO97/($K$5*1000))*(BV97*BO97/($K$5*1000)))</f>
        <v>2.9623812500841211</v>
      </c>
      <c r="S97">
        <f t="shared" si="39"/>
        <v>0.16419365285704485</v>
      </c>
      <c r="T97">
        <f t="shared" si="40"/>
        <v>0.10307520680840999</v>
      </c>
      <c r="U97">
        <f t="shared" si="41"/>
        <v>441.29862329958559</v>
      </c>
      <c r="V97">
        <f t="shared" si="42"/>
        <v>28.523194031049712</v>
      </c>
      <c r="W97">
        <f t="shared" si="43"/>
        <v>27.970125925925931</v>
      </c>
      <c r="X97">
        <f t="shared" si="44"/>
        <v>3.7882357727299008</v>
      </c>
      <c r="Y97">
        <f t="shared" si="45"/>
        <v>50.525334559315617</v>
      </c>
      <c r="Z97">
        <f t="shared" si="46"/>
        <v>1.7872616957223499</v>
      </c>
      <c r="AA97">
        <f t="shared" si="47"/>
        <v>3.5373574689033371</v>
      </c>
      <c r="AB97">
        <f t="shared" si="48"/>
        <v>2.0009740770075508</v>
      </c>
      <c r="AC97">
        <f t="shared" si="49"/>
        <v>-146.1028260180864</v>
      </c>
      <c r="AD97">
        <f t="shared" si="50"/>
        <v>-186.85883211754029</v>
      </c>
      <c r="AE97">
        <f t="shared" si="51"/>
        <v>-13.665351244882222</v>
      </c>
      <c r="AF97">
        <f t="shared" si="52"/>
        <v>94.671613919076634</v>
      </c>
      <c r="AG97">
        <f t="shared" si="53"/>
        <v>39.809220848135467</v>
      </c>
      <c r="AH97">
        <f t="shared" si="54"/>
        <v>3.2313537043282312</v>
      </c>
      <c r="AI97">
        <f t="shared" si="55"/>
        <v>18.065625764164444</v>
      </c>
      <c r="AJ97">
        <v>1344.892189547664</v>
      </c>
      <c r="AK97">
        <v>1304.656181818181</v>
      </c>
      <c r="AL97">
        <v>3.4342874284572709</v>
      </c>
      <c r="AM97">
        <v>65.071948279943499</v>
      </c>
      <c r="AN97">
        <f t="shared" si="56"/>
        <v>3.3129892521108029</v>
      </c>
      <c r="AO97">
        <v>13.64426389387593</v>
      </c>
      <c r="AP97">
        <v>17.5355406060606</v>
      </c>
      <c r="AQ97">
        <v>1.705841831756736E-3</v>
      </c>
      <c r="AR97">
        <v>104.912705410152</v>
      </c>
      <c r="AS97">
        <v>0</v>
      </c>
      <c r="AT97">
        <v>0</v>
      </c>
      <c r="AU97">
        <f t="shared" si="57"/>
        <v>1</v>
      </c>
      <c r="AV97">
        <f t="shared" si="58"/>
        <v>0</v>
      </c>
      <c r="AW97">
        <f t="shared" si="59"/>
        <v>53908.531217985867</v>
      </c>
      <c r="AX97">
        <f t="shared" si="60"/>
        <v>2508.388481481481</v>
      </c>
      <c r="AY97">
        <f t="shared" si="61"/>
        <v>2057.6312507069429</v>
      </c>
      <c r="AZ97">
        <f>($B$11*$D$9+$C$11*$D$9+$F$11*((CV97+CN97)/MAX(CV97+CN97+CW97, 0.1)*$I$9+CW97/MAX(CV97+CN97+CW97, 0.1)*$J$9))/($B$11+$C$11+$F$11)</f>
        <v>0.82030007149916584</v>
      </c>
      <c r="BA97">
        <f>($B$11*$K$9+$C$11*$K$9+$F$11*((CV97+CN97)/MAX(CV97+CN97+CW97, 0.1)*$P$9+CW97/MAX(CV97+CN97+CW97, 0.1)*$Q$9))/($B$11+$C$11+$F$11)</f>
        <v>0.17592913799339005</v>
      </c>
      <c r="BB97" s="1">
        <v>6</v>
      </c>
      <c r="BC97">
        <v>0.5</v>
      </c>
      <c r="BD97" t="s">
        <v>354</v>
      </c>
      <c r="BE97">
        <v>2</v>
      </c>
      <c r="BF97" t="b">
        <v>1</v>
      </c>
      <c r="BG97">
        <v>1687529187.5</v>
      </c>
      <c r="BH97">
        <v>1258.051851851852</v>
      </c>
      <c r="BI97">
        <v>1310.701481481482</v>
      </c>
      <c r="BJ97">
        <v>17.52953333333333</v>
      </c>
      <c r="BK97">
        <v>13.719859259259261</v>
      </c>
      <c r="BL97">
        <v>1253.550740740741</v>
      </c>
      <c r="BM97">
        <v>17.411788888888889</v>
      </c>
      <c r="BN97">
        <v>499.99703703703699</v>
      </c>
      <c r="BO97">
        <v>101.85707407407411</v>
      </c>
      <c r="BP97">
        <v>0.1001008111111111</v>
      </c>
      <c r="BQ97">
        <v>26.800122222222221</v>
      </c>
      <c r="BR97">
        <v>27.970125925925931</v>
      </c>
      <c r="BS97">
        <v>999.90000000000009</v>
      </c>
      <c r="BT97">
        <v>0</v>
      </c>
      <c r="BU97">
        <v>0</v>
      </c>
      <c r="BV97">
        <v>10002.60851851852</v>
      </c>
      <c r="BW97">
        <v>0</v>
      </c>
      <c r="BX97">
        <v>508.36514814814808</v>
      </c>
      <c r="BY97">
        <v>-52.64992592592592</v>
      </c>
      <c r="BZ97">
        <v>1280.4977777777781</v>
      </c>
      <c r="CA97">
        <v>1328.932592592593</v>
      </c>
      <c r="CB97">
        <v>3.8096722222222219</v>
      </c>
      <c r="CC97">
        <v>1310.701481481482</v>
      </c>
      <c r="CD97">
        <v>13.719859259259261</v>
      </c>
      <c r="CE97">
        <v>1.785506666666667</v>
      </c>
      <c r="CF97">
        <v>1.3974637037037041</v>
      </c>
      <c r="CG97">
        <v>15.660470370370369</v>
      </c>
      <c r="CH97">
        <v>11.88996296296296</v>
      </c>
      <c r="CI97">
        <v>2000.0233333333331</v>
      </c>
      <c r="CJ97">
        <v>0.97999533333333322</v>
      </c>
      <c r="CK97">
        <v>2.0005066666666661E-2</v>
      </c>
      <c r="CL97">
        <v>0</v>
      </c>
      <c r="CM97">
        <v>1.947122222222222</v>
      </c>
      <c r="CN97">
        <v>0</v>
      </c>
      <c r="CO97">
        <v>12628.36666666666</v>
      </c>
      <c r="CP97">
        <v>17338.403703703701</v>
      </c>
      <c r="CQ97">
        <v>45.70562962962962</v>
      </c>
      <c r="CR97">
        <v>46.219666666666669</v>
      </c>
      <c r="CS97">
        <v>44.719481481481459</v>
      </c>
      <c r="CT97">
        <v>44.360888888888887</v>
      </c>
      <c r="CU97">
        <v>43.687074074074047</v>
      </c>
      <c r="CV97">
        <v>1960.013333333334</v>
      </c>
      <c r="CW97">
        <v>40.01</v>
      </c>
      <c r="CX97">
        <v>0</v>
      </c>
      <c r="CY97">
        <v>1687529194.4000001</v>
      </c>
      <c r="CZ97">
        <v>0</v>
      </c>
      <c r="DA97">
        <v>1687528033.0999999</v>
      </c>
      <c r="DB97" t="s">
        <v>355</v>
      </c>
      <c r="DC97">
        <v>1687528033.0999999</v>
      </c>
      <c r="DD97">
        <v>1687528032.5999999</v>
      </c>
      <c r="DE97">
        <v>1</v>
      </c>
      <c r="DF97">
        <v>0.39600000000000002</v>
      </c>
      <c r="DG97">
        <v>-1.2999999999999999E-2</v>
      </c>
      <c r="DH97">
        <v>2.9990000000000001</v>
      </c>
      <c r="DI97">
        <v>0.06</v>
      </c>
      <c r="DJ97">
        <v>420</v>
      </c>
      <c r="DK97">
        <v>14</v>
      </c>
      <c r="DL97">
        <v>0.21</v>
      </c>
      <c r="DM97">
        <v>0.03</v>
      </c>
      <c r="DN97">
        <v>-52.828936585365859</v>
      </c>
      <c r="DO97">
        <v>3.235166550522611</v>
      </c>
      <c r="DP97">
        <v>0.32682275703379271</v>
      </c>
      <c r="DQ97">
        <v>0</v>
      </c>
      <c r="DR97">
        <v>3.7825051219512189</v>
      </c>
      <c r="DS97">
        <v>0.56830641114982938</v>
      </c>
      <c r="DT97">
        <v>6.2613083808494188E-2</v>
      </c>
      <c r="DU97">
        <v>0</v>
      </c>
      <c r="DV97">
        <v>0</v>
      </c>
      <c r="DW97">
        <v>2</v>
      </c>
      <c r="DX97" t="s">
        <v>356</v>
      </c>
      <c r="DY97">
        <v>3.1223299999999998</v>
      </c>
      <c r="DZ97">
        <v>2.7566000000000002</v>
      </c>
      <c r="EA97">
        <v>0.20155699999999999</v>
      </c>
      <c r="EB97">
        <v>0.20822499999999999</v>
      </c>
      <c r="EC97">
        <v>9.4867300000000002E-2</v>
      </c>
      <c r="ED97">
        <v>7.9550899999999994E-2</v>
      </c>
      <c r="EE97">
        <v>23391.9</v>
      </c>
      <c r="EF97">
        <v>23035.8</v>
      </c>
      <c r="EG97">
        <v>29868</v>
      </c>
      <c r="EH97">
        <v>29391.200000000001</v>
      </c>
      <c r="EI97">
        <v>37388.6</v>
      </c>
      <c r="EJ97">
        <v>35642.6</v>
      </c>
      <c r="EK97">
        <v>45759.1</v>
      </c>
      <c r="EL97">
        <v>43705.9</v>
      </c>
      <c r="EM97">
        <v>1.7551699999999999</v>
      </c>
      <c r="EN97">
        <v>1.7622500000000001</v>
      </c>
      <c r="EO97">
        <v>-7.8231099999999994E-3</v>
      </c>
      <c r="EP97">
        <v>0</v>
      </c>
      <c r="EQ97">
        <v>28.076599999999999</v>
      </c>
      <c r="ER97">
        <v>999.9</v>
      </c>
      <c r="ES97">
        <v>61.7</v>
      </c>
      <c r="ET97">
        <v>38</v>
      </c>
      <c r="EU97">
        <v>40.323900000000002</v>
      </c>
      <c r="EV97">
        <v>65.721900000000005</v>
      </c>
      <c r="EW97">
        <v>19.507200000000001</v>
      </c>
      <c r="EX97">
        <v>1</v>
      </c>
      <c r="EY97">
        <v>0.755409</v>
      </c>
      <c r="EZ97">
        <v>6.8906599999999996</v>
      </c>
      <c r="FA97">
        <v>20.1066</v>
      </c>
      <c r="FB97">
        <v>5.2289700000000003</v>
      </c>
      <c r="FC97">
        <v>11.9849</v>
      </c>
      <c r="FD97">
        <v>4.97</v>
      </c>
      <c r="FE97">
        <v>3.2894999999999999</v>
      </c>
      <c r="FF97">
        <v>9999</v>
      </c>
      <c r="FG97">
        <v>9999</v>
      </c>
      <c r="FH97">
        <v>9999</v>
      </c>
      <c r="FI97">
        <v>999.9</v>
      </c>
      <c r="FJ97">
        <v>4.9726999999999997</v>
      </c>
      <c r="FK97">
        <v>1.87761</v>
      </c>
      <c r="FL97">
        <v>1.8757699999999999</v>
      </c>
      <c r="FM97">
        <v>1.87856</v>
      </c>
      <c r="FN97">
        <v>1.8751599999999999</v>
      </c>
      <c r="FO97">
        <v>1.87866</v>
      </c>
      <c r="FP97">
        <v>1.8758999999999999</v>
      </c>
      <c r="FQ97">
        <v>1.87706</v>
      </c>
      <c r="FR97">
        <v>0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4.54</v>
      </c>
      <c r="GF97">
        <v>0.11799999999999999</v>
      </c>
      <c r="GG97">
        <v>1.8022362637429039</v>
      </c>
      <c r="GH97">
        <v>3.4596175144301941E-3</v>
      </c>
      <c r="GI97">
        <v>-1.60062044249347E-6</v>
      </c>
      <c r="GJ97">
        <v>4.4551892631570479E-10</v>
      </c>
      <c r="GK97">
        <v>-5.9104910203437312E-2</v>
      </c>
      <c r="GL97">
        <v>-1.1044296988583829E-3</v>
      </c>
      <c r="GM97">
        <v>8.6344859614355754E-4</v>
      </c>
      <c r="GN97">
        <v>-1.2442756315904091E-5</v>
      </c>
      <c r="GO97">
        <v>0</v>
      </c>
      <c r="GP97">
        <v>2120</v>
      </c>
      <c r="GQ97">
        <v>2</v>
      </c>
      <c r="GR97">
        <v>32</v>
      </c>
      <c r="GS97">
        <v>19.399999999999999</v>
      </c>
      <c r="GT97">
        <v>19.399999999999999</v>
      </c>
      <c r="GU97">
        <v>2.7490199999999998</v>
      </c>
      <c r="GV97">
        <v>2.5463900000000002</v>
      </c>
      <c r="GW97">
        <v>1.39893</v>
      </c>
      <c r="GX97">
        <v>2.2802699999999998</v>
      </c>
      <c r="GY97">
        <v>1.4489700000000001</v>
      </c>
      <c r="GZ97">
        <v>2.4609399999999999</v>
      </c>
      <c r="HA97">
        <v>43.6173</v>
      </c>
      <c r="HB97">
        <v>14.569800000000001</v>
      </c>
      <c r="HC97">
        <v>18</v>
      </c>
      <c r="HD97">
        <v>508.75599999999997</v>
      </c>
      <c r="HE97">
        <v>427.596</v>
      </c>
      <c r="HF97">
        <v>20.176300000000001</v>
      </c>
      <c r="HG97">
        <v>36.120699999999999</v>
      </c>
      <c r="HH97">
        <v>29.995200000000001</v>
      </c>
      <c r="HI97">
        <v>35.527799999999999</v>
      </c>
      <c r="HJ97">
        <v>35.537599999999998</v>
      </c>
      <c r="HK97">
        <v>55.069200000000002</v>
      </c>
      <c r="HL97">
        <v>64.302800000000005</v>
      </c>
      <c r="HM97">
        <v>0</v>
      </c>
      <c r="HN97">
        <v>20.286000000000001</v>
      </c>
      <c r="HO97">
        <v>1356.11</v>
      </c>
      <c r="HP97">
        <v>13.5143</v>
      </c>
      <c r="HQ97">
        <v>98.830699999999993</v>
      </c>
      <c r="HR97">
        <v>100.501</v>
      </c>
    </row>
    <row r="98" spans="1:226" x14ac:dyDescent="0.25">
      <c r="A98">
        <v>82</v>
      </c>
      <c r="B98">
        <v>1687529200</v>
      </c>
      <c r="C98">
        <v>496.5</v>
      </c>
      <c r="D98" t="s">
        <v>521</v>
      </c>
      <c r="E98" t="s">
        <v>522</v>
      </c>
      <c r="F98">
        <v>5</v>
      </c>
      <c r="G98" t="s">
        <v>353</v>
      </c>
      <c r="H98">
        <v>68</v>
      </c>
      <c r="I98">
        <v>1687529192.2142861</v>
      </c>
      <c r="J98">
        <f t="shared" si="31"/>
        <v>3.3315036228272559E-3</v>
      </c>
      <c r="K98">
        <f t="shared" si="32"/>
        <v>3.3315036228272561</v>
      </c>
      <c r="L98">
        <f t="shared" si="33"/>
        <v>17.675499123847334</v>
      </c>
      <c r="M98">
        <f t="shared" si="34"/>
        <v>1274.0414285714289</v>
      </c>
      <c r="N98">
        <f t="shared" si="35"/>
        <v>1066.2495504356798</v>
      </c>
      <c r="O98">
        <f t="shared" si="36"/>
        <v>108.71125622085081</v>
      </c>
      <c r="P98">
        <f t="shared" si="37"/>
        <v>129.89702468883942</v>
      </c>
      <c r="Q98">
        <f t="shared" si="38"/>
        <v>0.17066142925659142</v>
      </c>
      <c r="R98">
        <f>IF(LEFT(BD98,1)&lt;&gt;"0",IF(LEFT(BD98,1)="1",3,BE98),$D$5+$E$5*(BV98*BO98/($K$5*1000))+$F$5*(BV98*BO98/($K$5*1000))*MAX(MIN(BB98,$J$5),$I$5)*MAX(MIN(BB98,$J$5),$I$5)+$G$5*MAX(MIN(BB98,$J$5),$I$5)*(BV98*BO98/($K$5*1000))+$H$5*(BV98*BO98/($K$5*1000))*(BV98*BO98/($K$5*1000)))</f>
        <v>2.962427095241666</v>
      </c>
      <c r="S98">
        <f t="shared" si="39"/>
        <v>0.16538163585689583</v>
      </c>
      <c r="T98">
        <f t="shared" si="40"/>
        <v>0.10382428444710112</v>
      </c>
      <c r="U98">
        <f t="shared" si="41"/>
        <v>437.47085907824697</v>
      </c>
      <c r="V98">
        <f t="shared" si="42"/>
        <v>28.48837606761559</v>
      </c>
      <c r="W98">
        <f t="shared" si="43"/>
        <v>27.95688214285715</v>
      </c>
      <c r="X98">
        <f t="shared" si="44"/>
        <v>3.7853113361416213</v>
      </c>
      <c r="Y98">
        <f t="shared" si="45"/>
        <v>50.557571550563217</v>
      </c>
      <c r="Z98">
        <f t="shared" si="46"/>
        <v>1.7875928661591081</v>
      </c>
      <c r="AA98">
        <f t="shared" si="47"/>
        <v>3.5357569822579697</v>
      </c>
      <c r="AB98">
        <f t="shared" si="48"/>
        <v>1.9977184699825132</v>
      </c>
      <c r="AC98">
        <f t="shared" si="49"/>
        <v>-146.91930976668198</v>
      </c>
      <c r="AD98">
        <f t="shared" si="50"/>
        <v>-185.97531022677026</v>
      </c>
      <c r="AE98">
        <f t="shared" si="51"/>
        <v>-13.599104674845234</v>
      </c>
      <c r="AF98">
        <f t="shared" si="52"/>
        <v>90.977134409949485</v>
      </c>
      <c r="AG98">
        <f t="shared" si="53"/>
        <v>39.533066367458851</v>
      </c>
      <c r="AH98">
        <f t="shared" si="54"/>
        <v>3.2804632785869439</v>
      </c>
      <c r="AI98">
        <f t="shared" si="55"/>
        <v>17.675499123847334</v>
      </c>
      <c r="AJ98">
        <v>1361.889761353905</v>
      </c>
      <c r="AK98">
        <v>1321.9473939393929</v>
      </c>
      <c r="AL98">
        <v>3.4685399644797501</v>
      </c>
      <c r="AM98">
        <v>65.071948279943499</v>
      </c>
      <c r="AN98">
        <f t="shared" si="56"/>
        <v>3.3315036228272561</v>
      </c>
      <c r="AO98">
        <v>13.634558405893211</v>
      </c>
      <c r="AP98">
        <v>17.54871151515151</v>
      </c>
      <c r="AQ98">
        <v>1.5744724054763319E-3</v>
      </c>
      <c r="AR98">
        <v>104.912705410152</v>
      </c>
      <c r="AS98">
        <v>0</v>
      </c>
      <c r="AT98">
        <v>0</v>
      </c>
      <c r="AU98">
        <f t="shared" si="57"/>
        <v>1</v>
      </c>
      <c r="AV98">
        <f t="shared" si="58"/>
        <v>0</v>
      </c>
      <c r="AW98">
        <f t="shared" si="59"/>
        <v>53911.248037954007</v>
      </c>
      <c r="AX98">
        <f t="shared" si="60"/>
        <v>2486.6310357142856</v>
      </c>
      <c r="AY98">
        <f t="shared" si="61"/>
        <v>2039.7836186980182</v>
      </c>
      <c r="AZ98">
        <f>($B$11*$D$9+$C$11*$D$9+$F$11*((CV98+CN98)/MAX(CV98+CN98+CW98, 0.1)*$I$9+CW98/MAX(CV98+CN98+CW98, 0.1)*$J$9))/($B$11+$C$11+$F$11)</f>
        <v>0.82030007242795056</v>
      </c>
      <c r="BA98">
        <f>($B$11*$K$9+$C$11*$K$9+$F$11*((CV98+CN98)/MAX(CV98+CN98+CW98, 0.1)*$P$9+CW98/MAX(CV98+CN98+CW98, 0.1)*$Q$9))/($B$11+$C$11+$F$11)</f>
        <v>0.17592913978594468</v>
      </c>
      <c r="BB98" s="1">
        <v>6</v>
      </c>
      <c r="BC98">
        <v>0.5</v>
      </c>
      <c r="BD98" t="s">
        <v>354</v>
      </c>
      <c r="BE98">
        <v>2</v>
      </c>
      <c r="BF98" t="b">
        <v>1</v>
      </c>
      <c r="BG98">
        <v>1687529192.2142861</v>
      </c>
      <c r="BH98">
        <v>1274.0414285714289</v>
      </c>
      <c r="BI98">
        <v>1326.4964285714291</v>
      </c>
      <c r="BJ98">
        <v>17.532867857142861</v>
      </c>
      <c r="BK98">
        <v>13.665332142857141</v>
      </c>
      <c r="BL98">
        <v>1269.5157142857149</v>
      </c>
      <c r="BM98">
        <v>17.415067857142851</v>
      </c>
      <c r="BN98">
        <v>500.00014285714269</v>
      </c>
      <c r="BO98">
        <v>101.8566071428571</v>
      </c>
      <c r="BP98">
        <v>0.10006536071428571</v>
      </c>
      <c r="BQ98">
        <v>26.792428571428569</v>
      </c>
      <c r="BR98">
        <v>27.95688214285715</v>
      </c>
      <c r="BS98">
        <v>999.9000000000002</v>
      </c>
      <c r="BT98">
        <v>0</v>
      </c>
      <c r="BU98">
        <v>0</v>
      </c>
      <c r="BV98">
        <v>10002.914285714291</v>
      </c>
      <c r="BW98">
        <v>0</v>
      </c>
      <c r="BX98">
        <v>486.61389285714279</v>
      </c>
      <c r="BY98">
        <v>-52.455224999999999</v>
      </c>
      <c r="BZ98">
        <v>1296.7774999999999</v>
      </c>
      <c r="CA98">
        <v>1344.8742857142861</v>
      </c>
      <c r="CB98">
        <v>3.8675350000000002</v>
      </c>
      <c r="CC98">
        <v>1326.4964285714291</v>
      </c>
      <c r="CD98">
        <v>13.665332142857141</v>
      </c>
      <c r="CE98">
        <v>1.785840714285714</v>
      </c>
      <c r="CF98">
        <v>1.3919057142857141</v>
      </c>
      <c r="CG98">
        <v>15.663399999999999</v>
      </c>
      <c r="CH98">
        <v>11.829650000000001</v>
      </c>
      <c r="CI98">
        <v>2000.017142857143</v>
      </c>
      <c r="CJ98">
        <v>0.97999532142857126</v>
      </c>
      <c r="CK98">
        <v>2.000507857142856E-2</v>
      </c>
      <c r="CL98">
        <v>0</v>
      </c>
      <c r="CM98">
        <v>1.948935714285714</v>
      </c>
      <c r="CN98">
        <v>0</v>
      </c>
      <c r="CO98">
        <v>12643.62857142857</v>
      </c>
      <c r="CP98">
        <v>17338.342857142859</v>
      </c>
      <c r="CQ98">
        <v>45.691714285714284</v>
      </c>
      <c r="CR98">
        <v>46.238750000000003</v>
      </c>
      <c r="CS98">
        <v>44.722857142857137</v>
      </c>
      <c r="CT98">
        <v>44.36589285714286</v>
      </c>
      <c r="CU98">
        <v>43.689285714285703</v>
      </c>
      <c r="CV98">
        <v>1960.007142857143</v>
      </c>
      <c r="CW98">
        <v>40.01</v>
      </c>
      <c r="CX98">
        <v>0</v>
      </c>
      <c r="CY98">
        <v>1687529199.8</v>
      </c>
      <c r="CZ98">
        <v>0</v>
      </c>
      <c r="DA98">
        <v>1687528033.0999999</v>
      </c>
      <c r="DB98" t="s">
        <v>355</v>
      </c>
      <c r="DC98">
        <v>1687528033.0999999</v>
      </c>
      <c r="DD98">
        <v>1687528032.5999999</v>
      </c>
      <c r="DE98">
        <v>1</v>
      </c>
      <c r="DF98">
        <v>0.39600000000000002</v>
      </c>
      <c r="DG98">
        <v>-1.2999999999999999E-2</v>
      </c>
      <c r="DH98">
        <v>2.9990000000000001</v>
      </c>
      <c r="DI98">
        <v>0.06</v>
      </c>
      <c r="DJ98">
        <v>420</v>
      </c>
      <c r="DK98">
        <v>14</v>
      </c>
      <c r="DL98">
        <v>0.21</v>
      </c>
      <c r="DM98">
        <v>0.03</v>
      </c>
      <c r="DN98">
        <v>-52.598227500000007</v>
      </c>
      <c r="DO98">
        <v>2.8883290806755242</v>
      </c>
      <c r="DP98">
        <v>0.29246011778317738</v>
      </c>
      <c r="DQ98">
        <v>0</v>
      </c>
      <c r="DR98">
        <v>3.8233619999999999</v>
      </c>
      <c r="DS98">
        <v>0.73427639774859466</v>
      </c>
      <c r="DT98">
        <v>7.2931615784925519E-2</v>
      </c>
      <c r="DU98">
        <v>0</v>
      </c>
      <c r="DV98">
        <v>0</v>
      </c>
      <c r="DW98">
        <v>2</v>
      </c>
      <c r="DX98" t="s">
        <v>356</v>
      </c>
      <c r="DY98">
        <v>3.12236</v>
      </c>
      <c r="DZ98">
        <v>2.7565400000000002</v>
      </c>
      <c r="EA98">
        <v>0.203178</v>
      </c>
      <c r="EB98">
        <v>0.20982100000000001</v>
      </c>
      <c r="EC98">
        <v>9.4894099999999995E-2</v>
      </c>
      <c r="ED98">
        <v>7.9319299999999995E-2</v>
      </c>
      <c r="EE98">
        <v>23344.799999999999</v>
      </c>
      <c r="EF98">
        <v>22989.599999999999</v>
      </c>
      <c r="EG98">
        <v>29868.799999999999</v>
      </c>
      <c r="EH98">
        <v>29391.7</v>
      </c>
      <c r="EI98">
        <v>37388.5</v>
      </c>
      <c r="EJ98">
        <v>35652.400000000001</v>
      </c>
      <c r="EK98">
        <v>45760.2</v>
      </c>
      <c r="EL98">
        <v>43706.8</v>
      </c>
      <c r="EM98">
        <v>1.75545</v>
      </c>
      <c r="EN98">
        <v>1.7617799999999999</v>
      </c>
      <c r="EO98">
        <v>-7.7262499999999996E-3</v>
      </c>
      <c r="EP98">
        <v>0</v>
      </c>
      <c r="EQ98">
        <v>28.076499999999999</v>
      </c>
      <c r="ER98">
        <v>999.9</v>
      </c>
      <c r="ES98">
        <v>61.7</v>
      </c>
      <c r="ET98">
        <v>38</v>
      </c>
      <c r="EU98">
        <v>40.328000000000003</v>
      </c>
      <c r="EV98">
        <v>65.581900000000005</v>
      </c>
      <c r="EW98">
        <v>19.755600000000001</v>
      </c>
      <c r="EX98">
        <v>1</v>
      </c>
      <c r="EY98">
        <v>0.75756400000000002</v>
      </c>
      <c r="EZ98">
        <v>7.27658</v>
      </c>
      <c r="FA98">
        <v>20.091100000000001</v>
      </c>
      <c r="FB98">
        <v>5.22912</v>
      </c>
      <c r="FC98">
        <v>11.9854</v>
      </c>
      <c r="FD98">
        <v>4.9702500000000001</v>
      </c>
      <c r="FE98">
        <v>3.2894999999999999</v>
      </c>
      <c r="FF98">
        <v>9999</v>
      </c>
      <c r="FG98">
        <v>9999</v>
      </c>
      <c r="FH98">
        <v>9999</v>
      </c>
      <c r="FI98">
        <v>999.9</v>
      </c>
      <c r="FJ98">
        <v>4.9727199999999998</v>
      </c>
      <c r="FK98">
        <v>1.8776200000000001</v>
      </c>
      <c r="FL98">
        <v>1.8757600000000001</v>
      </c>
      <c r="FM98">
        <v>1.8785700000000001</v>
      </c>
      <c r="FN98">
        <v>1.8751599999999999</v>
      </c>
      <c r="FO98">
        <v>1.87866</v>
      </c>
      <c r="FP98">
        <v>1.87592</v>
      </c>
      <c r="FQ98">
        <v>1.8771</v>
      </c>
      <c r="FR98">
        <v>0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4.57</v>
      </c>
      <c r="GF98">
        <v>0.1181</v>
      </c>
      <c r="GG98">
        <v>1.8022362637429039</v>
      </c>
      <c r="GH98">
        <v>3.4596175144301941E-3</v>
      </c>
      <c r="GI98">
        <v>-1.60062044249347E-6</v>
      </c>
      <c r="GJ98">
        <v>4.4551892631570479E-10</v>
      </c>
      <c r="GK98">
        <v>-5.9104910203437312E-2</v>
      </c>
      <c r="GL98">
        <v>-1.1044296988583829E-3</v>
      </c>
      <c r="GM98">
        <v>8.6344859614355754E-4</v>
      </c>
      <c r="GN98">
        <v>-1.2442756315904091E-5</v>
      </c>
      <c r="GO98">
        <v>0</v>
      </c>
      <c r="GP98">
        <v>2120</v>
      </c>
      <c r="GQ98">
        <v>2</v>
      </c>
      <c r="GR98">
        <v>32</v>
      </c>
      <c r="GS98">
        <v>19.399999999999999</v>
      </c>
      <c r="GT98">
        <v>19.5</v>
      </c>
      <c r="GU98">
        <v>2.7746599999999999</v>
      </c>
      <c r="GV98">
        <v>2.5451700000000002</v>
      </c>
      <c r="GW98">
        <v>1.39893</v>
      </c>
      <c r="GX98">
        <v>2.2802699999999998</v>
      </c>
      <c r="GY98">
        <v>1.4489700000000001</v>
      </c>
      <c r="GZ98">
        <v>2.5317400000000001</v>
      </c>
      <c r="HA98">
        <v>43.6447</v>
      </c>
      <c r="HB98">
        <v>14.552300000000001</v>
      </c>
      <c r="HC98">
        <v>18</v>
      </c>
      <c r="HD98">
        <v>508.98899999999998</v>
      </c>
      <c r="HE98">
        <v>427.36500000000001</v>
      </c>
      <c r="HF98">
        <v>20.324100000000001</v>
      </c>
      <c r="HG98">
        <v>36.134099999999997</v>
      </c>
      <c r="HH98">
        <v>29.999600000000001</v>
      </c>
      <c r="HI98">
        <v>35.538499999999999</v>
      </c>
      <c r="HJ98">
        <v>35.548299999999998</v>
      </c>
      <c r="HK98">
        <v>55.584899999999998</v>
      </c>
      <c r="HL98">
        <v>64.302800000000005</v>
      </c>
      <c r="HM98">
        <v>0</v>
      </c>
      <c r="HN98">
        <v>20.321100000000001</v>
      </c>
      <c r="HO98">
        <v>1369.47</v>
      </c>
      <c r="HP98">
        <v>13.475</v>
      </c>
      <c r="HQ98">
        <v>98.833299999999994</v>
      </c>
      <c r="HR98">
        <v>100.503</v>
      </c>
    </row>
    <row r="99" spans="1:226" x14ac:dyDescent="0.25">
      <c r="A99">
        <v>83</v>
      </c>
      <c r="B99">
        <v>1687529205</v>
      </c>
      <c r="C99">
        <v>501.5</v>
      </c>
      <c r="D99" t="s">
        <v>523</v>
      </c>
      <c r="E99" t="s">
        <v>524</v>
      </c>
      <c r="F99">
        <v>5</v>
      </c>
      <c r="G99" t="s">
        <v>353</v>
      </c>
      <c r="H99">
        <v>68</v>
      </c>
      <c r="I99">
        <v>1687529197.5</v>
      </c>
      <c r="J99">
        <f t="shared" si="31"/>
        <v>3.3107838933124569E-3</v>
      </c>
      <c r="K99">
        <f t="shared" si="32"/>
        <v>3.3107838933124567</v>
      </c>
      <c r="L99">
        <f t="shared" si="33"/>
        <v>17.637615843744996</v>
      </c>
      <c r="M99">
        <f t="shared" si="34"/>
        <v>1291.9733333333329</v>
      </c>
      <c r="N99">
        <f t="shared" si="35"/>
        <v>1083.0235005261891</v>
      </c>
      <c r="O99">
        <f t="shared" si="36"/>
        <v>110.42109210340116</v>
      </c>
      <c r="P99">
        <f t="shared" si="37"/>
        <v>131.72484841356257</v>
      </c>
      <c r="Q99">
        <f t="shared" si="38"/>
        <v>0.16965189083674992</v>
      </c>
      <c r="R99">
        <f>IF(LEFT(BD99,1)&lt;&gt;"0",IF(LEFT(BD99,1)="1",3,BE99),$D$5+$E$5*(BV99*BO99/($K$5*1000))+$F$5*(BV99*BO99/($K$5*1000))*MAX(MIN(BB99,$J$5),$I$5)*MAX(MIN(BB99,$J$5),$I$5)+$G$5*MAX(MIN(BB99,$J$5),$I$5)*(BV99*BO99/($K$5*1000))+$H$5*(BV99*BO99/($K$5*1000))*(BV99*BO99/($K$5*1000)))</f>
        <v>2.9626384095327398</v>
      </c>
      <c r="S99">
        <f t="shared" si="39"/>
        <v>0.16443370920013109</v>
      </c>
      <c r="T99">
        <f t="shared" si="40"/>
        <v>0.10322653139310228</v>
      </c>
      <c r="U99">
        <f t="shared" si="41"/>
        <v>437.51162617284672</v>
      </c>
      <c r="V99">
        <f t="shared" si="42"/>
        <v>28.492670117347689</v>
      </c>
      <c r="W99">
        <f t="shared" si="43"/>
        <v>27.953018518518519</v>
      </c>
      <c r="X99">
        <f t="shared" si="44"/>
        <v>3.7844585580456727</v>
      </c>
      <c r="Y99">
        <f t="shared" si="45"/>
        <v>50.564620218775602</v>
      </c>
      <c r="Z99">
        <f t="shared" si="46"/>
        <v>1.7877195097638379</v>
      </c>
      <c r="AA99">
        <f t="shared" si="47"/>
        <v>3.5355145594468911</v>
      </c>
      <c r="AB99">
        <f t="shared" si="48"/>
        <v>1.9967390482818348</v>
      </c>
      <c r="AC99">
        <f t="shared" si="49"/>
        <v>-146.00556969507934</v>
      </c>
      <c r="AD99">
        <f t="shared" si="50"/>
        <v>-185.55764427079382</v>
      </c>
      <c r="AE99">
        <f t="shared" si="51"/>
        <v>-13.567254838844722</v>
      </c>
      <c r="AF99">
        <f t="shared" si="52"/>
        <v>92.381157368128839</v>
      </c>
      <c r="AG99">
        <f t="shared" si="53"/>
        <v>39.201140427824093</v>
      </c>
      <c r="AH99">
        <f t="shared" si="54"/>
        <v>3.3273265645274024</v>
      </c>
      <c r="AI99">
        <f t="shared" si="55"/>
        <v>17.637615843744996</v>
      </c>
      <c r="AJ99">
        <v>1378.8028494691191</v>
      </c>
      <c r="AK99">
        <v>1339.1475757575749</v>
      </c>
      <c r="AL99">
        <v>3.4236208407317981</v>
      </c>
      <c r="AM99">
        <v>65.071948279943499</v>
      </c>
      <c r="AN99">
        <f t="shared" si="56"/>
        <v>3.3107838933124567</v>
      </c>
      <c r="AO99">
        <v>13.55912633356365</v>
      </c>
      <c r="AP99">
        <v>17.517495757575759</v>
      </c>
      <c r="AQ99">
        <v>-6.4329979172388623E-3</v>
      </c>
      <c r="AR99">
        <v>104.912705410152</v>
      </c>
      <c r="AS99">
        <v>0</v>
      </c>
      <c r="AT99">
        <v>0</v>
      </c>
      <c r="AU99">
        <f t="shared" si="57"/>
        <v>1</v>
      </c>
      <c r="AV99">
        <f t="shared" si="58"/>
        <v>0</v>
      </c>
      <c r="AW99">
        <f t="shared" si="59"/>
        <v>53917.644372709721</v>
      </c>
      <c r="AX99">
        <f t="shared" si="60"/>
        <v>2486.8627037037036</v>
      </c>
      <c r="AY99">
        <f t="shared" si="61"/>
        <v>2039.9736611191108</v>
      </c>
      <c r="AZ99">
        <f>($B$11*$D$9+$C$11*$D$9+$F$11*((CV99+CN99)/MAX(CV99+CN99+CW99, 0.1)*$I$9+CW99/MAX(CV99+CN99+CW99, 0.1)*$J$9))/($B$11+$C$11+$F$11)</f>
        <v>0.82030007449987585</v>
      </c>
      <c r="BA99">
        <f>($B$11*$K$9+$C$11*$K$9+$F$11*((CV99+CN99)/MAX(CV99+CN99+CW99, 0.1)*$P$9+CW99/MAX(CV99+CN99+CW99, 0.1)*$Q$9))/($B$11+$C$11+$F$11)</f>
        <v>0.17592914378476035</v>
      </c>
      <c r="BB99" s="1">
        <v>6</v>
      </c>
      <c r="BC99">
        <v>0.5</v>
      </c>
      <c r="BD99" t="s">
        <v>354</v>
      </c>
      <c r="BE99">
        <v>2</v>
      </c>
      <c r="BF99" t="b">
        <v>1</v>
      </c>
      <c r="BG99">
        <v>1687529197.5</v>
      </c>
      <c r="BH99">
        <v>1291.9733333333329</v>
      </c>
      <c r="BI99">
        <v>1344.1718518518519</v>
      </c>
      <c r="BJ99">
        <v>17.534170370370369</v>
      </c>
      <c r="BK99">
        <v>13.6114962962963</v>
      </c>
      <c r="BL99">
        <v>1287.4188888888889</v>
      </c>
      <c r="BM99">
        <v>17.416344444444441</v>
      </c>
      <c r="BN99">
        <v>500.01370370370381</v>
      </c>
      <c r="BO99">
        <v>101.8563333333333</v>
      </c>
      <c r="BP99">
        <v>9.9988066666666667E-2</v>
      </c>
      <c r="BQ99">
        <v>26.791262962962961</v>
      </c>
      <c r="BR99">
        <v>27.953018518518519</v>
      </c>
      <c r="BS99">
        <v>999.90000000000009</v>
      </c>
      <c r="BT99">
        <v>0</v>
      </c>
      <c r="BU99">
        <v>0</v>
      </c>
      <c r="BV99">
        <v>10004.13925925926</v>
      </c>
      <c r="BW99">
        <v>0</v>
      </c>
      <c r="BX99">
        <v>486.85937037037041</v>
      </c>
      <c r="BY99">
        <v>-52.198566666666657</v>
      </c>
      <c r="BZ99">
        <v>1315.031851851852</v>
      </c>
      <c r="CA99">
        <v>1362.7207407407409</v>
      </c>
      <c r="CB99">
        <v>3.9226748148148149</v>
      </c>
      <c r="CC99">
        <v>1344.1718518518519</v>
      </c>
      <c r="CD99">
        <v>13.6114962962963</v>
      </c>
      <c r="CE99">
        <v>1.7859696296296299</v>
      </c>
      <c r="CF99">
        <v>1.3864188888888891</v>
      </c>
      <c r="CG99">
        <v>15.66452962962963</v>
      </c>
      <c r="CH99">
        <v>11.769844444444439</v>
      </c>
      <c r="CI99">
        <v>2000.0033333333331</v>
      </c>
      <c r="CJ99">
        <v>0.97999533333333322</v>
      </c>
      <c r="CK99">
        <v>2.0005066666666661E-2</v>
      </c>
      <c r="CL99">
        <v>0</v>
      </c>
      <c r="CM99">
        <v>2.0137074074074071</v>
      </c>
      <c r="CN99">
        <v>0</v>
      </c>
      <c r="CO99">
        <v>12658.259259259259</v>
      </c>
      <c r="CP99">
        <v>17338.222222222219</v>
      </c>
      <c r="CQ99">
        <v>45.68496296296297</v>
      </c>
      <c r="CR99">
        <v>46.245333333333328</v>
      </c>
      <c r="CS99">
        <v>44.745074074074061</v>
      </c>
      <c r="CT99">
        <v>44.384185185185189</v>
      </c>
      <c r="CU99">
        <v>43.712666666666657</v>
      </c>
      <c r="CV99">
        <v>1959.9933333333331</v>
      </c>
      <c r="CW99">
        <v>40.01</v>
      </c>
      <c r="CX99">
        <v>0</v>
      </c>
      <c r="CY99">
        <v>1687529204.5999999</v>
      </c>
      <c r="CZ99">
        <v>0</v>
      </c>
      <c r="DA99">
        <v>1687528033.0999999</v>
      </c>
      <c r="DB99" t="s">
        <v>355</v>
      </c>
      <c r="DC99">
        <v>1687528033.0999999</v>
      </c>
      <c r="DD99">
        <v>1687528032.5999999</v>
      </c>
      <c r="DE99">
        <v>1</v>
      </c>
      <c r="DF99">
        <v>0.39600000000000002</v>
      </c>
      <c r="DG99">
        <v>-1.2999999999999999E-2</v>
      </c>
      <c r="DH99">
        <v>2.9990000000000001</v>
      </c>
      <c r="DI99">
        <v>0.06</v>
      </c>
      <c r="DJ99">
        <v>420</v>
      </c>
      <c r="DK99">
        <v>14</v>
      </c>
      <c r="DL99">
        <v>0.21</v>
      </c>
      <c r="DM99">
        <v>0.03</v>
      </c>
      <c r="DN99">
        <v>-52.338925000000003</v>
      </c>
      <c r="DO99">
        <v>2.6485058161351192</v>
      </c>
      <c r="DP99">
        <v>0.2733119040126134</v>
      </c>
      <c r="DQ99">
        <v>0</v>
      </c>
      <c r="DR99">
        <v>3.8938640000000011</v>
      </c>
      <c r="DS99">
        <v>0.61913651031895001</v>
      </c>
      <c r="DT99">
        <v>6.17907210186125E-2</v>
      </c>
      <c r="DU99">
        <v>0</v>
      </c>
      <c r="DV99">
        <v>0</v>
      </c>
      <c r="DW99">
        <v>2</v>
      </c>
      <c r="DX99" t="s">
        <v>356</v>
      </c>
      <c r="DY99">
        <v>3.1221100000000002</v>
      </c>
      <c r="DZ99">
        <v>2.7569300000000001</v>
      </c>
      <c r="EA99">
        <v>0.204795</v>
      </c>
      <c r="EB99">
        <v>0.211369</v>
      </c>
      <c r="EC99">
        <v>9.4764299999999996E-2</v>
      </c>
      <c r="ED99">
        <v>7.9175999999999996E-2</v>
      </c>
      <c r="EE99">
        <v>23296.2</v>
      </c>
      <c r="EF99">
        <v>22944</v>
      </c>
      <c r="EG99">
        <v>29867.5</v>
      </c>
      <c r="EH99">
        <v>29391.4</v>
      </c>
      <c r="EI99">
        <v>37392.6</v>
      </c>
      <c r="EJ99">
        <v>35657.4</v>
      </c>
      <c r="EK99">
        <v>45758.400000000001</v>
      </c>
      <c r="EL99">
        <v>43706</v>
      </c>
      <c r="EM99">
        <v>1.75478</v>
      </c>
      <c r="EN99">
        <v>1.7620499999999999</v>
      </c>
      <c r="EO99">
        <v>-7.6480200000000002E-3</v>
      </c>
      <c r="EP99">
        <v>0</v>
      </c>
      <c r="EQ99">
        <v>28.076499999999999</v>
      </c>
      <c r="ER99">
        <v>999.9</v>
      </c>
      <c r="ES99">
        <v>61.7</v>
      </c>
      <c r="ET99">
        <v>38</v>
      </c>
      <c r="EU99">
        <v>40.322699999999998</v>
      </c>
      <c r="EV99">
        <v>65.771900000000002</v>
      </c>
      <c r="EW99">
        <v>19.715499999999999</v>
      </c>
      <c r="EX99">
        <v>1</v>
      </c>
      <c r="EY99">
        <v>0.76038600000000001</v>
      </c>
      <c r="EZ99">
        <v>7.5927100000000003</v>
      </c>
      <c r="FA99">
        <v>20.076899999999998</v>
      </c>
      <c r="FB99">
        <v>5.2288199999999998</v>
      </c>
      <c r="FC99">
        <v>11.9855</v>
      </c>
      <c r="FD99">
        <v>4.97065</v>
      </c>
      <c r="FE99">
        <v>3.2895799999999999</v>
      </c>
      <c r="FF99">
        <v>9999</v>
      </c>
      <c r="FG99">
        <v>9999</v>
      </c>
      <c r="FH99">
        <v>9999</v>
      </c>
      <c r="FI99">
        <v>999.9</v>
      </c>
      <c r="FJ99">
        <v>4.9726400000000002</v>
      </c>
      <c r="FK99">
        <v>1.87765</v>
      </c>
      <c r="FL99">
        <v>1.8757600000000001</v>
      </c>
      <c r="FM99">
        <v>1.87862</v>
      </c>
      <c r="FN99">
        <v>1.87517</v>
      </c>
      <c r="FO99">
        <v>1.87866</v>
      </c>
      <c r="FP99">
        <v>1.87592</v>
      </c>
      <c r="FQ99">
        <v>1.87714</v>
      </c>
      <c r="FR99">
        <v>0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4.59</v>
      </c>
      <c r="GF99">
        <v>0.11749999999999999</v>
      </c>
      <c r="GG99">
        <v>1.8022362637429039</v>
      </c>
      <c r="GH99">
        <v>3.4596175144301941E-3</v>
      </c>
      <c r="GI99">
        <v>-1.60062044249347E-6</v>
      </c>
      <c r="GJ99">
        <v>4.4551892631570479E-10</v>
      </c>
      <c r="GK99">
        <v>-5.9104910203437312E-2</v>
      </c>
      <c r="GL99">
        <v>-1.1044296988583829E-3</v>
      </c>
      <c r="GM99">
        <v>8.6344859614355754E-4</v>
      </c>
      <c r="GN99">
        <v>-1.2442756315904091E-5</v>
      </c>
      <c r="GO99">
        <v>0</v>
      </c>
      <c r="GP99">
        <v>2120</v>
      </c>
      <c r="GQ99">
        <v>2</v>
      </c>
      <c r="GR99">
        <v>32</v>
      </c>
      <c r="GS99">
        <v>19.5</v>
      </c>
      <c r="GT99">
        <v>19.5</v>
      </c>
      <c r="GU99">
        <v>2.80396</v>
      </c>
      <c r="GV99">
        <v>2.5549300000000001</v>
      </c>
      <c r="GW99">
        <v>1.39893</v>
      </c>
      <c r="GX99">
        <v>2.2802699999999998</v>
      </c>
      <c r="GY99">
        <v>1.4489700000000001</v>
      </c>
      <c r="GZ99">
        <v>2.4694799999999999</v>
      </c>
      <c r="HA99">
        <v>43.6173</v>
      </c>
      <c r="HB99">
        <v>14.5261</v>
      </c>
      <c r="HC99">
        <v>18</v>
      </c>
      <c r="HD99">
        <v>508.65600000000001</v>
      </c>
      <c r="HE99">
        <v>427.60700000000003</v>
      </c>
      <c r="HF99">
        <v>20.3904</v>
      </c>
      <c r="HG99">
        <v>36.147599999999997</v>
      </c>
      <c r="HH99">
        <v>30.0017</v>
      </c>
      <c r="HI99">
        <v>35.549900000000001</v>
      </c>
      <c r="HJ99">
        <v>35.558999999999997</v>
      </c>
      <c r="HK99">
        <v>56.184399999999997</v>
      </c>
      <c r="HL99">
        <v>64.302800000000005</v>
      </c>
      <c r="HM99">
        <v>0</v>
      </c>
      <c r="HN99">
        <v>20.355699999999999</v>
      </c>
      <c r="HO99">
        <v>1389.52</v>
      </c>
      <c r="HP99">
        <v>13.466699999999999</v>
      </c>
      <c r="HQ99">
        <v>98.829300000000003</v>
      </c>
      <c r="HR99">
        <v>100.502</v>
      </c>
    </row>
    <row r="100" spans="1:226" x14ac:dyDescent="0.25">
      <c r="A100">
        <v>84</v>
      </c>
      <c r="B100">
        <v>1687529210</v>
      </c>
      <c r="C100">
        <v>506.5</v>
      </c>
      <c r="D100" t="s">
        <v>525</v>
      </c>
      <c r="E100" t="s">
        <v>526</v>
      </c>
      <c r="F100">
        <v>5</v>
      </c>
      <c r="G100" t="s">
        <v>353</v>
      </c>
      <c r="H100">
        <v>68</v>
      </c>
      <c r="I100">
        <v>1687529202.2142861</v>
      </c>
      <c r="J100">
        <f t="shared" si="31"/>
        <v>3.2590361982347644E-3</v>
      </c>
      <c r="K100">
        <f t="shared" si="32"/>
        <v>3.2590361982347642</v>
      </c>
      <c r="L100">
        <f t="shared" si="33"/>
        <v>17.172805811651781</v>
      </c>
      <c r="M100">
        <f t="shared" si="34"/>
        <v>1307.9421428571429</v>
      </c>
      <c r="N100">
        <f t="shared" si="35"/>
        <v>1100.179717789284</v>
      </c>
      <c r="O100">
        <f t="shared" si="36"/>
        <v>112.17012858081344</v>
      </c>
      <c r="P100">
        <f t="shared" si="37"/>
        <v>133.35279315579055</v>
      </c>
      <c r="Q100">
        <f t="shared" si="38"/>
        <v>0.1668121518329154</v>
      </c>
      <c r="R100">
        <f>IF(LEFT(BD100,1)&lt;&gt;"0",IF(LEFT(BD100,1)="1",3,BE100),$D$5+$E$5*(BV100*BO100/($K$5*1000))+$F$5*(BV100*BO100/($K$5*1000))*MAX(MIN(BB100,$J$5),$I$5)*MAX(MIN(BB100,$J$5),$I$5)+$G$5*MAX(MIN(BB100,$J$5),$I$5)*(BV100*BO100/($K$5*1000))+$H$5*(BV100*BO100/($K$5*1000))*(BV100*BO100/($K$5*1000)))</f>
        <v>2.9623697793779762</v>
      </c>
      <c r="S100">
        <f t="shared" si="39"/>
        <v>0.16176395807862512</v>
      </c>
      <c r="T100">
        <f t="shared" si="40"/>
        <v>0.10154330823566737</v>
      </c>
      <c r="U100">
        <f t="shared" si="41"/>
        <v>437.73529571486904</v>
      </c>
      <c r="V100">
        <f t="shared" si="42"/>
        <v>28.512225259036533</v>
      </c>
      <c r="W100">
        <f t="shared" si="43"/>
        <v>27.953957142857139</v>
      </c>
      <c r="X100">
        <f t="shared" si="44"/>
        <v>3.7846657155345635</v>
      </c>
      <c r="Y100">
        <f t="shared" si="45"/>
        <v>50.521294489546435</v>
      </c>
      <c r="Z100">
        <f t="shared" si="46"/>
        <v>1.7866911375426038</v>
      </c>
      <c r="AA100">
        <f t="shared" si="47"/>
        <v>3.5365110011428853</v>
      </c>
      <c r="AB100">
        <f t="shared" si="48"/>
        <v>1.9979745779919598</v>
      </c>
      <c r="AC100">
        <f t="shared" si="49"/>
        <v>-143.72349634215311</v>
      </c>
      <c r="AD100">
        <f t="shared" si="50"/>
        <v>-184.92562936925222</v>
      </c>
      <c r="AE100">
        <f t="shared" si="51"/>
        <v>-13.522657010697378</v>
      </c>
      <c r="AF100">
        <f t="shared" si="52"/>
        <v>95.563512992766306</v>
      </c>
      <c r="AG100">
        <f t="shared" si="53"/>
        <v>38.947309322610138</v>
      </c>
      <c r="AH100">
        <f t="shared" si="54"/>
        <v>3.3422341684761161</v>
      </c>
      <c r="AI100">
        <f t="shared" si="55"/>
        <v>17.172805811651781</v>
      </c>
      <c r="AJ100">
        <v>1395.506924245532</v>
      </c>
      <c r="AK100">
        <v>1356.33896969697</v>
      </c>
      <c r="AL100">
        <v>3.4386437734344169</v>
      </c>
      <c r="AM100">
        <v>65.071948279943499</v>
      </c>
      <c r="AN100">
        <f t="shared" si="56"/>
        <v>3.2590361982347642</v>
      </c>
      <c r="AO100">
        <v>13.555127934032649</v>
      </c>
      <c r="AP100">
        <v>17.473967272727268</v>
      </c>
      <c r="AQ100">
        <v>-8.9289445393478349E-3</v>
      </c>
      <c r="AR100">
        <v>104.912705410152</v>
      </c>
      <c r="AS100">
        <v>0</v>
      </c>
      <c r="AT100">
        <v>0</v>
      </c>
      <c r="AU100">
        <f t="shared" si="57"/>
        <v>1</v>
      </c>
      <c r="AV100">
        <f t="shared" si="58"/>
        <v>0</v>
      </c>
      <c r="AW100">
        <f t="shared" si="59"/>
        <v>53908.907293477925</v>
      </c>
      <c r="AX100">
        <f t="shared" si="60"/>
        <v>2488.1341071428578</v>
      </c>
      <c r="AY100">
        <f t="shared" si="61"/>
        <v>2041.0165896329822</v>
      </c>
      <c r="AZ100">
        <f>($B$11*$D$9+$C$11*$D$9+$F$11*((CV100+CN100)/MAX(CV100+CN100+CW100, 0.1)*$I$9+CW100/MAX(CV100+CN100+CW100, 0.1)*$J$9))/($B$11+$C$11+$F$11)</f>
        <v>0.82030007296379059</v>
      </c>
      <c r="BA100">
        <f>($B$11*$K$9+$C$11*$K$9+$F$11*((CV100+CN100)/MAX(CV100+CN100+CW100, 0.1)*$P$9+CW100/MAX(CV100+CN100+CW100, 0.1)*$Q$9))/($B$11+$C$11+$F$11)</f>
        <v>0.17592914082011585</v>
      </c>
      <c r="BB100" s="1">
        <v>6</v>
      </c>
      <c r="BC100">
        <v>0.5</v>
      </c>
      <c r="BD100" t="s">
        <v>354</v>
      </c>
      <c r="BE100">
        <v>2</v>
      </c>
      <c r="BF100" t="b">
        <v>1</v>
      </c>
      <c r="BG100">
        <v>1687529202.2142861</v>
      </c>
      <c r="BH100">
        <v>1307.9421428571429</v>
      </c>
      <c r="BI100">
        <v>1359.9221428571429</v>
      </c>
      <c r="BJ100">
        <v>17.52410714285714</v>
      </c>
      <c r="BK100">
        <v>13.5839</v>
      </c>
      <c r="BL100">
        <v>1303.3628571428569</v>
      </c>
      <c r="BM100">
        <v>17.406446428571421</v>
      </c>
      <c r="BN100">
        <v>500.02414285714292</v>
      </c>
      <c r="BO100">
        <v>101.8561785714285</v>
      </c>
      <c r="BP100">
        <v>0.10000801071428569</v>
      </c>
      <c r="BQ100">
        <v>26.796053571428569</v>
      </c>
      <c r="BR100">
        <v>27.953957142857139</v>
      </c>
      <c r="BS100">
        <v>999.9000000000002</v>
      </c>
      <c r="BT100">
        <v>0</v>
      </c>
      <c r="BU100">
        <v>0</v>
      </c>
      <c r="BV100">
        <v>10002.631428571431</v>
      </c>
      <c r="BW100">
        <v>0</v>
      </c>
      <c r="BX100">
        <v>488.12053571428572</v>
      </c>
      <c r="BY100">
        <v>-51.979607142857127</v>
      </c>
      <c r="BZ100">
        <v>1331.271428571428</v>
      </c>
      <c r="CA100">
        <v>1378.648928571429</v>
      </c>
      <c r="CB100">
        <v>3.9401999999999999</v>
      </c>
      <c r="CC100">
        <v>1359.9221428571429</v>
      </c>
      <c r="CD100">
        <v>13.5839</v>
      </c>
      <c r="CE100">
        <v>1.7849414285714289</v>
      </c>
      <c r="CF100">
        <v>1.383606785714286</v>
      </c>
      <c r="CG100">
        <v>15.655517857142859</v>
      </c>
      <c r="CH100">
        <v>11.73909285714285</v>
      </c>
      <c r="CI100">
        <v>2000.013571428572</v>
      </c>
      <c r="CJ100">
        <v>0.97999553571428544</v>
      </c>
      <c r="CK100">
        <v>2.0004864285714279E-2</v>
      </c>
      <c r="CL100">
        <v>0</v>
      </c>
      <c r="CM100">
        <v>1.9633892857142861</v>
      </c>
      <c r="CN100">
        <v>0</v>
      </c>
      <c r="CO100">
        <v>12669.096428571431</v>
      </c>
      <c r="CP100">
        <v>17338.310714285719</v>
      </c>
      <c r="CQ100">
        <v>45.622571428571419</v>
      </c>
      <c r="CR100">
        <v>46.25</v>
      </c>
      <c r="CS100">
        <v>44.754178571428561</v>
      </c>
      <c r="CT100">
        <v>44.399428571428572</v>
      </c>
      <c r="CU100">
        <v>43.720750000000002</v>
      </c>
      <c r="CV100">
        <v>1960.0035714285709</v>
      </c>
      <c r="CW100">
        <v>40.01</v>
      </c>
      <c r="CX100">
        <v>0</v>
      </c>
      <c r="CY100">
        <v>1687529209.4000001</v>
      </c>
      <c r="CZ100">
        <v>0</v>
      </c>
      <c r="DA100">
        <v>1687528033.0999999</v>
      </c>
      <c r="DB100" t="s">
        <v>355</v>
      </c>
      <c r="DC100">
        <v>1687528033.0999999</v>
      </c>
      <c r="DD100">
        <v>1687528032.5999999</v>
      </c>
      <c r="DE100">
        <v>1</v>
      </c>
      <c r="DF100">
        <v>0.39600000000000002</v>
      </c>
      <c r="DG100">
        <v>-1.2999999999999999E-2</v>
      </c>
      <c r="DH100">
        <v>2.9990000000000001</v>
      </c>
      <c r="DI100">
        <v>0.06</v>
      </c>
      <c r="DJ100">
        <v>420</v>
      </c>
      <c r="DK100">
        <v>14</v>
      </c>
      <c r="DL100">
        <v>0.21</v>
      </c>
      <c r="DM100">
        <v>0.03</v>
      </c>
      <c r="DN100">
        <v>-52.116497499999987</v>
      </c>
      <c r="DO100">
        <v>2.6927425891182861</v>
      </c>
      <c r="DP100">
        <v>0.27766094385734208</v>
      </c>
      <c r="DQ100">
        <v>0</v>
      </c>
      <c r="DR100">
        <v>3.9223545</v>
      </c>
      <c r="DS100">
        <v>0.33252360225140432</v>
      </c>
      <c r="DT100">
        <v>3.8269990589886498E-2</v>
      </c>
      <c r="DU100">
        <v>0</v>
      </c>
      <c r="DV100">
        <v>0</v>
      </c>
      <c r="DW100">
        <v>2</v>
      </c>
      <c r="DX100" t="s">
        <v>356</v>
      </c>
      <c r="DY100">
        <v>3.1221999999999999</v>
      </c>
      <c r="DZ100">
        <v>2.75684</v>
      </c>
      <c r="EA100">
        <v>0.20639199999999999</v>
      </c>
      <c r="EB100">
        <v>0.212926</v>
      </c>
      <c r="EC100">
        <v>9.4596299999999994E-2</v>
      </c>
      <c r="ED100">
        <v>7.9172500000000007E-2</v>
      </c>
      <c r="EE100">
        <v>23247.8</v>
      </c>
      <c r="EF100">
        <v>22897.3</v>
      </c>
      <c r="EG100">
        <v>29865.8</v>
      </c>
      <c r="EH100">
        <v>29389.9</v>
      </c>
      <c r="EI100">
        <v>37397.599999999999</v>
      </c>
      <c r="EJ100">
        <v>35656.199999999997</v>
      </c>
      <c r="EK100">
        <v>45756</v>
      </c>
      <c r="EL100">
        <v>43704.2</v>
      </c>
      <c r="EM100">
        <v>1.7546200000000001</v>
      </c>
      <c r="EN100">
        <v>1.7615700000000001</v>
      </c>
      <c r="EO100">
        <v>-6.0908500000000001E-3</v>
      </c>
      <c r="EP100">
        <v>0</v>
      </c>
      <c r="EQ100">
        <v>28.078900000000001</v>
      </c>
      <c r="ER100">
        <v>999.9</v>
      </c>
      <c r="ES100">
        <v>61.7</v>
      </c>
      <c r="ET100">
        <v>38</v>
      </c>
      <c r="EU100">
        <v>40.329900000000002</v>
      </c>
      <c r="EV100">
        <v>65.451899999999995</v>
      </c>
      <c r="EW100">
        <v>19.375</v>
      </c>
      <c r="EX100">
        <v>1</v>
      </c>
      <c r="EY100">
        <v>0.76350300000000004</v>
      </c>
      <c r="EZ100">
        <v>7.7890499999999996</v>
      </c>
      <c r="FA100">
        <v>20.067299999999999</v>
      </c>
      <c r="FB100">
        <v>5.2280699999999998</v>
      </c>
      <c r="FC100">
        <v>11.9855</v>
      </c>
      <c r="FD100">
        <v>4.9705500000000002</v>
      </c>
      <c r="FE100">
        <v>3.2894800000000002</v>
      </c>
      <c r="FF100">
        <v>9999</v>
      </c>
      <c r="FG100">
        <v>9999</v>
      </c>
      <c r="FH100">
        <v>9999</v>
      </c>
      <c r="FI100">
        <v>999.9</v>
      </c>
      <c r="FJ100">
        <v>4.9726600000000003</v>
      </c>
      <c r="FK100">
        <v>1.8776299999999999</v>
      </c>
      <c r="FL100">
        <v>1.8757600000000001</v>
      </c>
      <c r="FM100">
        <v>1.87856</v>
      </c>
      <c r="FN100">
        <v>1.87517</v>
      </c>
      <c r="FO100">
        <v>1.87866</v>
      </c>
      <c r="FP100">
        <v>1.87592</v>
      </c>
      <c r="FQ100">
        <v>1.8771199999999999</v>
      </c>
      <c r="FR100">
        <v>0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4.62</v>
      </c>
      <c r="GF100">
        <v>0.1167</v>
      </c>
      <c r="GG100">
        <v>1.8022362637429039</v>
      </c>
      <c r="GH100">
        <v>3.4596175144301941E-3</v>
      </c>
      <c r="GI100">
        <v>-1.60062044249347E-6</v>
      </c>
      <c r="GJ100">
        <v>4.4551892631570479E-10</v>
      </c>
      <c r="GK100">
        <v>-5.9104910203437312E-2</v>
      </c>
      <c r="GL100">
        <v>-1.1044296988583829E-3</v>
      </c>
      <c r="GM100">
        <v>8.6344859614355754E-4</v>
      </c>
      <c r="GN100">
        <v>-1.2442756315904091E-5</v>
      </c>
      <c r="GO100">
        <v>0</v>
      </c>
      <c r="GP100">
        <v>2120</v>
      </c>
      <c r="GQ100">
        <v>2</v>
      </c>
      <c r="GR100">
        <v>32</v>
      </c>
      <c r="GS100">
        <v>19.600000000000001</v>
      </c>
      <c r="GT100">
        <v>19.600000000000001</v>
      </c>
      <c r="GU100">
        <v>2.83081</v>
      </c>
      <c r="GV100">
        <v>2.5585900000000001</v>
      </c>
      <c r="GW100">
        <v>1.39893</v>
      </c>
      <c r="GX100">
        <v>2.2802699999999998</v>
      </c>
      <c r="GY100">
        <v>1.4489700000000001</v>
      </c>
      <c r="GZ100">
        <v>2.3730500000000001</v>
      </c>
      <c r="HA100">
        <v>43.6173</v>
      </c>
      <c r="HB100">
        <v>14.5085</v>
      </c>
      <c r="HC100">
        <v>18</v>
      </c>
      <c r="HD100">
        <v>508.63299999999998</v>
      </c>
      <c r="HE100">
        <v>427.37900000000002</v>
      </c>
      <c r="HF100">
        <v>20.418800000000001</v>
      </c>
      <c r="HG100">
        <v>36.160200000000003</v>
      </c>
      <c r="HH100">
        <v>30.002500000000001</v>
      </c>
      <c r="HI100">
        <v>35.560600000000001</v>
      </c>
      <c r="HJ100">
        <v>35.570300000000003</v>
      </c>
      <c r="HK100">
        <v>56.697200000000002</v>
      </c>
      <c r="HL100">
        <v>64.584500000000006</v>
      </c>
      <c r="HM100">
        <v>0</v>
      </c>
      <c r="HN100">
        <v>20.387699999999999</v>
      </c>
      <c r="HO100">
        <v>1402.87</v>
      </c>
      <c r="HP100">
        <v>13.4733</v>
      </c>
      <c r="HQ100">
        <v>98.823800000000006</v>
      </c>
      <c r="HR100">
        <v>100.497</v>
      </c>
    </row>
    <row r="101" spans="1:226" x14ac:dyDescent="0.25">
      <c r="A101">
        <v>85</v>
      </c>
      <c r="B101">
        <v>1687529215</v>
      </c>
      <c r="C101">
        <v>511.5</v>
      </c>
      <c r="D101" t="s">
        <v>527</v>
      </c>
      <c r="E101" t="s">
        <v>528</v>
      </c>
      <c r="F101">
        <v>5</v>
      </c>
      <c r="G101" t="s">
        <v>353</v>
      </c>
      <c r="H101">
        <v>68</v>
      </c>
      <c r="I101">
        <v>1687529207.5</v>
      </c>
      <c r="J101">
        <f t="shared" si="31"/>
        <v>3.2663549933981358E-3</v>
      </c>
      <c r="K101">
        <f t="shared" si="32"/>
        <v>3.266354993398136</v>
      </c>
      <c r="L101">
        <f t="shared" si="33"/>
        <v>17.091021591457608</v>
      </c>
      <c r="M101">
        <f t="shared" si="34"/>
        <v>1325.886666666667</v>
      </c>
      <c r="N101">
        <f t="shared" si="35"/>
        <v>1118.0740323151126</v>
      </c>
      <c r="O101">
        <f t="shared" si="36"/>
        <v>113.9947477663094</v>
      </c>
      <c r="P101">
        <f t="shared" si="37"/>
        <v>135.1825655233371</v>
      </c>
      <c r="Q101">
        <f t="shared" si="38"/>
        <v>0.1666534664522337</v>
      </c>
      <c r="R101">
        <f>IF(LEFT(BD101,1)&lt;&gt;"0",IF(LEFT(BD101,1)="1",3,BE101),$D$5+$E$5*(BV101*BO101/($K$5*1000))+$F$5*(BV101*BO101/($K$5*1000))*MAX(MIN(BB101,$J$5),$I$5)*MAX(MIN(BB101,$J$5),$I$5)+$G$5*MAX(MIN(BB101,$J$5),$I$5)*(BV101*BO101/($K$5*1000))+$H$5*(BV101*BO101/($K$5*1000))*(BV101*BO101/($K$5*1000)))</f>
        <v>2.9624439500431361</v>
      </c>
      <c r="S101">
        <f t="shared" si="39"/>
        <v>0.16161483853261716</v>
      </c>
      <c r="T101">
        <f t="shared" si="40"/>
        <v>0.1014492851872838</v>
      </c>
      <c r="U101">
        <f t="shared" si="41"/>
        <v>437.33065766285711</v>
      </c>
      <c r="V101">
        <f t="shared" si="42"/>
        <v>28.512902307380216</v>
      </c>
      <c r="W101">
        <f t="shared" si="43"/>
        <v>27.96812962962963</v>
      </c>
      <c r="X101">
        <f t="shared" si="44"/>
        <v>3.7877948328307665</v>
      </c>
      <c r="Y101">
        <f t="shared" si="45"/>
        <v>50.415804976778468</v>
      </c>
      <c r="Z101">
        <f t="shared" si="46"/>
        <v>1.7834816542943788</v>
      </c>
      <c r="AA101">
        <f t="shared" si="47"/>
        <v>3.5375447344654138</v>
      </c>
      <c r="AB101">
        <f t="shared" si="48"/>
        <v>2.0043131785363877</v>
      </c>
      <c r="AC101">
        <f t="shared" si="49"/>
        <v>-144.04625520885779</v>
      </c>
      <c r="AD101">
        <f t="shared" si="50"/>
        <v>-186.40021587425417</v>
      </c>
      <c r="AE101">
        <f t="shared" si="51"/>
        <v>-13.631448346542866</v>
      </c>
      <c r="AF101">
        <f t="shared" si="52"/>
        <v>93.252738233202308</v>
      </c>
      <c r="AG101">
        <f t="shared" si="53"/>
        <v>38.698975077467153</v>
      </c>
      <c r="AH101">
        <f t="shared" si="54"/>
        <v>3.3477386888479832</v>
      </c>
      <c r="AI101">
        <f t="shared" si="55"/>
        <v>17.091021591457608</v>
      </c>
      <c r="AJ101">
        <v>1412.8339902503469</v>
      </c>
      <c r="AK101">
        <v>1373.6315757575751</v>
      </c>
      <c r="AL101">
        <v>3.4637527925803848</v>
      </c>
      <c r="AM101">
        <v>65.071948279943499</v>
      </c>
      <c r="AN101">
        <f t="shared" si="56"/>
        <v>3.266354993398136</v>
      </c>
      <c r="AO101">
        <v>13.53198108949295</v>
      </c>
      <c r="AP101">
        <v>17.43968242424242</v>
      </c>
      <c r="AQ101">
        <v>-6.5885175085624746E-3</v>
      </c>
      <c r="AR101">
        <v>104.912705410152</v>
      </c>
      <c r="AS101">
        <v>0</v>
      </c>
      <c r="AT101">
        <v>0</v>
      </c>
      <c r="AU101">
        <f t="shared" si="57"/>
        <v>1</v>
      </c>
      <c r="AV101">
        <f t="shared" si="58"/>
        <v>0</v>
      </c>
      <c r="AW101">
        <f t="shared" si="59"/>
        <v>53910.189872148876</v>
      </c>
      <c r="AX101">
        <f t="shared" si="60"/>
        <v>2485.8341851851851</v>
      </c>
      <c r="AY101">
        <f t="shared" si="61"/>
        <v>2039.129955836637</v>
      </c>
      <c r="AZ101">
        <f>($B$11*$D$9+$C$11*$D$9+$F$11*((CV101+CN101)/MAX(CV101+CN101+CW101, 0.1)*$I$9+CW101/MAX(CV101+CN101+CW101, 0.1)*$J$9))/($B$11+$C$11+$F$11)</f>
        <v>0.82030006988769832</v>
      </c>
      <c r="BA101">
        <f>($B$11*$K$9+$C$11*$K$9+$F$11*((CV101+CN101)/MAX(CV101+CN101+CW101, 0.1)*$P$9+CW101/MAX(CV101+CN101+CW101, 0.1)*$Q$9))/($B$11+$C$11+$F$11)</f>
        <v>0.17592913488325757</v>
      </c>
      <c r="BB101" s="1">
        <v>6</v>
      </c>
      <c r="BC101">
        <v>0.5</v>
      </c>
      <c r="BD101" t="s">
        <v>354</v>
      </c>
      <c r="BE101">
        <v>2</v>
      </c>
      <c r="BF101" t="b">
        <v>1</v>
      </c>
      <c r="BG101">
        <v>1687529207.5</v>
      </c>
      <c r="BH101">
        <v>1325.886666666667</v>
      </c>
      <c r="BI101">
        <v>1377.6514814814809</v>
      </c>
      <c r="BJ101">
        <v>17.492599999999999</v>
      </c>
      <c r="BK101">
        <v>13.54561851851852</v>
      </c>
      <c r="BL101">
        <v>1321.2796296296301</v>
      </c>
      <c r="BM101">
        <v>17.375477777777778</v>
      </c>
      <c r="BN101">
        <v>500.00407407407403</v>
      </c>
      <c r="BO101">
        <v>101.85629629629631</v>
      </c>
      <c r="BP101">
        <v>0.100054062962963</v>
      </c>
      <c r="BQ101">
        <v>26.801022222222219</v>
      </c>
      <c r="BR101">
        <v>27.96812962962963</v>
      </c>
      <c r="BS101">
        <v>999.90000000000009</v>
      </c>
      <c r="BT101">
        <v>0</v>
      </c>
      <c r="BU101">
        <v>0</v>
      </c>
      <c r="BV101">
        <v>10003.040370370371</v>
      </c>
      <c r="BW101">
        <v>0</v>
      </c>
      <c r="BX101">
        <v>485.80011111111111</v>
      </c>
      <c r="BY101">
        <v>-51.764592592592592</v>
      </c>
      <c r="BZ101">
        <v>1349.4922222222219</v>
      </c>
      <c r="CA101">
        <v>1396.5681481481481</v>
      </c>
      <c r="CB101">
        <v>3.9469781481481481</v>
      </c>
      <c r="CC101">
        <v>1377.6514814814809</v>
      </c>
      <c r="CD101">
        <v>13.54561851851852</v>
      </c>
      <c r="CE101">
        <v>1.7817333333333341</v>
      </c>
      <c r="CF101">
        <v>1.379707777777778</v>
      </c>
      <c r="CG101">
        <v>15.627407407407411</v>
      </c>
      <c r="CH101">
        <v>11.69638888888889</v>
      </c>
      <c r="CI101">
        <v>2000.0340740740739</v>
      </c>
      <c r="CJ101">
        <v>0.97999577777777769</v>
      </c>
      <c r="CK101">
        <v>2.0004622222222219E-2</v>
      </c>
      <c r="CL101">
        <v>0</v>
      </c>
      <c r="CM101">
        <v>1.9668000000000001</v>
      </c>
      <c r="CN101">
        <v>0</v>
      </c>
      <c r="CO101">
        <v>12678.96296296296</v>
      </c>
      <c r="CP101">
        <v>17338.4962962963</v>
      </c>
      <c r="CQ101">
        <v>45.552999999999997</v>
      </c>
      <c r="CR101">
        <v>46.252296296296286</v>
      </c>
      <c r="CS101">
        <v>44.763666666666673</v>
      </c>
      <c r="CT101">
        <v>44.411777777777758</v>
      </c>
      <c r="CU101">
        <v>43.735962962962972</v>
      </c>
      <c r="CV101">
        <v>1960.024074074074</v>
      </c>
      <c r="CW101">
        <v>40.01</v>
      </c>
      <c r="CX101">
        <v>0</v>
      </c>
      <c r="CY101">
        <v>1687529214.8</v>
      </c>
      <c r="CZ101">
        <v>0</v>
      </c>
      <c r="DA101">
        <v>1687528033.0999999</v>
      </c>
      <c r="DB101" t="s">
        <v>355</v>
      </c>
      <c r="DC101">
        <v>1687528033.0999999</v>
      </c>
      <c r="DD101">
        <v>1687528032.5999999</v>
      </c>
      <c r="DE101">
        <v>1</v>
      </c>
      <c r="DF101">
        <v>0.39600000000000002</v>
      </c>
      <c r="DG101">
        <v>-1.2999999999999999E-2</v>
      </c>
      <c r="DH101">
        <v>2.9990000000000001</v>
      </c>
      <c r="DI101">
        <v>0.06</v>
      </c>
      <c r="DJ101">
        <v>420</v>
      </c>
      <c r="DK101">
        <v>14</v>
      </c>
      <c r="DL101">
        <v>0.21</v>
      </c>
      <c r="DM101">
        <v>0.03</v>
      </c>
      <c r="DN101">
        <v>-51.926831707317064</v>
      </c>
      <c r="DO101">
        <v>2.5186682926827069</v>
      </c>
      <c r="DP101">
        <v>0.27375106142039429</v>
      </c>
      <c r="DQ101">
        <v>0</v>
      </c>
      <c r="DR101">
        <v>3.9359021951219511</v>
      </c>
      <c r="DS101">
        <v>5.2847456445999842E-2</v>
      </c>
      <c r="DT101">
        <v>2.6153273591879179E-2</v>
      </c>
      <c r="DU101">
        <v>1</v>
      </c>
      <c r="DV101">
        <v>1</v>
      </c>
      <c r="DW101">
        <v>2</v>
      </c>
      <c r="DX101" t="s">
        <v>368</v>
      </c>
      <c r="DY101">
        <v>3.12208</v>
      </c>
      <c r="DZ101">
        <v>2.7572100000000002</v>
      </c>
      <c r="EA101">
        <v>0.20798800000000001</v>
      </c>
      <c r="EB101">
        <v>0.214474</v>
      </c>
      <c r="EC101">
        <v>9.4450500000000007E-2</v>
      </c>
      <c r="ED101">
        <v>7.8660599999999997E-2</v>
      </c>
      <c r="EE101">
        <v>23199.4</v>
      </c>
      <c r="EF101">
        <v>22851.5</v>
      </c>
      <c r="EG101">
        <v>29864</v>
      </c>
      <c r="EH101">
        <v>29389.3</v>
      </c>
      <c r="EI101">
        <v>37401.4</v>
      </c>
      <c r="EJ101">
        <v>35675.4</v>
      </c>
      <c r="EK101">
        <v>45753.1</v>
      </c>
      <c r="EL101">
        <v>43703.3</v>
      </c>
      <c r="EM101">
        <v>1.7546200000000001</v>
      </c>
      <c r="EN101">
        <v>1.7614700000000001</v>
      </c>
      <c r="EO101">
        <v>-6.0200699999999998E-3</v>
      </c>
      <c r="EP101">
        <v>0</v>
      </c>
      <c r="EQ101">
        <v>28.081800000000001</v>
      </c>
      <c r="ER101">
        <v>999.9</v>
      </c>
      <c r="ES101">
        <v>61.7</v>
      </c>
      <c r="ET101">
        <v>38</v>
      </c>
      <c r="EU101">
        <v>40.331400000000002</v>
      </c>
      <c r="EV101">
        <v>65.551900000000003</v>
      </c>
      <c r="EW101">
        <v>19.4191</v>
      </c>
      <c r="EX101">
        <v>1</v>
      </c>
      <c r="EY101">
        <v>0.76550300000000004</v>
      </c>
      <c r="EZ101">
        <v>7.91608</v>
      </c>
      <c r="FA101">
        <v>20.061399999999999</v>
      </c>
      <c r="FB101">
        <v>5.22837</v>
      </c>
      <c r="FC101">
        <v>11.985799999999999</v>
      </c>
      <c r="FD101">
        <v>4.9707999999999997</v>
      </c>
      <c r="FE101">
        <v>3.2896000000000001</v>
      </c>
      <c r="FF101">
        <v>9999</v>
      </c>
      <c r="FG101">
        <v>9999</v>
      </c>
      <c r="FH101">
        <v>9999</v>
      </c>
      <c r="FI101">
        <v>999.9</v>
      </c>
      <c r="FJ101">
        <v>4.9726699999999999</v>
      </c>
      <c r="FK101">
        <v>1.87764</v>
      </c>
      <c r="FL101">
        <v>1.8757600000000001</v>
      </c>
      <c r="FM101">
        <v>1.8786</v>
      </c>
      <c r="FN101">
        <v>1.87517</v>
      </c>
      <c r="FO101">
        <v>1.87866</v>
      </c>
      <c r="FP101">
        <v>1.87592</v>
      </c>
      <c r="FQ101">
        <v>1.87713</v>
      </c>
      <c r="FR101">
        <v>0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4.6500000000000004</v>
      </c>
      <c r="GF101">
        <v>0.11609999999999999</v>
      </c>
      <c r="GG101">
        <v>1.8022362637429039</v>
      </c>
      <c r="GH101">
        <v>3.4596175144301941E-3</v>
      </c>
      <c r="GI101">
        <v>-1.60062044249347E-6</v>
      </c>
      <c r="GJ101">
        <v>4.4551892631570479E-10</v>
      </c>
      <c r="GK101">
        <v>-5.9104910203437312E-2</v>
      </c>
      <c r="GL101">
        <v>-1.1044296988583829E-3</v>
      </c>
      <c r="GM101">
        <v>8.6344859614355754E-4</v>
      </c>
      <c r="GN101">
        <v>-1.2442756315904091E-5</v>
      </c>
      <c r="GO101">
        <v>0</v>
      </c>
      <c r="GP101">
        <v>2120</v>
      </c>
      <c r="GQ101">
        <v>2</v>
      </c>
      <c r="GR101">
        <v>32</v>
      </c>
      <c r="GS101">
        <v>19.7</v>
      </c>
      <c r="GT101">
        <v>19.7</v>
      </c>
      <c r="GU101">
        <v>2.8588900000000002</v>
      </c>
      <c r="GV101">
        <v>2.5463900000000002</v>
      </c>
      <c r="GW101">
        <v>1.39893</v>
      </c>
      <c r="GX101">
        <v>2.2802699999999998</v>
      </c>
      <c r="GY101">
        <v>1.4489700000000001</v>
      </c>
      <c r="GZ101">
        <v>2.4060100000000002</v>
      </c>
      <c r="HA101">
        <v>43.6447</v>
      </c>
      <c r="HB101">
        <v>14.5085</v>
      </c>
      <c r="HC101">
        <v>18</v>
      </c>
      <c r="HD101">
        <v>508.7</v>
      </c>
      <c r="HE101">
        <v>427.37900000000002</v>
      </c>
      <c r="HF101">
        <v>20.4298</v>
      </c>
      <c r="HG101">
        <v>36.172699999999999</v>
      </c>
      <c r="HH101">
        <v>30.002199999999998</v>
      </c>
      <c r="HI101">
        <v>35.571300000000001</v>
      </c>
      <c r="HJ101">
        <v>35.580100000000002</v>
      </c>
      <c r="HK101">
        <v>57.288499999999999</v>
      </c>
      <c r="HL101">
        <v>64.584500000000006</v>
      </c>
      <c r="HM101">
        <v>0</v>
      </c>
      <c r="HN101">
        <v>20.403700000000001</v>
      </c>
      <c r="HO101">
        <v>1422.92</v>
      </c>
      <c r="HP101">
        <v>13.497999999999999</v>
      </c>
      <c r="HQ101">
        <v>98.817800000000005</v>
      </c>
      <c r="HR101">
        <v>100.495</v>
      </c>
    </row>
    <row r="102" spans="1:226" x14ac:dyDescent="0.25">
      <c r="A102">
        <v>86</v>
      </c>
      <c r="B102">
        <v>1687529220</v>
      </c>
      <c r="C102">
        <v>516.5</v>
      </c>
      <c r="D102" t="s">
        <v>529</v>
      </c>
      <c r="E102" t="s">
        <v>530</v>
      </c>
      <c r="F102">
        <v>5</v>
      </c>
      <c r="G102" t="s">
        <v>353</v>
      </c>
      <c r="H102">
        <v>68</v>
      </c>
      <c r="I102">
        <v>1687529212.2142861</v>
      </c>
      <c r="J102">
        <f t="shared" si="31"/>
        <v>3.2693513816410007E-3</v>
      </c>
      <c r="K102">
        <f t="shared" si="32"/>
        <v>3.2693513816410005</v>
      </c>
      <c r="L102">
        <f t="shared" si="33"/>
        <v>16.6800177343748</v>
      </c>
      <c r="M102">
        <f t="shared" si="34"/>
        <v>1341.8685714285709</v>
      </c>
      <c r="N102">
        <f t="shared" si="35"/>
        <v>1137.0804302412337</v>
      </c>
      <c r="O102">
        <f t="shared" si="36"/>
        <v>115.93222274676526</v>
      </c>
      <c r="P102">
        <f t="shared" si="37"/>
        <v>136.81161154689576</v>
      </c>
      <c r="Q102">
        <f t="shared" si="38"/>
        <v>0.16629679997172386</v>
      </c>
      <c r="R102">
        <f>IF(LEFT(BD102,1)&lt;&gt;"0",IF(LEFT(BD102,1)="1",3,BE102),$D$5+$E$5*(BV102*BO102/($K$5*1000))+$F$5*(BV102*BO102/($K$5*1000))*MAX(MIN(BB102,$J$5),$I$5)*MAX(MIN(BB102,$J$5),$I$5)+$G$5*MAX(MIN(BB102,$J$5),$I$5)*(BV102*BO102/($K$5*1000))+$H$5*(BV102*BO102/($K$5*1000))*(BV102*BO102/($K$5*1000)))</f>
        <v>2.9624244977543386</v>
      </c>
      <c r="S102">
        <f t="shared" si="39"/>
        <v>0.1612793346195317</v>
      </c>
      <c r="T102">
        <f t="shared" si="40"/>
        <v>0.10123777327136618</v>
      </c>
      <c r="U102">
        <f t="shared" si="41"/>
        <v>438.24111887414398</v>
      </c>
      <c r="V102">
        <f t="shared" si="42"/>
        <v>28.519327839687644</v>
      </c>
      <c r="W102">
        <f t="shared" si="43"/>
        <v>27.976221428571431</v>
      </c>
      <c r="X102">
        <f t="shared" si="44"/>
        <v>3.7895824183145246</v>
      </c>
      <c r="Y102">
        <f t="shared" si="45"/>
        <v>50.290316377461643</v>
      </c>
      <c r="Z102">
        <f t="shared" si="46"/>
        <v>1.7792385708028724</v>
      </c>
      <c r="AA102">
        <f t="shared" si="47"/>
        <v>3.5379347336941094</v>
      </c>
      <c r="AB102">
        <f t="shared" si="48"/>
        <v>2.0103438475116522</v>
      </c>
      <c r="AC102">
        <f t="shared" si="49"/>
        <v>-144.17839593036814</v>
      </c>
      <c r="AD102">
        <f t="shared" si="50"/>
        <v>-187.3920050549961</v>
      </c>
      <c r="AE102">
        <f t="shared" si="51"/>
        <v>-13.704750439223288</v>
      </c>
      <c r="AF102">
        <f t="shared" si="52"/>
        <v>92.965967449556445</v>
      </c>
      <c r="AG102">
        <f t="shared" si="53"/>
        <v>38.450922905819439</v>
      </c>
      <c r="AH102">
        <f t="shared" si="54"/>
        <v>3.3565420560344621</v>
      </c>
      <c r="AI102">
        <f t="shared" si="55"/>
        <v>16.6800177343748</v>
      </c>
      <c r="AJ102">
        <v>1429.34255918074</v>
      </c>
      <c r="AK102">
        <v>1390.7718181818179</v>
      </c>
      <c r="AL102">
        <v>3.4395400828913378</v>
      </c>
      <c r="AM102">
        <v>65.071948279943499</v>
      </c>
      <c r="AN102">
        <f t="shared" si="56"/>
        <v>3.2693513816410005</v>
      </c>
      <c r="AO102">
        <v>13.39572186946949</v>
      </c>
      <c r="AP102">
        <v>17.37128242424242</v>
      </c>
      <c r="AQ102">
        <v>-1.408419004326052E-2</v>
      </c>
      <c r="AR102">
        <v>104.912705410152</v>
      </c>
      <c r="AS102">
        <v>0</v>
      </c>
      <c r="AT102">
        <v>0</v>
      </c>
      <c r="AU102">
        <f t="shared" si="57"/>
        <v>1</v>
      </c>
      <c r="AV102">
        <f t="shared" si="58"/>
        <v>0</v>
      </c>
      <c r="AW102">
        <f t="shared" si="59"/>
        <v>53909.273315496743</v>
      </c>
      <c r="AX102">
        <f t="shared" si="60"/>
        <v>2491.0093214285712</v>
      </c>
      <c r="AY102">
        <f t="shared" si="61"/>
        <v>2043.3751225152853</v>
      </c>
      <c r="AZ102">
        <f>($B$11*$D$9+$C$11*$D$9+$F$11*((CV102+CN102)/MAX(CV102+CN102+CW102, 0.1)*$I$9+CW102/MAX(CV102+CN102+CW102, 0.1)*$J$9))/($B$11+$C$11+$F$11)</f>
        <v>0.82030007071327549</v>
      </c>
      <c r="BA102">
        <f>($B$11*$K$9+$C$11*$K$9+$F$11*((CV102+CN102)/MAX(CV102+CN102+CW102, 0.1)*$P$9+CW102/MAX(CV102+CN102+CW102, 0.1)*$Q$9))/($B$11+$C$11+$F$11)</f>
        <v>0.17592913647662173</v>
      </c>
      <c r="BB102" s="1">
        <v>6</v>
      </c>
      <c r="BC102">
        <v>0.5</v>
      </c>
      <c r="BD102" t="s">
        <v>354</v>
      </c>
      <c r="BE102">
        <v>2</v>
      </c>
      <c r="BF102" t="b">
        <v>1</v>
      </c>
      <c r="BG102">
        <v>1687529212.2142861</v>
      </c>
      <c r="BH102">
        <v>1341.8685714285709</v>
      </c>
      <c r="BI102">
        <v>1393.411785714286</v>
      </c>
      <c r="BJ102">
        <v>17.45103571428572</v>
      </c>
      <c r="BK102">
        <v>13.493685714285711</v>
      </c>
      <c r="BL102">
        <v>1337.236785714286</v>
      </c>
      <c r="BM102">
        <v>17.334635714285721</v>
      </c>
      <c r="BN102">
        <v>500.0265714285714</v>
      </c>
      <c r="BO102">
        <v>101.8558571428571</v>
      </c>
      <c r="BP102">
        <v>0.1001871821428572</v>
      </c>
      <c r="BQ102">
        <v>26.802896428571419</v>
      </c>
      <c r="BR102">
        <v>27.976221428571431</v>
      </c>
      <c r="BS102">
        <v>999.9000000000002</v>
      </c>
      <c r="BT102">
        <v>0</v>
      </c>
      <c r="BU102">
        <v>0</v>
      </c>
      <c r="BV102">
        <v>10002.97321428571</v>
      </c>
      <c r="BW102">
        <v>0</v>
      </c>
      <c r="BX102">
        <v>490.98075000000011</v>
      </c>
      <c r="BY102">
        <v>-51.54379642857144</v>
      </c>
      <c r="BZ102">
        <v>1365.700357142857</v>
      </c>
      <c r="CA102">
        <v>1412.47</v>
      </c>
      <c r="CB102">
        <v>3.9573492857142858</v>
      </c>
      <c r="CC102">
        <v>1393.411785714286</v>
      </c>
      <c r="CD102">
        <v>13.493685714285711</v>
      </c>
      <c r="CE102">
        <v>1.777491071428571</v>
      </c>
      <c r="CF102">
        <v>1.3744114285714291</v>
      </c>
      <c r="CG102">
        <v>15.59019285714286</v>
      </c>
      <c r="CH102">
        <v>11.63803928571429</v>
      </c>
      <c r="CI102">
        <v>2000.028571428571</v>
      </c>
      <c r="CJ102">
        <v>0.97999564285714258</v>
      </c>
      <c r="CK102">
        <v>2.0004757142857141E-2</v>
      </c>
      <c r="CL102">
        <v>0</v>
      </c>
      <c r="CM102">
        <v>1.8923321428571429</v>
      </c>
      <c r="CN102">
        <v>0</v>
      </c>
      <c r="CO102">
        <v>12685.285714285719</v>
      </c>
      <c r="CP102">
        <v>17338.442857142862</v>
      </c>
      <c r="CQ102">
        <v>45.530999999999999</v>
      </c>
      <c r="CR102">
        <v>46.263285714285708</v>
      </c>
      <c r="CS102">
        <v>44.778821428571433</v>
      </c>
      <c r="CT102">
        <v>44.432714285714269</v>
      </c>
      <c r="CU102">
        <v>43.729678571428572</v>
      </c>
      <c r="CV102">
        <v>1960.018571428571</v>
      </c>
      <c r="CW102">
        <v>40.01</v>
      </c>
      <c r="CX102">
        <v>0</v>
      </c>
      <c r="CY102">
        <v>1687529219.5999999</v>
      </c>
      <c r="CZ102">
        <v>0</v>
      </c>
      <c r="DA102">
        <v>1687528033.0999999</v>
      </c>
      <c r="DB102" t="s">
        <v>355</v>
      </c>
      <c r="DC102">
        <v>1687528033.0999999</v>
      </c>
      <c r="DD102">
        <v>1687528032.5999999</v>
      </c>
      <c r="DE102">
        <v>1</v>
      </c>
      <c r="DF102">
        <v>0.39600000000000002</v>
      </c>
      <c r="DG102">
        <v>-1.2999999999999999E-2</v>
      </c>
      <c r="DH102">
        <v>2.9990000000000001</v>
      </c>
      <c r="DI102">
        <v>0.06</v>
      </c>
      <c r="DJ102">
        <v>420</v>
      </c>
      <c r="DK102">
        <v>14</v>
      </c>
      <c r="DL102">
        <v>0.21</v>
      </c>
      <c r="DM102">
        <v>0.03</v>
      </c>
      <c r="DN102">
        <v>-51.660254999999992</v>
      </c>
      <c r="DO102">
        <v>2.578664915572328</v>
      </c>
      <c r="DP102">
        <v>0.27103587027365927</v>
      </c>
      <c r="DQ102">
        <v>0</v>
      </c>
      <c r="DR102">
        <v>3.960159</v>
      </c>
      <c r="DS102">
        <v>0.1022757973733615</v>
      </c>
      <c r="DT102">
        <v>3.1310488881523373E-2</v>
      </c>
      <c r="DU102">
        <v>0</v>
      </c>
      <c r="DV102">
        <v>0</v>
      </c>
      <c r="DW102">
        <v>2</v>
      </c>
      <c r="DX102" t="s">
        <v>356</v>
      </c>
      <c r="DY102">
        <v>3.12229</v>
      </c>
      <c r="DZ102">
        <v>2.7568800000000002</v>
      </c>
      <c r="EA102">
        <v>0.209559</v>
      </c>
      <c r="EB102">
        <v>0.21601500000000001</v>
      </c>
      <c r="EC102">
        <v>9.4178999999999999E-2</v>
      </c>
      <c r="ED102">
        <v>7.8460299999999997E-2</v>
      </c>
      <c r="EE102">
        <v>23152.2</v>
      </c>
      <c r="EF102">
        <v>22805.7</v>
      </c>
      <c r="EG102">
        <v>29862.799999999999</v>
      </c>
      <c r="EH102">
        <v>29388.3</v>
      </c>
      <c r="EI102">
        <v>37411.4</v>
      </c>
      <c r="EJ102">
        <v>35682</v>
      </c>
      <c r="EK102">
        <v>45751.4</v>
      </c>
      <c r="EL102">
        <v>43701.9</v>
      </c>
      <c r="EM102">
        <v>1.75475</v>
      </c>
      <c r="EN102">
        <v>1.76095</v>
      </c>
      <c r="EO102">
        <v>-6.3814199999999996E-3</v>
      </c>
      <c r="EP102">
        <v>0</v>
      </c>
      <c r="EQ102">
        <v>28.084900000000001</v>
      </c>
      <c r="ER102">
        <v>999.9</v>
      </c>
      <c r="ES102">
        <v>61.7</v>
      </c>
      <c r="ET102">
        <v>38</v>
      </c>
      <c r="EU102">
        <v>40.328800000000001</v>
      </c>
      <c r="EV102">
        <v>65.7119</v>
      </c>
      <c r="EW102">
        <v>19.6875</v>
      </c>
      <c r="EX102">
        <v>1</v>
      </c>
      <c r="EY102">
        <v>0.76718200000000003</v>
      </c>
      <c r="EZ102">
        <v>7.9821999999999997</v>
      </c>
      <c r="FA102">
        <v>20.0579</v>
      </c>
      <c r="FB102">
        <v>5.2280699999999998</v>
      </c>
      <c r="FC102">
        <v>11.985799999999999</v>
      </c>
      <c r="FD102">
        <v>4.9710999999999999</v>
      </c>
      <c r="FE102">
        <v>3.2895500000000002</v>
      </c>
      <c r="FF102">
        <v>9999</v>
      </c>
      <c r="FG102">
        <v>9999</v>
      </c>
      <c r="FH102">
        <v>9999</v>
      </c>
      <c r="FI102">
        <v>999.9</v>
      </c>
      <c r="FJ102">
        <v>4.9726600000000003</v>
      </c>
      <c r="FK102">
        <v>1.87761</v>
      </c>
      <c r="FL102">
        <v>1.8757600000000001</v>
      </c>
      <c r="FM102">
        <v>1.8785700000000001</v>
      </c>
      <c r="FN102">
        <v>1.87517</v>
      </c>
      <c r="FO102">
        <v>1.87866</v>
      </c>
      <c r="FP102">
        <v>1.87591</v>
      </c>
      <c r="FQ102">
        <v>1.8771100000000001</v>
      </c>
      <c r="FR102">
        <v>0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4.68</v>
      </c>
      <c r="GF102">
        <v>0.1149</v>
      </c>
      <c r="GG102">
        <v>1.8022362637429039</v>
      </c>
      <c r="GH102">
        <v>3.4596175144301941E-3</v>
      </c>
      <c r="GI102">
        <v>-1.60062044249347E-6</v>
      </c>
      <c r="GJ102">
        <v>4.4551892631570479E-10</v>
      </c>
      <c r="GK102">
        <v>-5.9104910203437312E-2</v>
      </c>
      <c r="GL102">
        <v>-1.1044296988583829E-3</v>
      </c>
      <c r="GM102">
        <v>8.6344859614355754E-4</v>
      </c>
      <c r="GN102">
        <v>-1.2442756315904091E-5</v>
      </c>
      <c r="GO102">
        <v>0</v>
      </c>
      <c r="GP102">
        <v>2120</v>
      </c>
      <c r="GQ102">
        <v>2</v>
      </c>
      <c r="GR102">
        <v>32</v>
      </c>
      <c r="GS102">
        <v>19.8</v>
      </c>
      <c r="GT102">
        <v>19.8</v>
      </c>
      <c r="GU102">
        <v>2.8857400000000002</v>
      </c>
      <c r="GV102">
        <v>2.5451700000000002</v>
      </c>
      <c r="GW102">
        <v>1.39893</v>
      </c>
      <c r="GX102">
        <v>2.2802699999999998</v>
      </c>
      <c r="GY102">
        <v>1.4489700000000001</v>
      </c>
      <c r="GZ102">
        <v>2.52563</v>
      </c>
      <c r="HA102">
        <v>43.6447</v>
      </c>
      <c r="HB102">
        <v>14.517300000000001</v>
      </c>
      <c r="HC102">
        <v>18</v>
      </c>
      <c r="HD102">
        <v>508.84699999999998</v>
      </c>
      <c r="HE102">
        <v>427.11599999999999</v>
      </c>
      <c r="HF102">
        <v>20.430499999999999</v>
      </c>
      <c r="HG102">
        <v>36.186199999999999</v>
      </c>
      <c r="HH102">
        <v>30.001799999999999</v>
      </c>
      <c r="HI102">
        <v>35.582700000000003</v>
      </c>
      <c r="HJ102">
        <v>35.590800000000002</v>
      </c>
      <c r="HK102">
        <v>57.795499999999997</v>
      </c>
      <c r="HL102">
        <v>64.584500000000006</v>
      </c>
      <c r="HM102">
        <v>0</v>
      </c>
      <c r="HN102">
        <v>20.414400000000001</v>
      </c>
      <c r="HO102">
        <v>1436.3</v>
      </c>
      <c r="HP102">
        <v>13.505599999999999</v>
      </c>
      <c r="HQ102">
        <v>98.813999999999993</v>
      </c>
      <c r="HR102">
        <v>100.492</v>
      </c>
    </row>
    <row r="103" spans="1:226" x14ac:dyDescent="0.25">
      <c r="A103">
        <v>87</v>
      </c>
      <c r="B103">
        <v>1687529225</v>
      </c>
      <c r="C103">
        <v>521.5</v>
      </c>
      <c r="D103" t="s">
        <v>531</v>
      </c>
      <c r="E103" t="s">
        <v>532</v>
      </c>
      <c r="F103">
        <v>5</v>
      </c>
      <c r="G103" t="s">
        <v>353</v>
      </c>
      <c r="H103">
        <v>68</v>
      </c>
      <c r="I103">
        <v>1687529217.5</v>
      </c>
      <c r="J103">
        <f t="shared" si="31"/>
        <v>3.243061580929899E-3</v>
      </c>
      <c r="K103">
        <f t="shared" si="32"/>
        <v>3.2430615809298988</v>
      </c>
      <c r="L103">
        <f t="shared" si="33"/>
        <v>16.809722399686624</v>
      </c>
      <c r="M103">
        <f t="shared" si="34"/>
        <v>1359.818518518518</v>
      </c>
      <c r="N103">
        <f t="shared" si="35"/>
        <v>1151.2322107420289</v>
      </c>
      <c r="O103">
        <f t="shared" si="36"/>
        <v>117.37400821245916</v>
      </c>
      <c r="P103">
        <f t="shared" si="37"/>
        <v>138.6404484436475</v>
      </c>
      <c r="Q103">
        <f t="shared" si="38"/>
        <v>0.16439492124869248</v>
      </c>
      <c r="R103">
        <f>IF(LEFT(BD103,1)&lt;&gt;"0",IF(LEFT(BD103,1)="1",3,BE103),$D$5+$E$5*(BV103*BO103/($K$5*1000))+$F$5*(BV103*BO103/($K$5*1000))*MAX(MIN(BB103,$J$5),$I$5)*MAX(MIN(BB103,$J$5),$I$5)+$G$5*MAX(MIN(BB103,$J$5),$I$5)*(BV103*BO103/($K$5*1000))+$H$5*(BV103*BO103/($K$5*1000))*(BV103*BO103/($K$5*1000)))</f>
        <v>2.9622847207708278</v>
      </c>
      <c r="S103">
        <f t="shared" si="39"/>
        <v>0.1594895194668747</v>
      </c>
      <c r="T103">
        <f t="shared" si="40"/>
        <v>0.1001094879917892</v>
      </c>
      <c r="U103">
        <f t="shared" si="41"/>
        <v>440.37899386344037</v>
      </c>
      <c r="V103">
        <f t="shared" si="42"/>
        <v>28.541139649464299</v>
      </c>
      <c r="W103">
        <f t="shared" si="43"/>
        <v>27.979018518518519</v>
      </c>
      <c r="X103">
        <f t="shared" si="44"/>
        <v>3.7902005036647952</v>
      </c>
      <c r="Y103">
        <f t="shared" si="45"/>
        <v>50.123917788468411</v>
      </c>
      <c r="Z103">
        <f t="shared" si="46"/>
        <v>1.7736114943017594</v>
      </c>
      <c r="AA103">
        <f t="shared" si="47"/>
        <v>3.5384534421006482</v>
      </c>
      <c r="AB103">
        <f t="shared" si="48"/>
        <v>2.0165890093630359</v>
      </c>
      <c r="AC103">
        <f t="shared" si="49"/>
        <v>-143.01901571900854</v>
      </c>
      <c r="AD103">
        <f t="shared" si="50"/>
        <v>-187.43181345303887</v>
      </c>
      <c r="AE103">
        <f t="shared" si="51"/>
        <v>-13.708670708116193</v>
      </c>
      <c r="AF103">
        <f t="shared" si="52"/>
        <v>96.219493983276749</v>
      </c>
      <c r="AG103">
        <f t="shared" si="53"/>
        <v>38.225507994910423</v>
      </c>
      <c r="AH103">
        <f t="shared" si="54"/>
        <v>3.356898895799405</v>
      </c>
      <c r="AI103">
        <f t="shared" si="55"/>
        <v>16.809722399686624</v>
      </c>
      <c r="AJ103">
        <v>1446.412924625869</v>
      </c>
      <c r="AK103">
        <v>1407.8872727272719</v>
      </c>
      <c r="AL103">
        <v>3.4018679692100702</v>
      </c>
      <c r="AM103">
        <v>65.071948279943499</v>
      </c>
      <c r="AN103">
        <f t="shared" si="56"/>
        <v>3.2430615809298988</v>
      </c>
      <c r="AO103">
        <v>13.390595556698999</v>
      </c>
      <c r="AP103">
        <v>17.313697575757569</v>
      </c>
      <c r="AQ103">
        <v>-1.156765890695202E-2</v>
      </c>
      <c r="AR103">
        <v>104.912705410152</v>
      </c>
      <c r="AS103">
        <v>0</v>
      </c>
      <c r="AT103">
        <v>0</v>
      </c>
      <c r="AU103">
        <f t="shared" si="57"/>
        <v>1</v>
      </c>
      <c r="AV103">
        <f t="shared" si="58"/>
        <v>0</v>
      </c>
      <c r="AW103">
        <f t="shared" si="59"/>
        <v>53904.70910890682</v>
      </c>
      <c r="AX103">
        <f t="shared" si="60"/>
        <v>2503.1611851851849</v>
      </c>
      <c r="AY103">
        <f t="shared" si="61"/>
        <v>2053.3433014068869</v>
      </c>
      <c r="AZ103">
        <f>($B$11*$D$9+$C$11*$D$9+$F$11*((CV103+CN103)/MAX(CV103+CN103+CW103, 0.1)*$I$9+CW103/MAX(CV103+CN103+CW103, 0.1)*$J$9))/($B$11+$C$11+$F$11)</f>
        <v>0.82030007238825886</v>
      </c>
      <c r="BA103">
        <f>($B$11*$K$9+$C$11*$K$9+$F$11*((CV103+CN103)/MAX(CV103+CN103+CW103, 0.1)*$P$9+CW103/MAX(CV103+CN103+CW103, 0.1)*$Q$9))/($B$11+$C$11+$F$11)</f>
        <v>0.17592913970933954</v>
      </c>
      <c r="BB103" s="1">
        <v>6</v>
      </c>
      <c r="BC103">
        <v>0.5</v>
      </c>
      <c r="BD103" t="s">
        <v>354</v>
      </c>
      <c r="BE103">
        <v>2</v>
      </c>
      <c r="BF103" t="b">
        <v>1</v>
      </c>
      <c r="BG103">
        <v>1687529217.5</v>
      </c>
      <c r="BH103">
        <v>1359.818518518518</v>
      </c>
      <c r="BI103">
        <v>1411.162592592593</v>
      </c>
      <c r="BJ103">
        <v>17.396003703703698</v>
      </c>
      <c r="BK103">
        <v>13.43812962962963</v>
      </c>
      <c r="BL103">
        <v>1355.1588888888889</v>
      </c>
      <c r="BM103">
        <v>17.28055925925926</v>
      </c>
      <c r="BN103">
        <v>500.04151851851839</v>
      </c>
      <c r="BO103">
        <v>101.8549259259259</v>
      </c>
      <c r="BP103">
        <v>0.1001854037037037</v>
      </c>
      <c r="BQ103">
        <v>26.805388888888888</v>
      </c>
      <c r="BR103">
        <v>27.979018518518519</v>
      </c>
      <c r="BS103">
        <v>999.90000000000009</v>
      </c>
      <c r="BT103">
        <v>0</v>
      </c>
      <c r="BU103">
        <v>0</v>
      </c>
      <c r="BV103">
        <v>10002.27222222222</v>
      </c>
      <c r="BW103">
        <v>0</v>
      </c>
      <c r="BX103">
        <v>503.14377777777781</v>
      </c>
      <c r="BY103">
        <v>-51.344737037037042</v>
      </c>
      <c r="BZ103">
        <v>1383.8918518518519</v>
      </c>
      <c r="CA103">
        <v>1430.3840740740741</v>
      </c>
      <c r="CB103">
        <v>3.9578829629629628</v>
      </c>
      <c r="CC103">
        <v>1411.162592592593</v>
      </c>
      <c r="CD103">
        <v>13.43812962962963</v>
      </c>
      <c r="CE103">
        <v>1.771871111111111</v>
      </c>
      <c r="CF103">
        <v>1.368741111111111</v>
      </c>
      <c r="CG103">
        <v>15.540762962962971</v>
      </c>
      <c r="CH103">
        <v>11.57554074074074</v>
      </c>
      <c r="CI103">
        <v>2000.0174074074071</v>
      </c>
      <c r="CJ103">
        <v>0.97999544444444431</v>
      </c>
      <c r="CK103">
        <v>2.0004955555555551E-2</v>
      </c>
      <c r="CL103">
        <v>0</v>
      </c>
      <c r="CM103">
        <v>1.9774444444444439</v>
      </c>
      <c r="CN103">
        <v>0</v>
      </c>
      <c r="CO103">
        <v>12689.65555555555</v>
      </c>
      <c r="CP103">
        <v>17338.34814814815</v>
      </c>
      <c r="CQ103">
        <v>45.555333333333337</v>
      </c>
      <c r="CR103">
        <v>46.284444444444439</v>
      </c>
      <c r="CS103">
        <v>44.782222222222217</v>
      </c>
      <c r="CT103">
        <v>44.439481481481479</v>
      </c>
      <c r="CU103">
        <v>43.738296296296298</v>
      </c>
      <c r="CV103">
        <v>1960.007407407408</v>
      </c>
      <c r="CW103">
        <v>40.01</v>
      </c>
      <c r="CX103">
        <v>0</v>
      </c>
      <c r="CY103">
        <v>1687529224.4000001</v>
      </c>
      <c r="CZ103">
        <v>0</v>
      </c>
      <c r="DA103">
        <v>1687528033.0999999</v>
      </c>
      <c r="DB103" t="s">
        <v>355</v>
      </c>
      <c r="DC103">
        <v>1687528033.0999999</v>
      </c>
      <c r="DD103">
        <v>1687528032.5999999</v>
      </c>
      <c r="DE103">
        <v>1</v>
      </c>
      <c r="DF103">
        <v>0.39600000000000002</v>
      </c>
      <c r="DG103">
        <v>-1.2999999999999999E-2</v>
      </c>
      <c r="DH103">
        <v>2.9990000000000001</v>
      </c>
      <c r="DI103">
        <v>0.06</v>
      </c>
      <c r="DJ103">
        <v>420</v>
      </c>
      <c r="DK103">
        <v>14</v>
      </c>
      <c r="DL103">
        <v>0.21</v>
      </c>
      <c r="DM103">
        <v>0.03</v>
      </c>
      <c r="DN103">
        <v>-51.432752499999992</v>
      </c>
      <c r="DO103">
        <v>2.4322097560975688</v>
      </c>
      <c r="DP103">
        <v>0.25847659564020448</v>
      </c>
      <c r="DQ103">
        <v>0</v>
      </c>
      <c r="DR103">
        <v>3.9531904999999998</v>
      </c>
      <c r="DS103">
        <v>7.57886679174338E-2</v>
      </c>
      <c r="DT103">
        <v>3.3396571002873923E-2</v>
      </c>
      <c r="DU103">
        <v>1</v>
      </c>
      <c r="DV103">
        <v>1</v>
      </c>
      <c r="DW103">
        <v>2</v>
      </c>
      <c r="DX103" t="s">
        <v>368</v>
      </c>
      <c r="DY103">
        <v>3.1223200000000002</v>
      </c>
      <c r="DZ103">
        <v>2.7564299999999999</v>
      </c>
      <c r="EA103">
        <v>0.21111199999999999</v>
      </c>
      <c r="EB103">
        <v>0.21752299999999999</v>
      </c>
      <c r="EC103">
        <v>9.3968499999999996E-2</v>
      </c>
      <c r="ED103">
        <v>7.8586400000000001E-2</v>
      </c>
      <c r="EE103">
        <v>23105.7</v>
      </c>
      <c r="EF103">
        <v>22760.9</v>
      </c>
      <c r="EG103">
        <v>29861.9</v>
      </c>
      <c r="EH103">
        <v>29387.4</v>
      </c>
      <c r="EI103">
        <v>37419</v>
      </c>
      <c r="EJ103">
        <v>35676.300000000003</v>
      </c>
      <c r="EK103">
        <v>45750</v>
      </c>
      <c r="EL103">
        <v>43700.6</v>
      </c>
      <c r="EM103">
        <v>1.7544999999999999</v>
      </c>
      <c r="EN103">
        <v>1.76092</v>
      </c>
      <c r="EO103">
        <v>-7.5362600000000004E-3</v>
      </c>
      <c r="EP103">
        <v>0</v>
      </c>
      <c r="EQ103">
        <v>28.087299999999999</v>
      </c>
      <c r="ER103">
        <v>999.9</v>
      </c>
      <c r="ES103">
        <v>61.7</v>
      </c>
      <c r="ET103">
        <v>38</v>
      </c>
      <c r="EU103">
        <v>40.329599999999999</v>
      </c>
      <c r="EV103">
        <v>65.721900000000005</v>
      </c>
      <c r="EW103">
        <v>19.755600000000001</v>
      </c>
      <c r="EX103">
        <v>1</v>
      </c>
      <c r="EY103">
        <v>0.76849800000000001</v>
      </c>
      <c r="EZ103">
        <v>7.9739199999999997</v>
      </c>
      <c r="FA103">
        <v>20.058199999999999</v>
      </c>
      <c r="FB103">
        <v>5.2265699999999997</v>
      </c>
      <c r="FC103">
        <v>11.986000000000001</v>
      </c>
      <c r="FD103">
        <v>4.9707999999999997</v>
      </c>
      <c r="FE103">
        <v>3.2894299999999999</v>
      </c>
      <c r="FF103">
        <v>9999</v>
      </c>
      <c r="FG103">
        <v>9999</v>
      </c>
      <c r="FH103">
        <v>9999</v>
      </c>
      <c r="FI103">
        <v>999.9</v>
      </c>
      <c r="FJ103">
        <v>4.9726600000000003</v>
      </c>
      <c r="FK103">
        <v>1.8775999999999999</v>
      </c>
      <c r="FL103">
        <v>1.8757600000000001</v>
      </c>
      <c r="FM103">
        <v>1.8785400000000001</v>
      </c>
      <c r="FN103">
        <v>1.8751500000000001</v>
      </c>
      <c r="FO103">
        <v>1.87866</v>
      </c>
      <c r="FP103">
        <v>1.87592</v>
      </c>
      <c r="FQ103">
        <v>1.8770899999999999</v>
      </c>
      <c r="FR103">
        <v>0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4.7</v>
      </c>
      <c r="GF103">
        <v>0.114</v>
      </c>
      <c r="GG103">
        <v>1.8022362637429039</v>
      </c>
      <c r="GH103">
        <v>3.4596175144301941E-3</v>
      </c>
      <c r="GI103">
        <v>-1.60062044249347E-6</v>
      </c>
      <c r="GJ103">
        <v>4.4551892631570479E-10</v>
      </c>
      <c r="GK103">
        <v>-5.9104910203437312E-2</v>
      </c>
      <c r="GL103">
        <v>-1.1044296988583829E-3</v>
      </c>
      <c r="GM103">
        <v>8.6344859614355754E-4</v>
      </c>
      <c r="GN103">
        <v>-1.2442756315904091E-5</v>
      </c>
      <c r="GO103">
        <v>0</v>
      </c>
      <c r="GP103">
        <v>2120</v>
      </c>
      <c r="GQ103">
        <v>2</v>
      </c>
      <c r="GR103">
        <v>32</v>
      </c>
      <c r="GS103">
        <v>19.899999999999999</v>
      </c>
      <c r="GT103">
        <v>19.899999999999999</v>
      </c>
      <c r="GU103">
        <v>2.9150399999999999</v>
      </c>
      <c r="GV103">
        <v>2.5451700000000002</v>
      </c>
      <c r="GW103">
        <v>1.39893</v>
      </c>
      <c r="GX103">
        <v>2.2802699999999998</v>
      </c>
      <c r="GY103">
        <v>1.4489700000000001</v>
      </c>
      <c r="GZ103">
        <v>2.4902299999999999</v>
      </c>
      <c r="HA103">
        <v>43.6721</v>
      </c>
      <c r="HB103">
        <v>14.5085</v>
      </c>
      <c r="HC103">
        <v>18</v>
      </c>
      <c r="HD103">
        <v>508.76299999999998</v>
      </c>
      <c r="HE103">
        <v>427.16800000000001</v>
      </c>
      <c r="HF103">
        <v>20.43</v>
      </c>
      <c r="HG103">
        <v>36.198799999999999</v>
      </c>
      <c r="HH103">
        <v>30.0015</v>
      </c>
      <c r="HI103">
        <v>35.593499999999999</v>
      </c>
      <c r="HJ103">
        <v>35.601500000000001</v>
      </c>
      <c r="HK103">
        <v>58.386400000000002</v>
      </c>
      <c r="HL103">
        <v>64.3048</v>
      </c>
      <c r="HM103">
        <v>0</v>
      </c>
      <c r="HN103">
        <v>20.429400000000001</v>
      </c>
      <c r="HO103">
        <v>1456.39</v>
      </c>
      <c r="HP103">
        <v>13.548500000000001</v>
      </c>
      <c r="HQ103">
        <v>98.810900000000004</v>
      </c>
      <c r="HR103">
        <v>100.489</v>
      </c>
    </row>
    <row r="104" spans="1:226" x14ac:dyDescent="0.25">
      <c r="A104">
        <v>88</v>
      </c>
      <c r="B104">
        <v>1687529230</v>
      </c>
      <c r="C104">
        <v>526.5</v>
      </c>
      <c r="D104" t="s">
        <v>533</v>
      </c>
      <c r="E104" t="s">
        <v>534</v>
      </c>
      <c r="F104">
        <v>5</v>
      </c>
      <c r="G104" t="s">
        <v>353</v>
      </c>
      <c r="H104">
        <v>68</v>
      </c>
      <c r="I104">
        <v>1687529222.2142861</v>
      </c>
      <c r="J104">
        <f t="shared" si="31"/>
        <v>3.2346031345942133E-3</v>
      </c>
      <c r="K104">
        <f t="shared" si="32"/>
        <v>3.2346031345942134</v>
      </c>
      <c r="L104">
        <f t="shared" si="33"/>
        <v>16.876471962018552</v>
      </c>
      <c r="M104">
        <f t="shared" si="34"/>
        <v>1375.745714285714</v>
      </c>
      <c r="N104">
        <f t="shared" si="35"/>
        <v>1165.1852809583772</v>
      </c>
      <c r="O104">
        <f t="shared" si="36"/>
        <v>118.79572023822209</v>
      </c>
      <c r="P104">
        <f t="shared" si="37"/>
        <v>140.26327457448963</v>
      </c>
      <c r="Q104">
        <f t="shared" si="38"/>
        <v>0.16364991994179964</v>
      </c>
      <c r="R104">
        <f>IF(LEFT(BD104,1)&lt;&gt;"0",IF(LEFT(BD104,1)="1",3,BE104),$D$5+$E$5*(BV104*BO104/($K$5*1000))+$F$5*(BV104*BO104/($K$5*1000))*MAX(MIN(BB104,$J$5),$I$5)*MAX(MIN(BB104,$J$5),$I$5)+$G$5*MAX(MIN(BB104,$J$5),$I$5)*(BV104*BO104/($K$5*1000))+$H$5*(BV104*BO104/($K$5*1000))*(BV104*BO104/($K$5*1000)))</f>
        <v>2.9618200838050455</v>
      </c>
      <c r="S104">
        <f t="shared" si="39"/>
        <v>0.15878743174373033</v>
      </c>
      <c r="T104">
        <f t="shared" si="40"/>
        <v>9.9666985441637698E-2</v>
      </c>
      <c r="U104">
        <f t="shared" si="41"/>
        <v>440.40443627971274</v>
      </c>
      <c r="V104">
        <f t="shared" si="42"/>
        <v>28.546688039107096</v>
      </c>
      <c r="W104">
        <f t="shared" si="43"/>
        <v>27.97316428571429</v>
      </c>
      <c r="X104">
        <f t="shared" si="44"/>
        <v>3.7889069685057155</v>
      </c>
      <c r="Y104">
        <f t="shared" si="45"/>
        <v>49.974563740878935</v>
      </c>
      <c r="Z104">
        <f t="shared" si="46"/>
        <v>1.7686357916887903</v>
      </c>
      <c r="AA104">
        <f t="shared" si="47"/>
        <v>3.5390719984255816</v>
      </c>
      <c r="AB104">
        <f t="shared" si="48"/>
        <v>2.0202711768169253</v>
      </c>
      <c r="AC104">
        <f t="shared" si="49"/>
        <v>-142.64599823560482</v>
      </c>
      <c r="AD104">
        <f t="shared" si="50"/>
        <v>-185.99309042561336</v>
      </c>
      <c r="AE104">
        <f t="shared" si="51"/>
        <v>-13.605380655221815</v>
      </c>
      <c r="AF104">
        <f t="shared" si="52"/>
        <v>98.159966963272694</v>
      </c>
      <c r="AG104">
        <f t="shared" si="53"/>
        <v>38.089651466911782</v>
      </c>
      <c r="AH104">
        <f t="shared" si="54"/>
        <v>3.3335841130416708</v>
      </c>
      <c r="AI104">
        <f t="shared" si="55"/>
        <v>16.876471962018552</v>
      </c>
      <c r="AJ104">
        <v>1463.661846019392</v>
      </c>
      <c r="AK104">
        <v>1424.9125454545449</v>
      </c>
      <c r="AL104">
        <v>3.428856246300533</v>
      </c>
      <c r="AM104">
        <v>65.071948279943499</v>
      </c>
      <c r="AN104">
        <f t="shared" si="56"/>
        <v>3.2346031345942134</v>
      </c>
      <c r="AO104">
        <v>13.454768892726261</v>
      </c>
      <c r="AP104">
        <v>17.292675757575751</v>
      </c>
      <c r="AQ104">
        <v>-2.782598524106992E-3</v>
      </c>
      <c r="AR104">
        <v>104.912705410152</v>
      </c>
      <c r="AS104">
        <v>0</v>
      </c>
      <c r="AT104">
        <v>0</v>
      </c>
      <c r="AU104">
        <f t="shared" si="57"/>
        <v>1</v>
      </c>
      <c r="AV104">
        <f t="shared" si="58"/>
        <v>0</v>
      </c>
      <c r="AW104">
        <f t="shared" si="59"/>
        <v>53890.545360742151</v>
      </c>
      <c r="AX104">
        <f t="shared" si="60"/>
        <v>2503.30575</v>
      </c>
      <c r="AY104">
        <f t="shared" si="61"/>
        <v>2053.4618927291258</v>
      </c>
      <c r="AZ104">
        <f>($B$11*$D$9+$C$11*$D$9+$F$11*((CV104+CN104)/MAX(CV104+CN104+CW104, 0.1)*$I$9+CW104/MAX(CV104+CN104+CW104, 0.1)*$J$9))/($B$11+$C$11+$F$11)</f>
        <v>0.82030007430339902</v>
      </c>
      <c r="BA104">
        <f>($B$11*$K$9+$C$11*$K$9+$F$11*((CV104+CN104)/MAX(CV104+CN104+CW104, 0.1)*$P$9+CW104/MAX(CV104+CN104+CW104, 0.1)*$Q$9))/($B$11+$C$11+$F$11)</f>
        <v>0.17592914340555993</v>
      </c>
      <c r="BB104" s="1">
        <v>6</v>
      </c>
      <c r="BC104">
        <v>0.5</v>
      </c>
      <c r="BD104" t="s">
        <v>354</v>
      </c>
      <c r="BE104">
        <v>2</v>
      </c>
      <c r="BF104" t="b">
        <v>1</v>
      </c>
      <c r="BG104">
        <v>1687529222.2142861</v>
      </c>
      <c r="BH104">
        <v>1375.745714285714</v>
      </c>
      <c r="BI104">
        <v>1426.9521428571429</v>
      </c>
      <c r="BJ104">
        <v>17.347328571428569</v>
      </c>
      <c r="BK104">
        <v>13.41677142857143</v>
      </c>
      <c r="BL104">
        <v>1371.06</v>
      </c>
      <c r="BM104">
        <v>17.23272857142857</v>
      </c>
      <c r="BN104">
        <v>500.04442857142868</v>
      </c>
      <c r="BO104">
        <v>101.85421428571431</v>
      </c>
      <c r="BP104">
        <v>0.1001462607142857</v>
      </c>
      <c r="BQ104">
        <v>26.808360714285719</v>
      </c>
      <c r="BR104">
        <v>27.97316428571429</v>
      </c>
      <c r="BS104">
        <v>999.9000000000002</v>
      </c>
      <c r="BT104">
        <v>0</v>
      </c>
      <c r="BU104">
        <v>0</v>
      </c>
      <c r="BV104">
        <v>9999.7082142857125</v>
      </c>
      <c r="BW104">
        <v>0</v>
      </c>
      <c r="BX104">
        <v>503.30110714285718</v>
      </c>
      <c r="BY104">
        <v>-51.207678571428573</v>
      </c>
      <c r="BZ104">
        <v>1400.0307142857141</v>
      </c>
      <c r="CA104">
        <v>1446.357857142857</v>
      </c>
      <c r="CB104">
        <v>3.9305675</v>
      </c>
      <c r="CC104">
        <v>1426.9521428571429</v>
      </c>
      <c r="CD104">
        <v>13.41677142857143</v>
      </c>
      <c r="CE104">
        <v>1.766901428571428</v>
      </c>
      <c r="CF104">
        <v>1.3665557142857141</v>
      </c>
      <c r="CG104">
        <v>15.49695714285714</v>
      </c>
      <c r="CH104">
        <v>11.551496428571429</v>
      </c>
      <c r="CI104">
        <v>2000.0046428571429</v>
      </c>
      <c r="CJ104">
        <v>0.97999532142857126</v>
      </c>
      <c r="CK104">
        <v>2.000507857142856E-2</v>
      </c>
      <c r="CL104">
        <v>0</v>
      </c>
      <c r="CM104">
        <v>1.960935714285714</v>
      </c>
      <c r="CN104">
        <v>0</v>
      </c>
      <c r="CO104">
        <v>12690.85357142857</v>
      </c>
      <c r="CP104">
        <v>17338.242857142861</v>
      </c>
      <c r="CQ104">
        <v>45.597928571428561</v>
      </c>
      <c r="CR104">
        <v>46.303142857142838</v>
      </c>
      <c r="CS104">
        <v>44.789964285714291</v>
      </c>
      <c r="CT104">
        <v>44.439392857142828</v>
      </c>
      <c r="CU104">
        <v>43.743214285714281</v>
      </c>
      <c r="CV104">
        <v>1959.9946428571429</v>
      </c>
      <c r="CW104">
        <v>40.01</v>
      </c>
      <c r="CX104">
        <v>0</v>
      </c>
      <c r="CY104">
        <v>1687529229.8</v>
      </c>
      <c r="CZ104">
        <v>0</v>
      </c>
      <c r="DA104">
        <v>1687528033.0999999</v>
      </c>
      <c r="DB104" t="s">
        <v>355</v>
      </c>
      <c r="DC104">
        <v>1687528033.0999999</v>
      </c>
      <c r="DD104">
        <v>1687528032.5999999</v>
      </c>
      <c r="DE104">
        <v>1</v>
      </c>
      <c r="DF104">
        <v>0.39600000000000002</v>
      </c>
      <c r="DG104">
        <v>-1.2999999999999999E-2</v>
      </c>
      <c r="DH104">
        <v>2.9990000000000001</v>
      </c>
      <c r="DI104">
        <v>0.06</v>
      </c>
      <c r="DJ104">
        <v>420</v>
      </c>
      <c r="DK104">
        <v>14</v>
      </c>
      <c r="DL104">
        <v>0.21</v>
      </c>
      <c r="DM104">
        <v>0.03</v>
      </c>
      <c r="DN104">
        <v>-51.345727500000002</v>
      </c>
      <c r="DO104">
        <v>1.9155185741089329</v>
      </c>
      <c r="DP104">
        <v>0.23561844154002429</v>
      </c>
      <c r="DQ104">
        <v>0</v>
      </c>
      <c r="DR104">
        <v>3.9359877499999998</v>
      </c>
      <c r="DS104">
        <v>-0.25487088180113532</v>
      </c>
      <c r="DT104">
        <v>5.2234639057214677E-2</v>
      </c>
      <c r="DU104">
        <v>0</v>
      </c>
      <c r="DV104">
        <v>0</v>
      </c>
      <c r="DW104">
        <v>2</v>
      </c>
      <c r="DX104" t="s">
        <v>356</v>
      </c>
      <c r="DY104">
        <v>3.1222699999999999</v>
      </c>
      <c r="DZ104">
        <v>2.7567200000000001</v>
      </c>
      <c r="EA104">
        <v>0.212648</v>
      </c>
      <c r="EB104">
        <v>0.21903700000000001</v>
      </c>
      <c r="EC104">
        <v>9.3891600000000006E-2</v>
      </c>
      <c r="ED104">
        <v>7.87635E-2</v>
      </c>
      <c r="EE104">
        <v>23059.4</v>
      </c>
      <c r="EF104">
        <v>22715.599999999999</v>
      </c>
      <c r="EG104">
        <v>29860.5</v>
      </c>
      <c r="EH104">
        <v>29386.1</v>
      </c>
      <c r="EI104">
        <v>37420.6</v>
      </c>
      <c r="EJ104">
        <v>35667.9</v>
      </c>
      <c r="EK104">
        <v>45747.9</v>
      </c>
      <c r="EL104">
        <v>43698.6</v>
      </c>
      <c r="EM104">
        <v>1.75423</v>
      </c>
      <c r="EN104">
        <v>1.76085</v>
      </c>
      <c r="EO104">
        <v>-7.5474399999999999E-3</v>
      </c>
      <c r="EP104">
        <v>0</v>
      </c>
      <c r="EQ104">
        <v>28.089700000000001</v>
      </c>
      <c r="ER104">
        <v>999.9</v>
      </c>
      <c r="ES104">
        <v>61.7</v>
      </c>
      <c r="ET104">
        <v>38</v>
      </c>
      <c r="EU104">
        <v>40.326799999999999</v>
      </c>
      <c r="EV104">
        <v>65.491900000000001</v>
      </c>
      <c r="EW104">
        <v>19.423100000000002</v>
      </c>
      <c r="EX104">
        <v>1</v>
      </c>
      <c r="EY104">
        <v>0.76961400000000002</v>
      </c>
      <c r="EZ104">
        <v>7.9056899999999999</v>
      </c>
      <c r="FA104">
        <v>20.061299999999999</v>
      </c>
      <c r="FB104">
        <v>5.2259799999999998</v>
      </c>
      <c r="FC104">
        <v>11.986000000000001</v>
      </c>
      <c r="FD104">
        <v>4.9702000000000002</v>
      </c>
      <c r="FE104">
        <v>3.2894299999999999</v>
      </c>
      <c r="FF104">
        <v>9999</v>
      </c>
      <c r="FG104">
        <v>9999</v>
      </c>
      <c r="FH104">
        <v>9999</v>
      </c>
      <c r="FI104">
        <v>999.9</v>
      </c>
      <c r="FJ104">
        <v>4.9726600000000003</v>
      </c>
      <c r="FK104">
        <v>1.87764</v>
      </c>
      <c r="FL104">
        <v>1.8757600000000001</v>
      </c>
      <c r="FM104">
        <v>1.87859</v>
      </c>
      <c r="FN104">
        <v>1.87517</v>
      </c>
      <c r="FO104">
        <v>1.87866</v>
      </c>
      <c r="FP104">
        <v>1.87591</v>
      </c>
      <c r="FQ104">
        <v>1.8771199999999999</v>
      </c>
      <c r="FR104">
        <v>0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4.7300000000000004</v>
      </c>
      <c r="GF104">
        <v>0.1137</v>
      </c>
      <c r="GG104">
        <v>1.8022362637429039</v>
      </c>
      <c r="GH104">
        <v>3.4596175144301941E-3</v>
      </c>
      <c r="GI104">
        <v>-1.60062044249347E-6</v>
      </c>
      <c r="GJ104">
        <v>4.4551892631570479E-10</v>
      </c>
      <c r="GK104">
        <v>-5.9104910203437312E-2</v>
      </c>
      <c r="GL104">
        <v>-1.1044296988583829E-3</v>
      </c>
      <c r="GM104">
        <v>8.6344859614355754E-4</v>
      </c>
      <c r="GN104">
        <v>-1.2442756315904091E-5</v>
      </c>
      <c r="GO104">
        <v>0</v>
      </c>
      <c r="GP104">
        <v>2120</v>
      </c>
      <c r="GQ104">
        <v>2</v>
      </c>
      <c r="GR104">
        <v>32</v>
      </c>
      <c r="GS104">
        <v>19.899999999999999</v>
      </c>
      <c r="GT104">
        <v>20</v>
      </c>
      <c r="GU104">
        <v>2.9418899999999999</v>
      </c>
      <c r="GV104">
        <v>2.5598100000000001</v>
      </c>
      <c r="GW104">
        <v>1.39893</v>
      </c>
      <c r="GX104">
        <v>2.2802699999999998</v>
      </c>
      <c r="GY104">
        <v>1.4489700000000001</v>
      </c>
      <c r="GZ104">
        <v>2.4316399999999998</v>
      </c>
      <c r="HA104">
        <v>43.6721</v>
      </c>
      <c r="HB104">
        <v>14.4998</v>
      </c>
      <c r="HC104">
        <v>18</v>
      </c>
      <c r="HD104">
        <v>508.66500000000002</v>
      </c>
      <c r="HE104">
        <v>427.19299999999998</v>
      </c>
      <c r="HF104">
        <v>20.439</v>
      </c>
      <c r="HG104">
        <v>36.211399999999998</v>
      </c>
      <c r="HH104">
        <v>30.001200000000001</v>
      </c>
      <c r="HI104">
        <v>35.604199999999999</v>
      </c>
      <c r="HJ104">
        <v>35.612900000000003</v>
      </c>
      <c r="HK104">
        <v>58.905900000000003</v>
      </c>
      <c r="HL104">
        <v>64.3048</v>
      </c>
      <c r="HM104">
        <v>0</v>
      </c>
      <c r="HN104">
        <v>20.453900000000001</v>
      </c>
      <c r="HO104">
        <v>1470.07</v>
      </c>
      <c r="HP104">
        <v>13.5761</v>
      </c>
      <c r="HQ104">
        <v>98.806299999999993</v>
      </c>
      <c r="HR104">
        <v>100.48399999999999</v>
      </c>
    </row>
    <row r="105" spans="1:226" x14ac:dyDescent="0.25">
      <c r="A105">
        <v>89</v>
      </c>
      <c r="B105">
        <v>1687529235</v>
      </c>
      <c r="C105">
        <v>531.5</v>
      </c>
      <c r="D105" t="s">
        <v>535</v>
      </c>
      <c r="E105" t="s">
        <v>536</v>
      </c>
      <c r="F105">
        <v>5</v>
      </c>
      <c r="G105" t="s">
        <v>353</v>
      </c>
      <c r="H105">
        <v>68</v>
      </c>
      <c r="I105">
        <v>1687529227.5</v>
      </c>
      <c r="J105">
        <f t="shared" si="31"/>
        <v>3.2385468302277669E-3</v>
      </c>
      <c r="K105">
        <f t="shared" si="32"/>
        <v>3.2385468302277669</v>
      </c>
      <c r="L105">
        <f t="shared" si="33"/>
        <v>16.996597982363905</v>
      </c>
      <c r="M105">
        <f t="shared" si="34"/>
        <v>1393.5222222222219</v>
      </c>
      <c r="N105">
        <f t="shared" si="35"/>
        <v>1181.0748054535659</v>
      </c>
      <c r="O105">
        <f t="shared" si="36"/>
        <v>120.41510093859667</v>
      </c>
      <c r="P105">
        <f t="shared" si="37"/>
        <v>142.07492893274107</v>
      </c>
      <c r="Q105">
        <f t="shared" si="38"/>
        <v>0.16358338523447497</v>
      </c>
      <c r="R105">
        <f>IF(LEFT(BD105,1)&lt;&gt;"0",IF(LEFT(BD105,1)="1",3,BE105),$D$5+$E$5*(BV105*BO105/($K$5*1000))+$F$5*(BV105*BO105/($K$5*1000))*MAX(MIN(BB105,$J$5),$I$5)*MAX(MIN(BB105,$J$5),$I$5)+$G$5*MAX(MIN(BB105,$J$5),$I$5)*(BV105*BO105/($K$5*1000))+$H$5*(BV105*BO105/($K$5*1000))*(BV105*BO105/($K$5*1000)))</f>
        <v>2.9616558048447472</v>
      </c>
      <c r="S105">
        <f t="shared" si="39"/>
        <v>0.15872452602063522</v>
      </c>
      <c r="T105">
        <f t="shared" si="40"/>
        <v>9.962735638700991E-2</v>
      </c>
      <c r="U105">
        <f t="shared" si="41"/>
        <v>439.7491996085019</v>
      </c>
      <c r="V105">
        <f t="shared" si="42"/>
        <v>28.544809977309114</v>
      </c>
      <c r="W105">
        <f t="shared" si="43"/>
        <v>27.96937777777778</v>
      </c>
      <c r="X105">
        <f t="shared" si="44"/>
        <v>3.7880705172800129</v>
      </c>
      <c r="Y105">
        <f t="shared" si="45"/>
        <v>49.849115244942674</v>
      </c>
      <c r="Z105">
        <f t="shared" si="46"/>
        <v>1.7644945597868293</v>
      </c>
      <c r="AA105">
        <f t="shared" si="47"/>
        <v>3.5396707667060192</v>
      </c>
      <c r="AB105">
        <f t="shared" si="48"/>
        <v>2.0235759574931835</v>
      </c>
      <c r="AC105">
        <f t="shared" si="49"/>
        <v>-142.81991521304451</v>
      </c>
      <c r="AD105">
        <f t="shared" si="50"/>
        <v>-184.91892811887726</v>
      </c>
      <c r="AE105">
        <f t="shared" si="51"/>
        <v>-13.527494013416531</v>
      </c>
      <c r="AF105">
        <f t="shared" si="52"/>
        <v>98.482862263163611</v>
      </c>
      <c r="AG105">
        <f t="shared" si="53"/>
        <v>38.077355551453039</v>
      </c>
      <c r="AH105">
        <f t="shared" si="54"/>
        <v>3.2788816880788909</v>
      </c>
      <c r="AI105">
        <f t="shared" si="55"/>
        <v>16.996597982363905</v>
      </c>
      <c r="AJ105">
        <v>1480.5751258215371</v>
      </c>
      <c r="AK105">
        <v>1441.844060606061</v>
      </c>
      <c r="AL105">
        <v>3.3977068482343329</v>
      </c>
      <c r="AM105">
        <v>65.071948279943499</v>
      </c>
      <c r="AN105">
        <f t="shared" si="56"/>
        <v>3.2385468302277669</v>
      </c>
      <c r="AO105">
        <v>13.466004130954801</v>
      </c>
      <c r="AP105">
        <v>17.28692242424242</v>
      </c>
      <c r="AQ105">
        <v>-2.435913779941393E-4</v>
      </c>
      <c r="AR105">
        <v>104.912705410152</v>
      </c>
      <c r="AS105">
        <v>0</v>
      </c>
      <c r="AT105">
        <v>0</v>
      </c>
      <c r="AU105">
        <f t="shared" si="57"/>
        <v>1</v>
      </c>
      <c r="AV105">
        <f t="shared" si="58"/>
        <v>0</v>
      </c>
      <c r="AW105">
        <f t="shared" si="59"/>
        <v>53885.206688678947</v>
      </c>
      <c r="AX105">
        <f t="shared" si="60"/>
        <v>2499.5812592592588</v>
      </c>
      <c r="AY105">
        <f t="shared" si="61"/>
        <v>2050.4066977725874</v>
      </c>
      <c r="AZ105">
        <f>($B$11*$D$9+$C$11*$D$9+$F$11*((CV105+CN105)/MAX(CV105+CN105+CW105, 0.1)*$I$9+CW105/MAX(CV105+CN105+CW105, 0.1)*$J$9))/($B$11+$C$11+$F$11)</f>
        <v>0.82030007633367263</v>
      </c>
      <c r="BA105">
        <f>($B$11*$K$9+$C$11*$K$9+$F$11*((CV105+CN105)/MAX(CV105+CN105+CW105, 0.1)*$P$9+CW105/MAX(CV105+CN105+CW105, 0.1)*$Q$9))/($B$11+$C$11+$F$11)</f>
        <v>0.17592914732398812</v>
      </c>
      <c r="BB105" s="1">
        <v>6</v>
      </c>
      <c r="BC105">
        <v>0.5</v>
      </c>
      <c r="BD105" t="s">
        <v>354</v>
      </c>
      <c r="BE105">
        <v>2</v>
      </c>
      <c r="BF105" t="b">
        <v>1</v>
      </c>
      <c r="BG105">
        <v>1687529227.5</v>
      </c>
      <c r="BH105">
        <v>1393.5222222222219</v>
      </c>
      <c r="BI105">
        <v>1444.6948148148149</v>
      </c>
      <c r="BJ105">
        <v>17.306799999999999</v>
      </c>
      <c r="BK105">
        <v>13.440485185185191</v>
      </c>
      <c r="BL105">
        <v>1388.808888888889</v>
      </c>
      <c r="BM105">
        <v>17.192900000000002</v>
      </c>
      <c r="BN105">
        <v>500.03192592592598</v>
      </c>
      <c r="BO105">
        <v>101.8538148148148</v>
      </c>
      <c r="BP105">
        <v>0.100016037037037</v>
      </c>
      <c r="BQ105">
        <v>26.811237037037031</v>
      </c>
      <c r="BR105">
        <v>27.96937777777778</v>
      </c>
      <c r="BS105">
        <v>999.90000000000009</v>
      </c>
      <c r="BT105">
        <v>0</v>
      </c>
      <c r="BU105">
        <v>0</v>
      </c>
      <c r="BV105">
        <v>9998.8162962962961</v>
      </c>
      <c r="BW105">
        <v>0</v>
      </c>
      <c r="BX105">
        <v>499.59014814814799</v>
      </c>
      <c r="BY105">
        <v>-51.17271481481481</v>
      </c>
      <c r="BZ105">
        <v>1418.062962962963</v>
      </c>
      <c r="CA105">
        <v>1464.377407407407</v>
      </c>
      <c r="CB105">
        <v>3.8663237037037042</v>
      </c>
      <c r="CC105">
        <v>1444.6948148148149</v>
      </c>
      <c r="CD105">
        <v>13.440485185185191</v>
      </c>
      <c r="CE105">
        <v>1.762766666666667</v>
      </c>
      <c r="CF105">
        <v>1.368966296296297</v>
      </c>
      <c r="CG105">
        <v>15.460462962962961</v>
      </c>
      <c r="CH105">
        <v>11.578129629629631</v>
      </c>
      <c r="CI105">
        <v>1999.991111111111</v>
      </c>
      <c r="CJ105">
        <v>0.97999522222222213</v>
      </c>
      <c r="CK105">
        <v>2.0005177777777772E-2</v>
      </c>
      <c r="CL105">
        <v>0</v>
      </c>
      <c r="CM105">
        <v>1.998396296296296</v>
      </c>
      <c r="CN105">
        <v>0</v>
      </c>
      <c r="CO105">
        <v>12688.71111111111</v>
      </c>
      <c r="CP105">
        <v>17338.125925925931</v>
      </c>
      <c r="CQ105">
        <v>45.58303703703703</v>
      </c>
      <c r="CR105">
        <v>46.311999999999983</v>
      </c>
      <c r="CS105">
        <v>44.789148148148143</v>
      </c>
      <c r="CT105">
        <v>44.439481481481479</v>
      </c>
      <c r="CU105">
        <v>43.759185185185189</v>
      </c>
      <c r="CV105">
        <v>1959.981111111111</v>
      </c>
      <c r="CW105">
        <v>40.01</v>
      </c>
      <c r="CX105">
        <v>0</v>
      </c>
      <c r="CY105">
        <v>1687529234.5999999</v>
      </c>
      <c r="CZ105">
        <v>0</v>
      </c>
      <c r="DA105">
        <v>1687528033.0999999</v>
      </c>
      <c r="DB105" t="s">
        <v>355</v>
      </c>
      <c r="DC105">
        <v>1687528033.0999999</v>
      </c>
      <c r="DD105">
        <v>1687528032.5999999</v>
      </c>
      <c r="DE105">
        <v>1</v>
      </c>
      <c r="DF105">
        <v>0.39600000000000002</v>
      </c>
      <c r="DG105">
        <v>-1.2999999999999999E-2</v>
      </c>
      <c r="DH105">
        <v>2.9990000000000001</v>
      </c>
      <c r="DI105">
        <v>0.06</v>
      </c>
      <c r="DJ105">
        <v>420</v>
      </c>
      <c r="DK105">
        <v>14</v>
      </c>
      <c r="DL105">
        <v>0.21</v>
      </c>
      <c r="DM105">
        <v>0.03</v>
      </c>
      <c r="DN105">
        <v>-51.204954999999998</v>
      </c>
      <c r="DO105">
        <v>0.32263339587253792</v>
      </c>
      <c r="DP105">
        <v>0.12723153294289891</v>
      </c>
      <c r="DQ105">
        <v>0</v>
      </c>
      <c r="DR105">
        <v>3.9022492500000001</v>
      </c>
      <c r="DS105">
        <v>-0.76673572232645248</v>
      </c>
      <c r="DT105">
        <v>7.511055060334397E-2</v>
      </c>
      <c r="DU105">
        <v>0</v>
      </c>
      <c r="DV105">
        <v>0</v>
      </c>
      <c r="DW105">
        <v>2</v>
      </c>
      <c r="DX105" t="s">
        <v>356</v>
      </c>
      <c r="DY105">
        <v>3.1221100000000002</v>
      </c>
      <c r="DZ105">
        <v>2.7565599999999999</v>
      </c>
      <c r="EA105">
        <v>0.21417</v>
      </c>
      <c r="EB105">
        <v>0.22055</v>
      </c>
      <c r="EC105">
        <v>9.3873899999999996E-2</v>
      </c>
      <c r="ED105">
        <v>7.9021499999999995E-2</v>
      </c>
      <c r="EE105">
        <v>23014.400000000001</v>
      </c>
      <c r="EF105">
        <v>22671.1</v>
      </c>
      <c r="EG105">
        <v>29860.400000000001</v>
      </c>
      <c r="EH105">
        <v>29385.9</v>
      </c>
      <c r="EI105">
        <v>37421.599999999999</v>
      </c>
      <c r="EJ105">
        <v>35657.9</v>
      </c>
      <c r="EK105">
        <v>45748.1</v>
      </c>
      <c r="EL105">
        <v>43698.5</v>
      </c>
      <c r="EM105">
        <v>1.7539199999999999</v>
      </c>
      <c r="EN105">
        <v>1.76115</v>
      </c>
      <c r="EO105">
        <v>-6.2510400000000002E-3</v>
      </c>
      <c r="EP105">
        <v>0</v>
      </c>
      <c r="EQ105">
        <v>28.0944</v>
      </c>
      <c r="ER105">
        <v>999.9</v>
      </c>
      <c r="ES105">
        <v>61.7</v>
      </c>
      <c r="ET105">
        <v>38</v>
      </c>
      <c r="EU105">
        <v>40.327599999999997</v>
      </c>
      <c r="EV105">
        <v>65.591800000000006</v>
      </c>
      <c r="EW105">
        <v>19.282900000000001</v>
      </c>
      <c r="EX105">
        <v>1</v>
      </c>
      <c r="EY105">
        <v>0.77010199999999995</v>
      </c>
      <c r="EZ105">
        <v>7.8495999999999997</v>
      </c>
      <c r="FA105">
        <v>20.063600000000001</v>
      </c>
      <c r="FB105">
        <v>5.2265699999999997</v>
      </c>
      <c r="FC105">
        <v>11.986000000000001</v>
      </c>
      <c r="FD105">
        <v>4.9710999999999999</v>
      </c>
      <c r="FE105">
        <v>3.2894999999999999</v>
      </c>
      <c r="FF105">
        <v>9999</v>
      </c>
      <c r="FG105">
        <v>9999</v>
      </c>
      <c r="FH105">
        <v>9999</v>
      </c>
      <c r="FI105">
        <v>999.9</v>
      </c>
      <c r="FJ105">
        <v>4.9726800000000004</v>
      </c>
      <c r="FK105">
        <v>1.87761</v>
      </c>
      <c r="FL105">
        <v>1.8757600000000001</v>
      </c>
      <c r="FM105">
        <v>1.8785499999999999</v>
      </c>
      <c r="FN105">
        <v>1.8751500000000001</v>
      </c>
      <c r="FO105">
        <v>1.8786499999999999</v>
      </c>
      <c r="FP105">
        <v>1.8758900000000001</v>
      </c>
      <c r="FQ105">
        <v>1.87706</v>
      </c>
      <c r="FR105">
        <v>0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4.75</v>
      </c>
      <c r="GF105">
        <v>0.11360000000000001</v>
      </c>
      <c r="GG105">
        <v>1.8022362637429039</v>
      </c>
      <c r="GH105">
        <v>3.4596175144301941E-3</v>
      </c>
      <c r="GI105">
        <v>-1.60062044249347E-6</v>
      </c>
      <c r="GJ105">
        <v>4.4551892631570479E-10</v>
      </c>
      <c r="GK105">
        <v>-5.9104910203437312E-2</v>
      </c>
      <c r="GL105">
        <v>-1.1044296988583829E-3</v>
      </c>
      <c r="GM105">
        <v>8.6344859614355754E-4</v>
      </c>
      <c r="GN105">
        <v>-1.2442756315904091E-5</v>
      </c>
      <c r="GO105">
        <v>0</v>
      </c>
      <c r="GP105">
        <v>2120</v>
      </c>
      <c r="GQ105">
        <v>2</v>
      </c>
      <c r="GR105">
        <v>32</v>
      </c>
      <c r="GS105">
        <v>20</v>
      </c>
      <c r="GT105">
        <v>20</v>
      </c>
      <c r="GU105">
        <v>2.96997</v>
      </c>
      <c r="GV105">
        <v>2.5549300000000001</v>
      </c>
      <c r="GW105">
        <v>1.39893</v>
      </c>
      <c r="GX105">
        <v>2.2802699999999998</v>
      </c>
      <c r="GY105">
        <v>1.4489700000000001</v>
      </c>
      <c r="GZ105">
        <v>2.34497</v>
      </c>
      <c r="HA105">
        <v>43.6721</v>
      </c>
      <c r="HB105">
        <v>14.4998</v>
      </c>
      <c r="HC105">
        <v>18</v>
      </c>
      <c r="HD105">
        <v>508.55700000000002</v>
      </c>
      <c r="HE105">
        <v>427.45400000000001</v>
      </c>
      <c r="HF105">
        <v>20.459499999999998</v>
      </c>
      <c r="HG105">
        <v>36.2241</v>
      </c>
      <c r="HH105">
        <v>30.000900000000001</v>
      </c>
      <c r="HI105">
        <v>35.615600000000001</v>
      </c>
      <c r="HJ105">
        <v>35.624299999999998</v>
      </c>
      <c r="HK105">
        <v>59.506399999999999</v>
      </c>
      <c r="HL105">
        <v>64.024299999999997</v>
      </c>
      <c r="HM105">
        <v>0</v>
      </c>
      <c r="HN105">
        <v>20.476800000000001</v>
      </c>
      <c r="HO105">
        <v>1490.13</v>
      </c>
      <c r="HP105">
        <v>13.597099999999999</v>
      </c>
      <c r="HQ105">
        <v>98.806399999999996</v>
      </c>
      <c r="HR105">
        <v>100.48399999999999</v>
      </c>
    </row>
    <row r="106" spans="1:226" x14ac:dyDescent="0.25">
      <c r="A106">
        <v>90</v>
      </c>
      <c r="B106">
        <v>1687529240</v>
      </c>
      <c r="C106">
        <v>536.5</v>
      </c>
      <c r="D106" t="s">
        <v>537</v>
      </c>
      <c r="E106" t="s">
        <v>538</v>
      </c>
      <c r="F106">
        <v>5</v>
      </c>
      <c r="G106" t="s">
        <v>353</v>
      </c>
      <c r="H106">
        <v>68</v>
      </c>
      <c r="I106">
        <v>1687529232.2142861</v>
      </c>
      <c r="J106">
        <f t="shared" si="31"/>
        <v>3.1939303993337811E-3</v>
      </c>
      <c r="K106">
        <f t="shared" si="32"/>
        <v>3.1939303993337811</v>
      </c>
      <c r="L106">
        <f t="shared" si="33"/>
        <v>16.823898737559727</v>
      </c>
      <c r="M106">
        <f t="shared" si="34"/>
        <v>1409.2903571428569</v>
      </c>
      <c r="N106">
        <f t="shared" si="35"/>
        <v>1195.3780979655128</v>
      </c>
      <c r="O106">
        <f t="shared" si="36"/>
        <v>121.87300441718335</v>
      </c>
      <c r="P106">
        <f t="shared" si="37"/>
        <v>143.68211213965247</v>
      </c>
      <c r="Q106">
        <f t="shared" si="38"/>
        <v>0.16100252717791144</v>
      </c>
      <c r="R106">
        <f>IF(LEFT(BD106,1)&lt;&gt;"0",IF(LEFT(BD106,1)="1",3,BE106),$D$5+$E$5*(BV106*BO106/($K$5*1000))+$F$5*(BV106*BO106/($K$5*1000))*MAX(MIN(BB106,$J$5),$I$5)*MAX(MIN(BB106,$J$5),$I$5)+$G$5*MAX(MIN(BB106,$J$5),$I$5)*(BV106*BO106/($K$5*1000))+$H$5*(BV106*BO106/($K$5*1000))*(BV106*BO106/($K$5*1000)))</f>
        <v>2.9602004261059234</v>
      </c>
      <c r="S106">
        <f t="shared" si="39"/>
        <v>0.15629115701229085</v>
      </c>
      <c r="T106">
        <f t="shared" si="40"/>
        <v>9.8093787133731097E-2</v>
      </c>
      <c r="U106">
        <f t="shared" si="41"/>
        <v>437.57115680326632</v>
      </c>
      <c r="V106">
        <f t="shared" si="42"/>
        <v>28.544923216203305</v>
      </c>
      <c r="W106">
        <f t="shared" si="43"/>
        <v>27.978517857142851</v>
      </c>
      <c r="X106">
        <f t="shared" si="44"/>
        <v>3.7900898638417142</v>
      </c>
      <c r="Y106">
        <f t="shared" si="45"/>
        <v>49.814756571450843</v>
      </c>
      <c r="Z106">
        <f t="shared" si="46"/>
        <v>1.7633352787550878</v>
      </c>
      <c r="AA106">
        <f t="shared" si="47"/>
        <v>3.5397849956887404</v>
      </c>
      <c r="AB106">
        <f t="shared" si="48"/>
        <v>2.0267545850866266</v>
      </c>
      <c r="AC106">
        <f t="shared" si="49"/>
        <v>-140.85233061061976</v>
      </c>
      <c r="AD106">
        <f t="shared" si="50"/>
        <v>-186.19916230080185</v>
      </c>
      <c r="AE106">
        <f t="shared" si="51"/>
        <v>-13.628504722535402</v>
      </c>
      <c r="AF106">
        <f t="shared" si="52"/>
        <v>96.891159169309276</v>
      </c>
      <c r="AG106">
        <f t="shared" si="53"/>
        <v>38.20442993790877</v>
      </c>
      <c r="AH106">
        <f t="shared" si="54"/>
        <v>3.2195026298696403</v>
      </c>
      <c r="AI106">
        <f t="shared" si="55"/>
        <v>16.823898737559727</v>
      </c>
      <c r="AJ106">
        <v>1497.942165908808</v>
      </c>
      <c r="AK106">
        <v>1459.0413939393941</v>
      </c>
      <c r="AL106">
        <v>3.4687297019957981</v>
      </c>
      <c r="AM106">
        <v>65.071948279943499</v>
      </c>
      <c r="AN106">
        <f t="shared" si="56"/>
        <v>3.1939303993337811</v>
      </c>
      <c r="AO106">
        <v>13.587498304467941</v>
      </c>
      <c r="AP106">
        <v>17.310687272727261</v>
      </c>
      <c r="AQ106">
        <v>5.02393885952661E-3</v>
      </c>
      <c r="AR106">
        <v>104.912705410152</v>
      </c>
      <c r="AS106">
        <v>0</v>
      </c>
      <c r="AT106">
        <v>0</v>
      </c>
      <c r="AU106">
        <f t="shared" si="57"/>
        <v>1</v>
      </c>
      <c r="AV106">
        <f t="shared" si="58"/>
        <v>0</v>
      </c>
      <c r="AW106">
        <f t="shared" si="59"/>
        <v>53842.469946499899</v>
      </c>
      <c r="AX106">
        <f t="shared" si="60"/>
        <v>2487.201071428572</v>
      </c>
      <c r="AY106">
        <f t="shared" si="61"/>
        <v>2040.2512251663857</v>
      </c>
      <c r="AZ106">
        <f>($B$11*$D$9+$C$11*$D$9+$F$11*((CV106+CN106)/MAX(CV106+CN106+CW106, 0.1)*$I$9+CW106/MAX(CV106+CN106+CW106, 0.1)*$J$9))/($B$11+$C$11+$F$11)</f>
        <v>0.82030007489283041</v>
      </c>
      <c r="BA106">
        <f>($B$11*$K$9+$C$11*$K$9+$F$11*((CV106+CN106)/MAX(CV106+CN106+CW106, 0.1)*$P$9+CW106/MAX(CV106+CN106+CW106, 0.1)*$Q$9))/($B$11+$C$11+$F$11)</f>
        <v>0.17592914454316266</v>
      </c>
      <c r="BB106" s="1">
        <v>6</v>
      </c>
      <c r="BC106">
        <v>0.5</v>
      </c>
      <c r="BD106" t="s">
        <v>354</v>
      </c>
      <c r="BE106">
        <v>2</v>
      </c>
      <c r="BF106" t="b">
        <v>1</v>
      </c>
      <c r="BG106">
        <v>1687529232.2142861</v>
      </c>
      <c r="BH106">
        <v>1409.2903571428569</v>
      </c>
      <c r="BI106">
        <v>1460.5785714285721</v>
      </c>
      <c r="BJ106">
        <v>17.295482142857139</v>
      </c>
      <c r="BK106">
        <v>13.499028571428569</v>
      </c>
      <c r="BL106">
        <v>1404.551428571428</v>
      </c>
      <c r="BM106">
        <v>17.181767857142859</v>
      </c>
      <c r="BN106">
        <v>500.0171428571428</v>
      </c>
      <c r="BO106">
        <v>101.8535</v>
      </c>
      <c r="BP106">
        <v>0.10001966428571429</v>
      </c>
      <c r="BQ106">
        <v>26.811785714285708</v>
      </c>
      <c r="BR106">
        <v>27.978517857142851</v>
      </c>
      <c r="BS106">
        <v>999.9000000000002</v>
      </c>
      <c r="BT106">
        <v>0</v>
      </c>
      <c r="BU106">
        <v>0</v>
      </c>
      <c r="BV106">
        <v>9990.6007142857143</v>
      </c>
      <c r="BW106">
        <v>0</v>
      </c>
      <c r="BX106">
        <v>487.20035714285711</v>
      </c>
      <c r="BY106">
        <v>-51.288964285714272</v>
      </c>
      <c r="BZ106">
        <v>1434.0925</v>
      </c>
      <c r="CA106">
        <v>1480.565714285714</v>
      </c>
      <c r="CB106">
        <v>3.7964510714285722</v>
      </c>
      <c r="CC106">
        <v>1460.5785714285721</v>
      </c>
      <c r="CD106">
        <v>13.499028571428569</v>
      </c>
      <c r="CE106">
        <v>1.7616064285714279</v>
      </c>
      <c r="CF106">
        <v>1.374924285714286</v>
      </c>
      <c r="CG106">
        <v>15.45020714285714</v>
      </c>
      <c r="CH106">
        <v>11.64373928571429</v>
      </c>
      <c r="CI106">
        <v>2000.000714285715</v>
      </c>
      <c r="CJ106">
        <v>0.97999542857142841</v>
      </c>
      <c r="CK106">
        <v>2.0004971428571421E-2</v>
      </c>
      <c r="CL106">
        <v>0</v>
      </c>
      <c r="CM106">
        <v>1.9119464285714289</v>
      </c>
      <c r="CN106">
        <v>0</v>
      </c>
      <c r="CO106">
        <v>12684.064285714279</v>
      </c>
      <c r="CP106">
        <v>17338.21071428572</v>
      </c>
      <c r="CQ106">
        <v>45.506464285714287</v>
      </c>
      <c r="CR106">
        <v>46.311999999999983</v>
      </c>
      <c r="CS106">
        <v>44.816714285714269</v>
      </c>
      <c r="CT106">
        <v>44.455071428571429</v>
      </c>
      <c r="CU106">
        <v>43.769928571428572</v>
      </c>
      <c r="CV106">
        <v>1959.9907142857139</v>
      </c>
      <c r="CW106">
        <v>40.01</v>
      </c>
      <c r="CX106">
        <v>0</v>
      </c>
      <c r="CY106">
        <v>1687529239.4000001</v>
      </c>
      <c r="CZ106">
        <v>0</v>
      </c>
      <c r="DA106">
        <v>1687528033.0999999</v>
      </c>
      <c r="DB106" t="s">
        <v>355</v>
      </c>
      <c r="DC106">
        <v>1687528033.0999999</v>
      </c>
      <c r="DD106">
        <v>1687528032.5999999</v>
      </c>
      <c r="DE106">
        <v>1</v>
      </c>
      <c r="DF106">
        <v>0.39600000000000002</v>
      </c>
      <c r="DG106">
        <v>-1.2999999999999999E-2</v>
      </c>
      <c r="DH106">
        <v>2.9990000000000001</v>
      </c>
      <c r="DI106">
        <v>0.06</v>
      </c>
      <c r="DJ106">
        <v>420</v>
      </c>
      <c r="DK106">
        <v>14</v>
      </c>
      <c r="DL106">
        <v>0.21</v>
      </c>
      <c r="DM106">
        <v>0.03</v>
      </c>
      <c r="DN106">
        <v>-51.226514999999992</v>
      </c>
      <c r="DO106">
        <v>-0.79211932457776879</v>
      </c>
      <c r="DP106">
        <v>0.15864337293123809</v>
      </c>
      <c r="DQ106">
        <v>0</v>
      </c>
      <c r="DR106">
        <v>3.8461824999999998</v>
      </c>
      <c r="DS106">
        <v>-0.84179076923078466</v>
      </c>
      <c r="DT106">
        <v>8.2335114736969903E-2</v>
      </c>
      <c r="DU106">
        <v>0</v>
      </c>
      <c r="DV106">
        <v>0</v>
      </c>
      <c r="DW106">
        <v>2</v>
      </c>
      <c r="DX106" t="s">
        <v>356</v>
      </c>
      <c r="DY106">
        <v>3.12201</v>
      </c>
      <c r="DZ106">
        <v>2.7568600000000001</v>
      </c>
      <c r="EA106">
        <v>0.21569199999999999</v>
      </c>
      <c r="EB106">
        <v>0.22207499999999999</v>
      </c>
      <c r="EC106">
        <v>9.3970200000000004E-2</v>
      </c>
      <c r="ED106">
        <v>7.9357200000000003E-2</v>
      </c>
      <c r="EE106">
        <v>22968.9</v>
      </c>
      <c r="EF106">
        <v>22626.2</v>
      </c>
      <c r="EG106">
        <v>29859.5</v>
      </c>
      <c r="EH106">
        <v>29385.599999999999</v>
      </c>
      <c r="EI106">
        <v>37417</v>
      </c>
      <c r="EJ106">
        <v>35645</v>
      </c>
      <c r="EK106">
        <v>45747.199999999997</v>
      </c>
      <c r="EL106">
        <v>43698.3</v>
      </c>
      <c r="EM106">
        <v>1.75373</v>
      </c>
      <c r="EN106">
        <v>1.7610300000000001</v>
      </c>
      <c r="EO106">
        <v>-6.13555E-3</v>
      </c>
      <c r="EP106">
        <v>0</v>
      </c>
      <c r="EQ106">
        <v>28.1004</v>
      </c>
      <c r="ER106">
        <v>999.9</v>
      </c>
      <c r="ES106">
        <v>61.7</v>
      </c>
      <c r="ET106">
        <v>38</v>
      </c>
      <c r="EU106">
        <v>40.327100000000002</v>
      </c>
      <c r="EV106">
        <v>65.721900000000005</v>
      </c>
      <c r="EW106">
        <v>19.519200000000001</v>
      </c>
      <c r="EX106">
        <v>1</v>
      </c>
      <c r="EY106">
        <v>0.77082799999999996</v>
      </c>
      <c r="EZ106">
        <v>7.8575699999999999</v>
      </c>
      <c r="FA106">
        <v>20.062999999999999</v>
      </c>
      <c r="FB106">
        <v>5.2271700000000001</v>
      </c>
      <c r="FC106">
        <v>11.986000000000001</v>
      </c>
      <c r="FD106">
        <v>4.97065</v>
      </c>
      <c r="FE106">
        <v>3.28965</v>
      </c>
      <c r="FF106">
        <v>9999</v>
      </c>
      <c r="FG106">
        <v>9999</v>
      </c>
      <c r="FH106">
        <v>9999</v>
      </c>
      <c r="FI106">
        <v>999.9</v>
      </c>
      <c r="FJ106">
        <v>4.9726699999999999</v>
      </c>
      <c r="FK106">
        <v>1.87761</v>
      </c>
      <c r="FL106">
        <v>1.8757600000000001</v>
      </c>
      <c r="FM106">
        <v>1.8785499999999999</v>
      </c>
      <c r="FN106">
        <v>1.8751500000000001</v>
      </c>
      <c r="FO106">
        <v>1.87866</v>
      </c>
      <c r="FP106">
        <v>1.8758999999999999</v>
      </c>
      <c r="FQ106">
        <v>1.8770800000000001</v>
      </c>
      <c r="FR106">
        <v>0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4.78</v>
      </c>
      <c r="GF106">
        <v>0.114</v>
      </c>
      <c r="GG106">
        <v>1.8022362637429039</v>
      </c>
      <c r="GH106">
        <v>3.4596175144301941E-3</v>
      </c>
      <c r="GI106">
        <v>-1.60062044249347E-6</v>
      </c>
      <c r="GJ106">
        <v>4.4551892631570479E-10</v>
      </c>
      <c r="GK106">
        <v>-5.9104910203437312E-2</v>
      </c>
      <c r="GL106">
        <v>-1.1044296988583829E-3</v>
      </c>
      <c r="GM106">
        <v>8.6344859614355754E-4</v>
      </c>
      <c r="GN106">
        <v>-1.2442756315904091E-5</v>
      </c>
      <c r="GO106">
        <v>0</v>
      </c>
      <c r="GP106">
        <v>2120</v>
      </c>
      <c r="GQ106">
        <v>2</v>
      </c>
      <c r="GR106">
        <v>32</v>
      </c>
      <c r="GS106">
        <v>20.100000000000001</v>
      </c>
      <c r="GT106">
        <v>20.100000000000001</v>
      </c>
      <c r="GU106">
        <v>2.9956100000000001</v>
      </c>
      <c r="GV106">
        <v>2.5378400000000001</v>
      </c>
      <c r="GW106">
        <v>1.39893</v>
      </c>
      <c r="GX106">
        <v>2.2802699999999998</v>
      </c>
      <c r="GY106">
        <v>1.4489700000000001</v>
      </c>
      <c r="GZ106">
        <v>2.4597199999999999</v>
      </c>
      <c r="HA106">
        <v>43.6995</v>
      </c>
      <c r="HB106">
        <v>14.517300000000001</v>
      </c>
      <c r="HC106">
        <v>18</v>
      </c>
      <c r="HD106">
        <v>508.50400000000002</v>
      </c>
      <c r="HE106">
        <v>427.44799999999998</v>
      </c>
      <c r="HF106">
        <v>20.481400000000001</v>
      </c>
      <c r="HG106">
        <v>36.236699999999999</v>
      </c>
      <c r="HH106">
        <v>30.000900000000001</v>
      </c>
      <c r="HI106">
        <v>35.626399999999997</v>
      </c>
      <c r="HJ106">
        <v>35.635800000000003</v>
      </c>
      <c r="HK106">
        <v>60.0124</v>
      </c>
      <c r="HL106">
        <v>64.024299999999997</v>
      </c>
      <c r="HM106">
        <v>0</v>
      </c>
      <c r="HN106">
        <v>20.486499999999999</v>
      </c>
      <c r="HO106">
        <v>1503.55</v>
      </c>
      <c r="HP106">
        <v>13.587400000000001</v>
      </c>
      <c r="HQ106">
        <v>98.804100000000005</v>
      </c>
      <c r="HR106">
        <v>100.483</v>
      </c>
    </row>
    <row r="107" spans="1:226" x14ac:dyDescent="0.25">
      <c r="A107">
        <v>91</v>
      </c>
      <c r="B107">
        <v>1687529245</v>
      </c>
      <c r="C107">
        <v>541.5</v>
      </c>
      <c r="D107" t="s">
        <v>539</v>
      </c>
      <c r="E107" t="s">
        <v>540</v>
      </c>
      <c r="F107">
        <v>5</v>
      </c>
      <c r="G107" t="s">
        <v>353</v>
      </c>
      <c r="H107">
        <v>68</v>
      </c>
      <c r="I107">
        <v>1687529237.5</v>
      </c>
      <c r="J107">
        <f t="shared" si="31"/>
        <v>3.1906941913242845E-3</v>
      </c>
      <c r="K107">
        <f t="shared" si="32"/>
        <v>3.1906941913242846</v>
      </c>
      <c r="L107">
        <f t="shared" si="33"/>
        <v>17.391859076630595</v>
      </c>
      <c r="M107">
        <f t="shared" si="34"/>
        <v>1426.9933333333331</v>
      </c>
      <c r="N107">
        <f t="shared" si="35"/>
        <v>1206.5256016383062</v>
      </c>
      <c r="O107">
        <f t="shared" si="36"/>
        <v>123.00946876817231</v>
      </c>
      <c r="P107">
        <f t="shared" si="37"/>
        <v>145.48691849613851</v>
      </c>
      <c r="Q107">
        <f t="shared" si="38"/>
        <v>0.16074765905694399</v>
      </c>
      <c r="R107">
        <f>IF(LEFT(BD107,1)&lt;&gt;"0",IF(LEFT(BD107,1)="1",3,BE107),$D$5+$E$5*(BV107*BO107/($K$5*1000))+$F$5*(BV107*BO107/($K$5*1000))*MAX(MIN(BB107,$J$5),$I$5)*MAX(MIN(BB107,$J$5),$I$5)+$G$5*MAX(MIN(BB107,$J$5),$I$5)*(BV107*BO107/($K$5*1000))+$H$5*(BV107*BO107/($K$5*1000))*(BV107*BO107/($K$5*1000)))</f>
        <v>2.9607327832969621</v>
      </c>
      <c r="S107">
        <f t="shared" si="39"/>
        <v>0.15605177704421558</v>
      </c>
      <c r="T107">
        <f t="shared" si="40"/>
        <v>9.7942840409764767E-2</v>
      </c>
      <c r="U107">
        <f t="shared" si="41"/>
        <v>437.78908891598434</v>
      </c>
      <c r="V107">
        <f t="shared" si="42"/>
        <v>28.548991294427651</v>
      </c>
      <c r="W107">
        <f t="shared" si="43"/>
        <v>27.987233333333329</v>
      </c>
      <c r="X107">
        <f t="shared" si="44"/>
        <v>3.7920162761690634</v>
      </c>
      <c r="Y107">
        <f t="shared" si="45"/>
        <v>49.833689320234626</v>
      </c>
      <c r="Z107">
        <f t="shared" si="46"/>
        <v>1.7642394301162951</v>
      </c>
      <c r="AA107">
        <f t="shared" si="47"/>
        <v>3.5402545028909547</v>
      </c>
      <c r="AB107">
        <f t="shared" si="48"/>
        <v>2.0277768460527685</v>
      </c>
      <c r="AC107">
        <f t="shared" si="49"/>
        <v>-140.70961383740095</v>
      </c>
      <c r="AD107">
        <f t="shared" si="50"/>
        <v>-187.26385872078095</v>
      </c>
      <c r="AE107">
        <f t="shared" si="51"/>
        <v>-13.70472001258802</v>
      </c>
      <c r="AF107">
        <f t="shared" si="52"/>
        <v>96.110896345214428</v>
      </c>
      <c r="AG107">
        <f t="shared" si="53"/>
        <v>38.278154933383512</v>
      </c>
      <c r="AH107">
        <f t="shared" si="54"/>
        <v>3.1806169518885379</v>
      </c>
      <c r="AI107">
        <f t="shared" si="55"/>
        <v>17.391859076630595</v>
      </c>
      <c r="AJ107">
        <v>1514.9799354063559</v>
      </c>
      <c r="AK107">
        <v>1475.9456969696971</v>
      </c>
      <c r="AL107">
        <v>3.363718452732491</v>
      </c>
      <c r="AM107">
        <v>65.071948279943499</v>
      </c>
      <c r="AN107">
        <f t="shared" si="56"/>
        <v>3.1906941913242846</v>
      </c>
      <c r="AO107">
        <v>13.60592424652161</v>
      </c>
      <c r="AP107">
        <v>17.3344515151515</v>
      </c>
      <c r="AQ107">
        <v>3.9422010226552017E-3</v>
      </c>
      <c r="AR107">
        <v>104.912705410152</v>
      </c>
      <c r="AS107">
        <v>0</v>
      </c>
      <c r="AT107">
        <v>0</v>
      </c>
      <c r="AU107">
        <f t="shared" si="57"/>
        <v>1</v>
      </c>
      <c r="AV107">
        <f t="shared" si="58"/>
        <v>0</v>
      </c>
      <c r="AW107">
        <f t="shared" si="59"/>
        <v>53857.653538792925</v>
      </c>
      <c r="AX107">
        <f t="shared" si="60"/>
        <v>2488.4398148148143</v>
      </c>
      <c r="AY107">
        <f t="shared" si="61"/>
        <v>2041.2673670021406</v>
      </c>
      <c r="AZ107">
        <f>($B$11*$D$9+$C$11*$D$9+$F$11*((CV107+CN107)/MAX(CV107+CN107+CW107, 0.1)*$I$9+CW107/MAX(CV107+CN107+CW107, 0.1)*$J$9))/($B$11+$C$11+$F$11)</f>
        <v>0.82030007511113889</v>
      </c>
      <c r="BA107">
        <f>($B$11*$K$9+$C$11*$K$9+$F$11*((CV107+CN107)/MAX(CV107+CN107+CW107, 0.1)*$P$9+CW107/MAX(CV107+CN107+CW107, 0.1)*$Q$9))/($B$11+$C$11+$F$11)</f>
        <v>0.17592914496449813</v>
      </c>
      <c r="BB107" s="1">
        <v>6</v>
      </c>
      <c r="BC107">
        <v>0.5</v>
      </c>
      <c r="BD107" t="s">
        <v>354</v>
      </c>
      <c r="BE107">
        <v>2</v>
      </c>
      <c r="BF107" t="b">
        <v>1</v>
      </c>
      <c r="BG107">
        <v>1687529237.5</v>
      </c>
      <c r="BH107">
        <v>1426.9933333333331</v>
      </c>
      <c r="BI107">
        <v>1478.3714814814809</v>
      </c>
      <c r="BJ107">
        <v>17.304359259259261</v>
      </c>
      <c r="BK107">
        <v>13.55381851851852</v>
      </c>
      <c r="BL107">
        <v>1422.2262962962971</v>
      </c>
      <c r="BM107">
        <v>17.190492592592591</v>
      </c>
      <c r="BN107">
        <v>500.02044444444442</v>
      </c>
      <c r="BO107">
        <v>101.8533333333333</v>
      </c>
      <c r="BP107">
        <v>0.10013421111111109</v>
      </c>
      <c r="BQ107">
        <v>26.81404074074074</v>
      </c>
      <c r="BR107">
        <v>27.987233333333329</v>
      </c>
      <c r="BS107">
        <v>999.90000000000009</v>
      </c>
      <c r="BT107">
        <v>0</v>
      </c>
      <c r="BU107">
        <v>0</v>
      </c>
      <c r="BV107">
        <v>9993.6329629629618</v>
      </c>
      <c r="BW107">
        <v>0</v>
      </c>
      <c r="BX107">
        <v>488.44055555555559</v>
      </c>
      <c r="BY107">
        <v>-51.378996296296293</v>
      </c>
      <c r="BZ107">
        <v>1452.12</v>
      </c>
      <c r="CA107">
        <v>1498.6859259259261</v>
      </c>
      <c r="CB107">
        <v>3.7505355555555551</v>
      </c>
      <c r="CC107">
        <v>1478.3714814814809</v>
      </c>
      <c r="CD107">
        <v>13.55381851851852</v>
      </c>
      <c r="CE107">
        <v>1.7625062962962961</v>
      </c>
      <c r="CF107">
        <v>1.3805025925925929</v>
      </c>
      <c r="CG107">
        <v>15.458177777777779</v>
      </c>
      <c r="CH107">
        <v>11.70501481481482</v>
      </c>
      <c r="CI107">
        <v>1999.9992592592589</v>
      </c>
      <c r="CJ107">
        <v>0.9799955555555554</v>
      </c>
      <c r="CK107">
        <v>2.000484444444444E-2</v>
      </c>
      <c r="CL107">
        <v>0</v>
      </c>
      <c r="CM107">
        <v>1.896085185185185</v>
      </c>
      <c r="CN107">
        <v>0</v>
      </c>
      <c r="CO107">
        <v>12675.640740740741</v>
      </c>
      <c r="CP107">
        <v>17338.19259259259</v>
      </c>
      <c r="CQ107">
        <v>45.522925925925911</v>
      </c>
      <c r="CR107">
        <v>46.318999999999988</v>
      </c>
      <c r="CS107">
        <v>44.828407407407397</v>
      </c>
      <c r="CT107">
        <v>44.476666666666667</v>
      </c>
      <c r="CU107">
        <v>43.775259259259251</v>
      </c>
      <c r="CV107">
        <v>1959.9892592592601</v>
      </c>
      <c r="CW107">
        <v>40.01</v>
      </c>
      <c r="CX107">
        <v>0</v>
      </c>
      <c r="CY107">
        <v>1687529244.8</v>
      </c>
      <c r="CZ107">
        <v>0</v>
      </c>
      <c r="DA107">
        <v>1687528033.0999999</v>
      </c>
      <c r="DB107" t="s">
        <v>355</v>
      </c>
      <c r="DC107">
        <v>1687528033.0999999</v>
      </c>
      <c r="DD107">
        <v>1687528032.5999999</v>
      </c>
      <c r="DE107">
        <v>1</v>
      </c>
      <c r="DF107">
        <v>0.39600000000000002</v>
      </c>
      <c r="DG107">
        <v>-1.2999999999999999E-2</v>
      </c>
      <c r="DH107">
        <v>2.9990000000000001</v>
      </c>
      <c r="DI107">
        <v>0.06</v>
      </c>
      <c r="DJ107">
        <v>420</v>
      </c>
      <c r="DK107">
        <v>14</v>
      </c>
      <c r="DL107">
        <v>0.21</v>
      </c>
      <c r="DM107">
        <v>0.03</v>
      </c>
      <c r="DN107">
        <v>-51.322142499999998</v>
      </c>
      <c r="DO107">
        <v>-1.2366765478423321</v>
      </c>
      <c r="DP107">
        <v>0.15827264591125681</v>
      </c>
      <c r="DQ107">
        <v>0</v>
      </c>
      <c r="DR107">
        <v>3.7770364999999999</v>
      </c>
      <c r="DS107">
        <v>-0.5789743339587381</v>
      </c>
      <c r="DT107">
        <v>6.0057255579571762E-2</v>
      </c>
      <c r="DU107">
        <v>0</v>
      </c>
      <c r="DV107">
        <v>0</v>
      </c>
      <c r="DW107">
        <v>2</v>
      </c>
      <c r="DX107" t="s">
        <v>356</v>
      </c>
      <c r="DY107">
        <v>3.1223700000000001</v>
      </c>
      <c r="DZ107">
        <v>2.7569699999999999</v>
      </c>
      <c r="EA107">
        <v>0.21718899999999999</v>
      </c>
      <c r="EB107">
        <v>0.223552</v>
      </c>
      <c r="EC107">
        <v>9.4057299999999996E-2</v>
      </c>
      <c r="ED107">
        <v>7.9387600000000003E-2</v>
      </c>
      <c r="EE107">
        <v>22924.5</v>
      </c>
      <c r="EF107">
        <v>22582.2</v>
      </c>
      <c r="EG107">
        <v>29859.1</v>
      </c>
      <c r="EH107">
        <v>29384.5</v>
      </c>
      <c r="EI107">
        <v>37412.800000000003</v>
      </c>
      <c r="EJ107">
        <v>35642.6</v>
      </c>
      <c r="EK107">
        <v>45746.3</v>
      </c>
      <c r="EL107">
        <v>43696.7</v>
      </c>
      <c r="EM107">
        <v>1.75447</v>
      </c>
      <c r="EN107">
        <v>1.7607299999999999</v>
      </c>
      <c r="EO107">
        <v>-7.4207800000000001E-3</v>
      </c>
      <c r="EP107">
        <v>0</v>
      </c>
      <c r="EQ107">
        <v>28.106400000000001</v>
      </c>
      <c r="ER107">
        <v>999.9</v>
      </c>
      <c r="ES107">
        <v>61.7</v>
      </c>
      <c r="ET107">
        <v>38</v>
      </c>
      <c r="EU107">
        <v>40.324100000000001</v>
      </c>
      <c r="EV107">
        <v>65.581900000000005</v>
      </c>
      <c r="EW107">
        <v>19.723600000000001</v>
      </c>
      <c r="EX107">
        <v>1</v>
      </c>
      <c r="EY107">
        <v>0.77202999999999999</v>
      </c>
      <c r="EZ107">
        <v>7.9154200000000001</v>
      </c>
      <c r="FA107">
        <v>20.060600000000001</v>
      </c>
      <c r="FB107">
        <v>5.2271700000000001</v>
      </c>
      <c r="FC107">
        <v>11.9855</v>
      </c>
      <c r="FD107">
        <v>4.9706000000000001</v>
      </c>
      <c r="FE107">
        <v>3.2894999999999999</v>
      </c>
      <c r="FF107">
        <v>9999</v>
      </c>
      <c r="FG107">
        <v>9999</v>
      </c>
      <c r="FH107">
        <v>9999</v>
      </c>
      <c r="FI107">
        <v>999.9</v>
      </c>
      <c r="FJ107">
        <v>4.9726800000000004</v>
      </c>
      <c r="FK107">
        <v>1.87765</v>
      </c>
      <c r="FL107">
        <v>1.8757600000000001</v>
      </c>
      <c r="FM107">
        <v>1.87859</v>
      </c>
      <c r="FN107">
        <v>1.87517</v>
      </c>
      <c r="FO107">
        <v>1.87866</v>
      </c>
      <c r="FP107">
        <v>1.87592</v>
      </c>
      <c r="FQ107">
        <v>1.8771</v>
      </c>
      <c r="FR107">
        <v>0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4.8</v>
      </c>
      <c r="GF107">
        <v>0.1144</v>
      </c>
      <c r="GG107">
        <v>1.8022362637429039</v>
      </c>
      <c r="GH107">
        <v>3.4596175144301941E-3</v>
      </c>
      <c r="GI107">
        <v>-1.60062044249347E-6</v>
      </c>
      <c r="GJ107">
        <v>4.4551892631570479E-10</v>
      </c>
      <c r="GK107">
        <v>-5.9104910203437312E-2</v>
      </c>
      <c r="GL107">
        <v>-1.1044296988583829E-3</v>
      </c>
      <c r="GM107">
        <v>8.6344859614355754E-4</v>
      </c>
      <c r="GN107">
        <v>-1.2442756315904091E-5</v>
      </c>
      <c r="GO107">
        <v>0</v>
      </c>
      <c r="GP107">
        <v>2120</v>
      </c>
      <c r="GQ107">
        <v>2</v>
      </c>
      <c r="GR107">
        <v>32</v>
      </c>
      <c r="GS107">
        <v>20.2</v>
      </c>
      <c r="GT107">
        <v>20.2</v>
      </c>
      <c r="GU107">
        <v>3.0249000000000001</v>
      </c>
      <c r="GV107">
        <v>2.5390600000000001</v>
      </c>
      <c r="GW107">
        <v>1.39893</v>
      </c>
      <c r="GX107">
        <v>2.2802699999999998</v>
      </c>
      <c r="GY107">
        <v>1.4489700000000001</v>
      </c>
      <c r="GZ107">
        <v>2.5354000000000001</v>
      </c>
      <c r="HA107">
        <v>43.6995</v>
      </c>
      <c r="HB107">
        <v>14.5085</v>
      </c>
      <c r="HC107">
        <v>18</v>
      </c>
      <c r="HD107">
        <v>509.02600000000001</v>
      </c>
      <c r="HE107">
        <v>427.327</v>
      </c>
      <c r="HF107">
        <v>20.494399999999999</v>
      </c>
      <c r="HG107">
        <v>36.249299999999998</v>
      </c>
      <c r="HH107">
        <v>30.001100000000001</v>
      </c>
      <c r="HI107">
        <v>35.637900000000002</v>
      </c>
      <c r="HJ107">
        <v>35.646500000000003</v>
      </c>
      <c r="HK107">
        <v>60.6</v>
      </c>
      <c r="HL107">
        <v>64.024299999999997</v>
      </c>
      <c r="HM107">
        <v>0</v>
      </c>
      <c r="HN107">
        <v>20.4879</v>
      </c>
      <c r="HO107">
        <v>1523.64</v>
      </c>
      <c r="HP107">
        <v>13.581799999999999</v>
      </c>
      <c r="HQ107">
        <v>98.802400000000006</v>
      </c>
      <c r="HR107">
        <v>100.479</v>
      </c>
    </row>
    <row r="108" spans="1:226" x14ac:dyDescent="0.25">
      <c r="A108">
        <v>92</v>
      </c>
      <c r="B108">
        <v>1687529250</v>
      </c>
      <c r="C108">
        <v>546.5</v>
      </c>
      <c r="D108" t="s">
        <v>541</v>
      </c>
      <c r="E108" t="s">
        <v>542</v>
      </c>
      <c r="F108">
        <v>5</v>
      </c>
      <c r="G108" t="s">
        <v>353</v>
      </c>
      <c r="H108">
        <v>68</v>
      </c>
      <c r="I108">
        <v>1687529242.2142861</v>
      </c>
      <c r="J108">
        <f t="shared" si="31"/>
        <v>3.1728568710162877E-3</v>
      </c>
      <c r="K108">
        <f t="shared" si="32"/>
        <v>3.1728568710162879</v>
      </c>
      <c r="L108">
        <f t="shared" si="33"/>
        <v>17.247931541823085</v>
      </c>
      <c r="M108">
        <f t="shared" si="34"/>
        <v>1442.748214285715</v>
      </c>
      <c r="N108">
        <f t="shared" si="35"/>
        <v>1222.2776549184491</v>
      </c>
      <c r="O108">
        <f t="shared" si="36"/>
        <v>124.61507943067302</v>
      </c>
      <c r="P108">
        <f t="shared" si="37"/>
        <v>147.09275146952726</v>
      </c>
      <c r="Q108">
        <f t="shared" si="38"/>
        <v>0.15984912635544463</v>
      </c>
      <c r="R108">
        <f>IF(LEFT(BD108,1)&lt;&gt;"0",IF(LEFT(BD108,1)="1",3,BE108),$D$5+$E$5*(BV108*BO108/($K$5*1000))+$F$5*(BV108*BO108/($K$5*1000))*MAX(MIN(BB108,$J$5),$I$5)*MAX(MIN(BB108,$J$5),$I$5)+$G$5*MAX(MIN(BB108,$J$5),$I$5)*(BV108*BO108/($K$5*1000))+$H$5*(BV108*BO108/($K$5*1000))*(BV108*BO108/($K$5*1000)))</f>
        <v>2.9606367873897095</v>
      </c>
      <c r="S108">
        <f t="shared" si="39"/>
        <v>0.15520463246955996</v>
      </c>
      <c r="T108">
        <f t="shared" si="40"/>
        <v>9.7408943959353789E-2</v>
      </c>
      <c r="U108">
        <f t="shared" si="41"/>
        <v>437.90491582556683</v>
      </c>
      <c r="V108">
        <f t="shared" si="42"/>
        <v>28.558090458627223</v>
      </c>
      <c r="W108">
        <f t="shared" si="43"/>
        <v>27.993160714285722</v>
      </c>
      <c r="X108">
        <f t="shared" si="44"/>
        <v>3.7933269140126646</v>
      </c>
      <c r="Y108">
        <f t="shared" si="45"/>
        <v>49.869974312178712</v>
      </c>
      <c r="Z108">
        <f t="shared" si="46"/>
        <v>1.7659166270714077</v>
      </c>
      <c r="AA108">
        <f t="shared" si="47"/>
        <v>3.5410417820090085</v>
      </c>
      <c r="AB108">
        <f t="shared" si="48"/>
        <v>2.0274102869412571</v>
      </c>
      <c r="AC108">
        <f t="shared" si="49"/>
        <v>-139.92298801181829</v>
      </c>
      <c r="AD108">
        <f t="shared" si="50"/>
        <v>-187.60042901533237</v>
      </c>
      <c r="AE108">
        <f t="shared" si="51"/>
        <v>-13.730462498790764</v>
      </c>
      <c r="AF108">
        <f t="shared" si="52"/>
        <v>96.651036299625417</v>
      </c>
      <c r="AG108">
        <f t="shared" si="53"/>
        <v>38.358397651493213</v>
      </c>
      <c r="AH108">
        <f t="shared" si="54"/>
        <v>3.1585360784655201</v>
      </c>
      <c r="AI108">
        <f t="shared" si="55"/>
        <v>17.247931541823085</v>
      </c>
      <c r="AJ108">
        <v>1531.9443843019851</v>
      </c>
      <c r="AK108">
        <v>1492.9299393939391</v>
      </c>
      <c r="AL108">
        <v>3.3928563252417061</v>
      </c>
      <c r="AM108">
        <v>65.071948279943499</v>
      </c>
      <c r="AN108">
        <f t="shared" si="56"/>
        <v>3.1728568710162879</v>
      </c>
      <c r="AO108">
        <v>13.61234353110299</v>
      </c>
      <c r="AP108">
        <v>17.34720484848485</v>
      </c>
      <c r="AQ108">
        <v>7.4061969845088012E-4</v>
      </c>
      <c r="AR108">
        <v>104.912705410152</v>
      </c>
      <c r="AS108">
        <v>0</v>
      </c>
      <c r="AT108">
        <v>0</v>
      </c>
      <c r="AU108">
        <f t="shared" si="57"/>
        <v>1</v>
      </c>
      <c r="AV108">
        <f t="shared" si="58"/>
        <v>0</v>
      </c>
      <c r="AW108">
        <f t="shared" si="59"/>
        <v>53854.155502449088</v>
      </c>
      <c r="AX108">
        <f t="shared" si="60"/>
        <v>2489.0983571428578</v>
      </c>
      <c r="AY108">
        <f t="shared" si="61"/>
        <v>2041.807553841893</v>
      </c>
      <c r="AZ108">
        <f>($B$11*$D$9+$C$11*$D$9+$F$11*((CV108+CN108)/MAX(CV108+CN108+CW108, 0.1)*$I$9+CW108/MAX(CV108+CN108+CW108, 0.1)*$J$9))/($B$11+$C$11+$F$11)</f>
        <v>0.82030006889145468</v>
      </c>
      <c r="BA108">
        <f>($B$11*$K$9+$C$11*$K$9+$F$11*((CV108+CN108)/MAX(CV108+CN108+CW108, 0.1)*$P$9+CW108/MAX(CV108+CN108+CW108, 0.1)*$Q$9))/($B$11+$C$11+$F$11)</f>
        <v>0.17592913296050758</v>
      </c>
      <c r="BB108" s="1">
        <v>6</v>
      </c>
      <c r="BC108">
        <v>0.5</v>
      </c>
      <c r="BD108" t="s">
        <v>354</v>
      </c>
      <c r="BE108">
        <v>2</v>
      </c>
      <c r="BF108" t="b">
        <v>1</v>
      </c>
      <c r="BG108">
        <v>1687529242.2142861</v>
      </c>
      <c r="BH108">
        <v>1442.748214285715</v>
      </c>
      <c r="BI108">
        <v>1494.244285714286</v>
      </c>
      <c r="BJ108">
        <v>17.320860714285711</v>
      </c>
      <c r="BK108">
        <v>13.596439285714281</v>
      </c>
      <c r="BL108">
        <v>1437.9553571428571</v>
      </c>
      <c r="BM108">
        <v>17.20671071428572</v>
      </c>
      <c r="BN108">
        <v>500.02303571428581</v>
      </c>
      <c r="BO108">
        <v>101.85299999999999</v>
      </c>
      <c r="BP108">
        <v>0.100168275</v>
      </c>
      <c r="BQ108">
        <v>26.817821428571431</v>
      </c>
      <c r="BR108">
        <v>27.993160714285722</v>
      </c>
      <c r="BS108">
        <v>999.9000000000002</v>
      </c>
      <c r="BT108">
        <v>0</v>
      </c>
      <c r="BU108">
        <v>0</v>
      </c>
      <c r="BV108">
        <v>9993.1217857142874</v>
      </c>
      <c r="BW108">
        <v>0</v>
      </c>
      <c r="BX108">
        <v>489.05764285714292</v>
      </c>
      <c r="BY108">
        <v>-51.497953571428567</v>
      </c>
      <c r="BZ108">
        <v>1468.1775</v>
      </c>
      <c r="CA108">
        <v>1514.8417857142861</v>
      </c>
      <c r="CB108">
        <v>3.7244160714285721</v>
      </c>
      <c r="CC108">
        <v>1494.244285714286</v>
      </c>
      <c r="CD108">
        <v>13.596439285714281</v>
      </c>
      <c r="CE108">
        <v>1.7641803571428569</v>
      </c>
      <c r="CF108">
        <v>1.384838214285715</v>
      </c>
      <c r="CG108">
        <v>15.47297857142857</v>
      </c>
      <c r="CH108">
        <v>11.752599999999999</v>
      </c>
      <c r="CI108">
        <v>2000.040714285715</v>
      </c>
      <c r="CJ108">
        <v>0.97999607142857115</v>
      </c>
      <c r="CK108">
        <v>2.0004328571428569E-2</v>
      </c>
      <c r="CL108">
        <v>0</v>
      </c>
      <c r="CM108">
        <v>1.936114285714285</v>
      </c>
      <c r="CN108">
        <v>0</v>
      </c>
      <c r="CO108">
        <v>12666.29285714286</v>
      </c>
      <c r="CP108">
        <v>17338.560714285712</v>
      </c>
      <c r="CQ108">
        <v>45.484214285714287</v>
      </c>
      <c r="CR108">
        <v>46.338999999999999</v>
      </c>
      <c r="CS108">
        <v>44.852321428571408</v>
      </c>
      <c r="CT108">
        <v>44.502071428571433</v>
      </c>
      <c r="CU108">
        <v>43.776571428571422</v>
      </c>
      <c r="CV108">
        <v>1960.0307142857141</v>
      </c>
      <c r="CW108">
        <v>40.01</v>
      </c>
      <c r="CX108">
        <v>0</v>
      </c>
      <c r="CY108">
        <v>1687529249.5999999</v>
      </c>
      <c r="CZ108">
        <v>0</v>
      </c>
      <c r="DA108">
        <v>1687528033.0999999</v>
      </c>
      <c r="DB108" t="s">
        <v>355</v>
      </c>
      <c r="DC108">
        <v>1687528033.0999999</v>
      </c>
      <c r="DD108">
        <v>1687528032.5999999</v>
      </c>
      <c r="DE108">
        <v>1</v>
      </c>
      <c r="DF108">
        <v>0.39600000000000002</v>
      </c>
      <c r="DG108">
        <v>-1.2999999999999999E-2</v>
      </c>
      <c r="DH108">
        <v>2.9990000000000001</v>
      </c>
      <c r="DI108">
        <v>0.06</v>
      </c>
      <c r="DJ108">
        <v>420</v>
      </c>
      <c r="DK108">
        <v>14</v>
      </c>
      <c r="DL108">
        <v>0.21</v>
      </c>
      <c r="DM108">
        <v>0.03</v>
      </c>
      <c r="DN108">
        <v>-51.389632499999991</v>
      </c>
      <c r="DO108">
        <v>-1.5593482176359641</v>
      </c>
      <c r="DP108">
        <v>0.1742619025884603</v>
      </c>
      <c r="DQ108">
        <v>0</v>
      </c>
      <c r="DR108">
        <v>3.7515347499999998</v>
      </c>
      <c r="DS108">
        <v>-0.36794577861163058</v>
      </c>
      <c r="DT108">
        <v>4.5854999181523297E-2</v>
      </c>
      <c r="DU108">
        <v>0</v>
      </c>
      <c r="DV108">
        <v>0</v>
      </c>
      <c r="DW108">
        <v>2</v>
      </c>
      <c r="DX108" t="s">
        <v>356</v>
      </c>
      <c r="DY108">
        <v>3.1219899999999998</v>
      </c>
      <c r="DZ108">
        <v>2.75691</v>
      </c>
      <c r="EA108">
        <v>0.218667</v>
      </c>
      <c r="EB108">
        <v>0.225022</v>
      </c>
      <c r="EC108">
        <v>9.4100100000000006E-2</v>
      </c>
      <c r="ED108">
        <v>7.9407099999999994E-2</v>
      </c>
      <c r="EE108">
        <v>22880.799999999999</v>
      </c>
      <c r="EF108">
        <v>22538.7</v>
      </c>
      <c r="EG108">
        <v>29858.9</v>
      </c>
      <c r="EH108">
        <v>29384</v>
      </c>
      <c r="EI108">
        <v>37410.9</v>
      </c>
      <c r="EJ108">
        <v>35641.199999999997</v>
      </c>
      <c r="EK108">
        <v>45746</v>
      </c>
      <c r="EL108">
        <v>43695.8</v>
      </c>
      <c r="EM108">
        <v>1.7535000000000001</v>
      </c>
      <c r="EN108">
        <v>1.7607699999999999</v>
      </c>
      <c r="EO108">
        <v>-7.3723499999999997E-3</v>
      </c>
      <c r="EP108">
        <v>0</v>
      </c>
      <c r="EQ108">
        <v>28.113</v>
      </c>
      <c r="ER108">
        <v>999.9</v>
      </c>
      <c r="ES108">
        <v>61.6</v>
      </c>
      <c r="ET108">
        <v>38</v>
      </c>
      <c r="EU108">
        <v>40.261699999999998</v>
      </c>
      <c r="EV108">
        <v>65.681899999999999</v>
      </c>
      <c r="EW108">
        <v>19.695499999999999</v>
      </c>
      <c r="EX108">
        <v>1</v>
      </c>
      <c r="EY108">
        <v>0.77309399999999995</v>
      </c>
      <c r="EZ108">
        <v>7.9325099999999997</v>
      </c>
      <c r="FA108">
        <v>20.059899999999999</v>
      </c>
      <c r="FB108">
        <v>5.2276199999999999</v>
      </c>
      <c r="FC108">
        <v>11.986000000000001</v>
      </c>
      <c r="FD108">
        <v>4.9706000000000001</v>
      </c>
      <c r="FE108">
        <v>3.2895300000000001</v>
      </c>
      <c r="FF108">
        <v>9999</v>
      </c>
      <c r="FG108">
        <v>9999</v>
      </c>
      <c r="FH108">
        <v>9999</v>
      </c>
      <c r="FI108">
        <v>999.9</v>
      </c>
      <c r="FJ108">
        <v>4.9726299999999997</v>
      </c>
      <c r="FK108">
        <v>1.8776600000000001</v>
      </c>
      <c r="FL108">
        <v>1.8757600000000001</v>
      </c>
      <c r="FM108">
        <v>1.8785799999999999</v>
      </c>
      <c r="FN108">
        <v>1.87517</v>
      </c>
      <c r="FO108">
        <v>1.87866</v>
      </c>
      <c r="FP108">
        <v>1.87591</v>
      </c>
      <c r="FQ108">
        <v>1.8771</v>
      </c>
      <c r="FR108">
        <v>0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4.83</v>
      </c>
      <c r="GF108">
        <v>0.11459999999999999</v>
      </c>
      <c r="GG108">
        <v>1.8022362637429039</v>
      </c>
      <c r="GH108">
        <v>3.4596175144301941E-3</v>
      </c>
      <c r="GI108">
        <v>-1.60062044249347E-6</v>
      </c>
      <c r="GJ108">
        <v>4.4551892631570479E-10</v>
      </c>
      <c r="GK108">
        <v>-5.9104910203437312E-2</v>
      </c>
      <c r="GL108">
        <v>-1.1044296988583829E-3</v>
      </c>
      <c r="GM108">
        <v>8.6344859614355754E-4</v>
      </c>
      <c r="GN108">
        <v>-1.2442756315904091E-5</v>
      </c>
      <c r="GO108">
        <v>0</v>
      </c>
      <c r="GP108">
        <v>2120</v>
      </c>
      <c r="GQ108">
        <v>2</v>
      </c>
      <c r="GR108">
        <v>32</v>
      </c>
      <c r="GS108">
        <v>20.3</v>
      </c>
      <c r="GT108">
        <v>20.3</v>
      </c>
      <c r="GU108">
        <v>3.0505399999999998</v>
      </c>
      <c r="GV108">
        <v>2.5524900000000001</v>
      </c>
      <c r="GW108">
        <v>1.39893</v>
      </c>
      <c r="GX108">
        <v>2.2802699999999998</v>
      </c>
      <c r="GY108">
        <v>1.4489700000000001</v>
      </c>
      <c r="GZ108">
        <v>2.48047</v>
      </c>
      <c r="HA108">
        <v>43.6995</v>
      </c>
      <c r="HB108">
        <v>14.5085</v>
      </c>
      <c r="HC108">
        <v>18</v>
      </c>
      <c r="HD108">
        <v>508.51400000000001</v>
      </c>
      <c r="HE108">
        <v>427.42599999999999</v>
      </c>
      <c r="HF108">
        <v>20.498100000000001</v>
      </c>
      <c r="HG108">
        <v>36.262</v>
      </c>
      <c r="HH108">
        <v>30.001100000000001</v>
      </c>
      <c r="HI108">
        <v>35.649500000000003</v>
      </c>
      <c r="HJ108">
        <v>35.6571</v>
      </c>
      <c r="HK108">
        <v>61.096600000000002</v>
      </c>
      <c r="HL108">
        <v>64.024299999999997</v>
      </c>
      <c r="HM108">
        <v>0</v>
      </c>
      <c r="HN108">
        <v>20.496400000000001</v>
      </c>
      <c r="HO108">
        <v>1537</v>
      </c>
      <c r="HP108">
        <v>13.574299999999999</v>
      </c>
      <c r="HQ108">
        <v>98.8018</v>
      </c>
      <c r="HR108">
        <v>100.477</v>
      </c>
    </row>
    <row r="109" spans="1:226" x14ac:dyDescent="0.25">
      <c r="A109">
        <v>93</v>
      </c>
      <c r="B109">
        <v>1687529255</v>
      </c>
      <c r="C109">
        <v>551.5</v>
      </c>
      <c r="D109" t="s">
        <v>543</v>
      </c>
      <c r="E109" t="s">
        <v>544</v>
      </c>
      <c r="F109">
        <v>5</v>
      </c>
      <c r="G109" t="s">
        <v>353</v>
      </c>
      <c r="H109">
        <v>68</v>
      </c>
      <c r="I109">
        <v>1687529247.5</v>
      </c>
      <c r="J109">
        <f t="shared" si="31"/>
        <v>3.1721443354113831E-3</v>
      </c>
      <c r="K109">
        <f t="shared" si="32"/>
        <v>3.172144335411383</v>
      </c>
      <c r="L109">
        <f t="shared" si="33"/>
        <v>17.806225851344902</v>
      </c>
      <c r="M109">
        <f t="shared" si="34"/>
        <v>1460.351481481481</v>
      </c>
      <c r="N109">
        <f t="shared" si="35"/>
        <v>1233.8083198611373</v>
      </c>
      <c r="O109">
        <f t="shared" si="36"/>
        <v>125.7894907296987</v>
      </c>
      <c r="P109">
        <f t="shared" si="37"/>
        <v>148.88606778287183</v>
      </c>
      <c r="Q109">
        <f t="shared" si="38"/>
        <v>0.15993584066807204</v>
      </c>
      <c r="R109">
        <f>IF(LEFT(BD109,1)&lt;&gt;"0",IF(LEFT(BD109,1)="1",3,BE109),$D$5+$E$5*(BV109*BO109/($K$5*1000))+$F$5*(BV109*BO109/($K$5*1000))*MAX(MIN(BB109,$J$5),$I$5)*MAX(MIN(BB109,$J$5),$I$5)+$G$5*MAX(MIN(BB109,$J$5),$I$5)*(BV109*BO109/($K$5*1000))+$H$5*(BV109*BO109/($K$5*1000))*(BV109*BO109/($K$5*1000)))</f>
        <v>2.962547328099272</v>
      </c>
      <c r="S109">
        <f t="shared" si="39"/>
        <v>0.15528928989919075</v>
      </c>
      <c r="T109">
        <f t="shared" si="40"/>
        <v>9.7462035797875976E-2</v>
      </c>
      <c r="U109">
        <f t="shared" si="41"/>
        <v>437.97915643247836</v>
      </c>
      <c r="V109">
        <f t="shared" si="42"/>
        <v>28.564253964542878</v>
      </c>
      <c r="W109">
        <f t="shared" si="43"/>
        <v>27.994903703703699</v>
      </c>
      <c r="X109">
        <f t="shared" si="44"/>
        <v>3.7937123917771545</v>
      </c>
      <c r="Y109">
        <f t="shared" si="45"/>
        <v>49.906781607763165</v>
      </c>
      <c r="Z109">
        <f t="shared" si="46"/>
        <v>1.7679061550775266</v>
      </c>
      <c r="AA109">
        <f t="shared" si="47"/>
        <v>3.542416677901993</v>
      </c>
      <c r="AB109">
        <f t="shared" si="48"/>
        <v>2.0258062366996281</v>
      </c>
      <c r="AC109">
        <f t="shared" si="49"/>
        <v>-139.891565191642</v>
      </c>
      <c r="AD109">
        <f t="shared" si="50"/>
        <v>-186.94561702271332</v>
      </c>
      <c r="AE109">
        <f t="shared" si="51"/>
        <v>-13.674282271324163</v>
      </c>
      <c r="AF109">
        <f t="shared" si="52"/>
        <v>97.467691946798851</v>
      </c>
      <c r="AG109">
        <f t="shared" si="53"/>
        <v>38.462576645169072</v>
      </c>
      <c r="AH109">
        <f t="shared" si="54"/>
        <v>3.1620652209200508</v>
      </c>
      <c r="AI109">
        <f t="shared" si="55"/>
        <v>17.806225851344902</v>
      </c>
      <c r="AJ109">
        <v>1549.2793796307719</v>
      </c>
      <c r="AK109">
        <v>1509.7286666666671</v>
      </c>
      <c r="AL109">
        <v>3.3659999999997532</v>
      </c>
      <c r="AM109">
        <v>65.071948279943499</v>
      </c>
      <c r="AN109">
        <f t="shared" si="56"/>
        <v>3.172144335411383</v>
      </c>
      <c r="AO109">
        <v>13.61769186502625</v>
      </c>
      <c r="AP109">
        <v>17.355500606060598</v>
      </c>
      <c r="AQ109">
        <v>2.9570392583076782E-4</v>
      </c>
      <c r="AR109">
        <v>104.912705410152</v>
      </c>
      <c r="AS109">
        <v>0</v>
      </c>
      <c r="AT109">
        <v>0</v>
      </c>
      <c r="AU109">
        <f t="shared" si="57"/>
        <v>1</v>
      </c>
      <c r="AV109">
        <f t="shared" si="58"/>
        <v>0</v>
      </c>
      <c r="AW109">
        <f t="shared" si="59"/>
        <v>53908.919244066848</v>
      </c>
      <c r="AX109">
        <f t="shared" si="60"/>
        <v>2489.5202592592595</v>
      </c>
      <c r="AY109">
        <f t="shared" si="61"/>
        <v>2042.1536483290527</v>
      </c>
      <c r="AZ109">
        <f>($B$11*$D$9+$C$11*$D$9+$F$11*((CV109+CN109)/MAX(CV109+CN109+CW109, 0.1)*$I$9+CW109/MAX(CV109+CN109+CW109, 0.1)*$J$9))/($B$11+$C$11+$F$11)</f>
        <v>0.82030007216598511</v>
      </c>
      <c r="BA109">
        <f>($B$11*$K$9+$C$11*$K$9+$F$11*((CV109+CN109)/MAX(CV109+CN109+CW109, 0.1)*$P$9+CW109/MAX(CV109+CN109+CW109, 0.1)*$Q$9))/($B$11+$C$11+$F$11)</f>
        <v>0.17592913928035123</v>
      </c>
      <c r="BB109" s="1">
        <v>6</v>
      </c>
      <c r="BC109">
        <v>0.5</v>
      </c>
      <c r="BD109" t="s">
        <v>354</v>
      </c>
      <c r="BE109">
        <v>2</v>
      </c>
      <c r="BF109" t="b">
        <v>1</v>
      </c>
      <c r="BG109">
        <v>1687529247.5</v>
      </c>
      <c r="BH109">
        <v>1460.351481481481</v>
      </c>
      <c r="BI109">
        <v>1512.0455555555559</v>
      </c>
      <c r="BJ109">
        <v>17.340537037037031</v>
      </c>
      <c r="BK109">
        <v>13.612022222222221</v>
      </c>
      <c r="BL109">
        <v>1455.5296296296301</v>
      </c>
      <c r="BM109">
        <v>17.226059259259259</v>
      </c>
      <c r="BN109">
        <v>500.02214814814812</v>
      </c>
      <c r="BO109">
        <v>101.85203703703711</v>
      </c>
      <c r="BP109">
        <v>0.10017766666666671</v>
      </c>
      <c r="BQ109">
        <v>26.824422222222221</v>
      </c>
      <c r="BR109">
        <v>27.994903703703699</v>
      </c>
      <c r="BS109">
        <v>999.90000000000009</v>
      </c>
      <c r="BT109">
        <v>0</v>
      </c>
      <c r="BU109">
        <v>0</v>
      </c>
      <c r="BV109">
        <v>10004.044814814821</v>
      </c>
      <c r="BW109">
        <v>0</v>
      </c>
      <c r="BX109">
        <v>489.50137037037041</v>
      </c>
      <c r="BY109">
        <v>-51.695074074074078</v>
      </c>
      <c r="BZ109">
        <v>1486.1211111111111</v>
      </c>
      <c r="CA109">
        <v>1532.9118518518519</v>
      </c>
      <c r="CB109">
        <v>3.728522962962963</v>
      </c>
      <c r="CC109">
        <v>1512.0455555555559</v>
      </c>
      <c r="CD109">
        <v>13.612022222222221</v>
      </c>
      <c r="CE109">
        <v>1.7661688888888889</v>
      </c>
      <c r="CF109">
        <v>1.3864122222222219</v>
      </c>
      <c r="CG109">
        <v>15.49055925925926</v>
      </c>
      <c r="CH109">
        <v>11.76982962962963</v>
      </c>
      <c r="CI109">
        <v>2000.018888888889</v>
      </c>
      <c r="CJ109">
        <v>0.97999599999999976</v>
      </c>
      <c r="CK109">
        <v>2.0004399999999999E-2</v>
      </c>
      <c r="CL109">
        <v>0</v>
      </c>
      <c r="CM109">
        <v>1.983566666666666</v>
      </c>
      <c r="CN109">
        <v>0</v>
      </c>
      <c r="CO109">
        <v>12652.937037037031</v>
      </c>
      <c r="CP109">
        <v>17338.359259259261</v>
      </c>
      <c r="CQ109">
        <v>45.527555555555558</v>
      </c>
      <c r="CR109">
        <v>46.360999999999997</v>
      </c>
      <c r="CS109">
        <v>44.863037037037017</v>
      </c>
      <c r="CT109">
        <v>44.513703703703698</v>
      </c>
      <c r="CU109">
        <v>43.784444444444439</v>
      </c>
      <c r="CV109">
        <v>1960.008888888889</v>
      </c>
      <c r="CW109">
        <v>40.01</v>
      </c>
      <c r="CX109">
        <v>0</v>
      </c>
      <c r="CY109">
        <v>1687529254.4000001</v>
      </c>
      <c r="CZ109">
        <v>0</v>
      </c>
      <c r="DA109">
        <v>1687528033.0999999</v>
      </c>
      <c r="DB109" t="s">
        <v>355</v>
      </c>
      <c r="DC109">
        <v>1687528033.0999999</v>
      </c>
      <c r="DD109">
        <v>1687528032.5999999</v>
      </c>
      <c r="DE109">
        <v>1</v>
      </c>
      <c r="DF109">
        <v>0.39600000000000002</v>
      </c>
      <c r="DG109">
        <v>-1.2999999999999999E-2</v>
      </c>
      <c r="DH109">
        <v>2.9990000000000001</v>
      </c>
      <c r="DI109">
        <v>0.06</v>
      </c>
      <c r="DJ109">
        <v>420</v>
      </c>
      <c r="DK109">
        <v>14</v>
      </c>
      <c r="DL109">
        <v>0.21</v>
      </c>
      <c r="DM109">
        <v>0.03</v>
      </c>
      <c r="DN109">
        <v>-51.618305000000007</v>
      </c>
      <c r="DO109">
        <v>-2.232625891181887</v>
      </c>
      <c r="DP109">
        <v>0.2536961932607581</v>
      </c>
      <c r="DQ109">
        <v>0</v>
      </c>
      <c r="DR109">
        <v>3.7263424999999999</v>
      </c>
      <c r="DS109">
        <v>5.0459887429635371E-2</v>
      </c>
      <c r="DT109">
        <v>1.1983738304469121E-2</v>
      </c>
      <c r="DU109">
        <v>1</v>
      </c>
      <c r="DV109">
        <v>1</v>
      </c>
      <c r="DW109">
        <v>2</v>
      </c>
      <c r="DX109" t="s">
        <v>368</v>
      </c>
      <c r="DY109">
        <v>3.12236</v>
      </c>
      <c r="DZ109">
        <v>2.75665</v>
      </c>
      <c r="EA109">
        <v>0.22013199999999999</v>
      </c>
      <c r="EB109">
        <v>0.22650400000000001</v>
      </c>
      <c r="EC109">
        <v>9.4125500000000001E-2</v>
      </c>
      <c r="ED109">
        <v>7.9421699999999998E-2</v>
      </c>
      <c r="EE109">
        <v>22836.7</v>
      </c>
      <c r="EF109">
        <v>22494.799999999999</v>
      </c>
      <c r="EG109">
        <v>29857.7</v>
      </c>
      <c r="EH109">
        <v>29383.3</v>
      </c>
      <c r="EI109">
        <v>37408.9</v>
      </c>
      <c r="EJ109">
        <v>35639.800000000003</v>
      </c>
      <c r="EK109">
        <v>45744.6</v>
      </c>
      <c r="EL109">
        <v>43694.6</v>
      </c>
      <c r="EM109">
        <v>1.7540500000000001</v>
      </c>
      <c r="EN109">
        <v>1.7602</v>
      </c>
      <c r="EO109">
        <v>-6.7837499999999998E-3</v>
      </c>
      <c r="EP109">
        <v>0</v>
      </c>
      <c r="EQ109">
        <v>28.121300000000002</v>
      </c>
      <c r="ER109">
        <v>999.9</v>
      </c>
      <c r="ES109">
        <v>61.6</v>
      </c>
      <c r="ET109">
        <v>38</v>
      </c>
      <c r="EU109">
        <v>40.2652</v>
      </c>
      <c r="EV109">
        <v>65.601900000000001</v>
      </c>
      <c r="EW109">
        <v>19.290900000000001</v>
      </c>
      <c r="EX109">
        <v>1</v>
      </c>
      <c r="EY109">
        <v>0.77413100000000001</v>
      </c>
      <c r="EZ109">
        <v>7.9544199999999998</v>
      </c>
      <c r="FA109">
        <v>20.058900000000001</v>
      </c>
      <c r="FB109">
        <v>5.2274700000000003</v>
      </c>
      <c r="FC109">
        <v>11.986000000000001</v>
      </c>
      <c r="FD109">
        <v>4.9699</v>
      </c>
      <c r="FE109">
        <v>3.28945</v>
      </c>
      <c r="FF109">
        <v>9999</v>
      </c>
      <c r="FG109">
        <v>9999</v>
      </c>
      <c r="FH109">
        <v>9999</v>
      </c>
      <c r="FI109">
        <v>999.9</v>
      </c>
      <c r="FJ109">
        <v>4.9726499999999998</v>
      </c>
      <c r="FK109">
        <v>1.8776200000000001</v>
      </c>
      <c r="FL109">
        <v>1.8757600000000001</v>
      </c>
      <c r="FM109">
        <v>1.8785700000000001</v>
      </c>
      <c r="FN109">
        <v>1.8751599999999999</v>
      </c>
      <c r="FO109">
        <v>1.87866</v>
      </c>
      <c r="FP109">
        <v>1.87592</v>
      </c>
      <c r="FQ109">
        <v>1.8771</v>
      </c>
      <c r="FR109">
        <v>0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4.8600000000000003</v>
      </c>
      <c r="GF109">
        <v>0.1147</v>
      </c>
      <c r="GG109">
        <v>1.8022362637429039</v>
      </c>
      <c r="GH109">
        <v>3.4596175144301941E-3</v>
      </c>
      <c r="GI109">
        <v>-1.60062044249347E-6</v>
      </c>
      <c r="GJ109">
        <v>4.4551892631570479E-10</v>
      </c>
      <c r="GK109">
        <v>-5.9104910203437312E-2</v>
      </c>
      <c r="GL109">
        <v>-1.1044296988583829E-3</v>
      </c>
      <c r="GM109">
        <v>8.6344859614355754E-4</v>
      </c>
      <c r="GN109">
        <v>-1.2442756315904091E-5</v>
      </c>
      <c r="GO109">
        <v>0</v>
      </c>
      <c r="GP109">
        <v>2120</v>
      </c>
      <c r="GQ109">
        <v>2</v>
      </c>
      <c r="GR109">
        <v>32</v>
      </c>
      <c r="GS109">
        <v>20.399999999999999</v>
      </c>
      <c r="GT109">
        <v>20.399999999999999</v>
      </c>
      <c r="GU109">
        <v>3.0798299999999998</v>
      </c>
      <c r="GV109">
        <v>2.5500500000000001</v>
      </c>
      <c r="GW109">
        <v>1.39893</v>
      </c>
      <c r="GX109">
        <v>2.2802699999999998</v>
      </c>
      <c r="GY109">
        <v>1.4489700000000001</v>
      </c>
      <c r="GZ109">
        <v>2.3779300000000001</v>
      </c>
      <c r="HA109">
        <v>43.6995</v>
      </c>
      <c r="HB109">
        <v>14.4823</v>
      </c>
      <c r="HC109">
        <v>18</v>
      </c>
      <c r="HD109">
        <v>508.911</v>
      </c>
      <c r="HE109">
        <v>427.137</v>
      </c>
      <c r="HF109">
        <v>20.503799999999998</v>
      </c>
      <c r="HG109">
        <v>36.2746</v>
      </c>
      <c r="HH109">
        <v>30.001100000000001</v>
      </c>
      <c r="HI109">
        <v>35.660200000000003</v>
      </c>
      <c r="HJ109">
        <v>35.668599999999998</v>
      </c>
      <c r="HK109">
        <v>61.680199999999999</v>
      </c>
      <c r="HL109">
        <v>64.024299999999997</v>
      </c>
      <c r="HM109">
        <v>0</v>
      </c>
      <c r="HN109">
        <v>20.5002</v>
      </c>
      <c r="HO109">
        <v>1557.07</v>
      </c>
      <c r="HP109">
        <v>13.574400000000001</v>
      </c>
      <c r="HQ109">
        <v>98.798299999999998</v>
      </c>
      <c r="HR109">
        <v>100.47499999999999</v>
      </c>
    </row>
    <row r="110" spans="1:226" x14ac:dyDescent="0.25">
      <c r="A110">
        <v>94</v>
      </c>
      <c r="B110">
        <v>1687529260</v>
      </c>
      <c r="C110">
        <v>556.5</v>
      </c>
      <c r="D110" t="s">
        <v>545</v>
      </c>
      <c r="E110" t="s">
        <v>546</v>
      </c>
      <c r="F110">
        <v>5</v>
      </c>
      <c r="G110" t="s">
        <v>353</v>
      </c>
      <c r="H110">
        <v>68</v>
      </c>
      <c r="I110">
        <v>1687529252.2142861</v>
      </c>
      <c r="J110">
        <f t="shared" si="31"/>
        <v>3.1678071035760947E-3</v>
      </c>
      <c r="K110">
        <f t="shared" si="32"/>
        <v>3.1678071035760946</v>
      </c>
      <c r="L110">
        <f t="shared" si="33"/>
        <v>17.875361414605923</v>
      </c>
      <c r="M110">
        <f t="shared" si="34"/>
        <v>1475.954642857143</v>
      </c>
      <c r="N110">
        <f t="shared" si="35"/>
        <v>1247.852235198498</v>
      </c>
      <c r="O110">
        <f t="shared" si="36"/>
        <v>127.22041099844195</v>
      </c>
      <c r="P110">
        <f t="shared" si="37"/>
        <v>150.47579431508186</v>
      </c>
      <c r="Q110">
        <f t="shared" si="38"/>
        <v>0.15962952479407005</v>
      </c>
      <c r="R110">
        <f>IF(LEFT(BD110,1)&lt;&gt;"0",IF(LEFT(BD110,1)="1",3,BE110),$D$5+$E$5*(BV110*BO110/($K$5*1000))+$F$5*(BV110*BO110/($K$5*1000))*MAX(MIN(BB110,$J$5),$I$5)*MAX(MIN(BB110,$J$5),$I$5)+$G$5*MAX(MIN(BB110,$J$5),$I$5)*(BV110*BO110/($K$5*1000))+$H$5*(BV110*BO110/($K$5*1000))*(BV110*BO110/($K$5*1000)))</f>
        <v>2.9614871475523592</v>
      </c>
      <c r="S110">
        <f t="shared" si="39"/>
        <v>0.15499887281178953</v>
      </c>
      <c r="T110">
        <f t="shared" si="40"/>
        <v>9.7279152074316019E-2</v>
      </c>
      <c r="U110">
        <f t="shared" si="41"/>
        <v>437.90594919307307</v>
      </c>
      <c r="V110">
        <f t="shared" si="42"/>
        <v>28.572479166768574</v>
      </c>
      <c r="W110">
        <f t="shared" si="43"/>
        <v>28.003382142857141</v>
      </c>
      <c r="X110">
        <f t="shared" si="44"/>
        <v>3.7955879622332747</v>
      </c>
      <c r="Y110">
        <f t="shared" si="45"/>
        <v>49.911682603838479</v>
      </c>
      <c r="Z110">
        <f t="shared" si="46"/>
        <v>1.7688039615365663</v>
      </c>
      <c r="AA110">
        <f t="shared" si="47"/>
        <v>3.5438676262950426</v>
      </c>
      <c r="AB110">
        <f t="shared" si="48"/>
        <v>2.0267840006967086</v>
      </c>
      <c r="AC110">
        <f t="shared" si="49"/>
        <v>-139.70029326770577</v>
      </c>
      <c r="AD110">
        <f t="shared" si="50"/>
        <v>-187.12059244264591</v>
      </c>
      <c r="AE110">
        <f t="shared" si="51"/>
        <v>-13.693036682597755</v>
      </c>
      <c r="AF110">
        <f t="shared" si="52"/>
        <v>97.392026800123602</v>
      </c>
      <c r="AG110">
        <f t="shared" si="53"/>
        <v>38.583363122144959</v>
      </c>
      <c r="AH110">
        <f t="shared" si="54"/>
        <v>3.1658081929874791</v>
      </c>
      <c r="AI110">
        <f t="shared" si="55"/>
        <v>17.875361414605923</v>
      </c>
      <c r="AJ110">
        <v>1565.988937359162</v>
      </c>
      <c r="AK110">
        <v>1526.48290909091</v>
      </c>
      <c r="AL110">
        <v>3.341977027826931</v>
      </c>
      <c r="AM110">
        <v>65.071948279943499</v>
      </c>
      <c r="AN110">
        <f t="shared" si="56"/>
        <v>3.1678071035760946</v>
      </c>
      <c r="AO110">
        <v>13.620455592362831</v>
      </c>
      <c r="AP110">
        <v>17.355849696969681</v>
      </c>
      <c r="AQ110">
        <v>-2.7178626895949729E-5</v>
      </c>
      <c r="AR110">
        <v>104.912705410152</v>
      </c>
      <c r="AS110">
        <v>0</v>
      </c>
      <c r="AT110">
        <v>0</v>
      </c>
      <c r="AU110">
        <f t="shared" si="57"/>
        <v>1</v>
      </c>
      <c r="AV110">
        <f t="shared" si="58"/>
        <v>0</v>
      </c>
      <c r="AW110">
        <f t="shared" si="59"/>
        <v>53876.593298460757</v>
      </c>
      <c r="AX110">
        <f t="shared" si="60"/>
        <v>2489.1040714285718</v>
      </c>
      <c r="AY110">
        <f t="shared" si="61"/>
        <v>2041.8122558087723</v>
      </c>
      <c r="AZ110">
        <f>($B$11*$D$9+$C$11*$D$9+$F$11*((CV110+CN110)/MAX(CV110+CN110+CW110, 0.1)*$I$9+CW110/MAX(CV110+CN110+CW110, 0.1)*$J$9))/($B$11+$C$11+$F$11)</f>
        <v>0.82030007473207611</v>
      </c>
      <c r="BA110">
        <f>($B$11*$K$9+$C$11*$K$9+$F$11*((CV110+CN110)/MAX(CV110+CN110+CW110, 0.1)*$P$9+CW110/MAX(CV110+CN110+CW110, 0.1)*$Q$9))/($B$11+$C$11+$F$11)</f>
        <v>0.17592914423290693</v>
      </c>
      <c r="BB110" s="1">
        <v>6</v>
      </c>
      <c r="BC110">
        <v>0.5</v>
      </c>
      <c r="BD110" t="s">
        <v>354</v>
      </c>
      <c r="BE110">
        <v>2</v>
      </c>
      <c r="BF110" t="b">
        <v>1</v>
      </c>
      <c r="BG110">
        <v>1687529252.2142861</v>
      </c>
      <c r="BH110">
        <v>1475.954642857143</v>
      </c>
      <c r="BI110">
        <v>1527.8585714285709</v>
      </c>
      <c r="BJ110">
        <v>17.349464285714291</v>
      </c>
      <c r="BK110">
        <v>13.616635714285721</v>
      </c>
      <c r="BL110">
        <v>1471.1075000000001</v>
      </c>
      <c r="BM110">
        <v>17.234821428571429</v>
      </c>
      <c r="BN110">
        <v>500.03096428571428</v>
      </c>
      <c r="BO110">
        <v>101.8514285714286</v>
      </c>
      <c r="BP110">
        <v>0.10007450714285709</v>
      </c>
      <c r="BQ110">
        <v>26.83138571428572</v>
      </c>
      <c r="BR110">
        <v>28.003382142857141</v>
      </c>
      <c r="BS110">
        <v>999.9000000000002</v>
      </c>
      <c r="BT110">
        <v>0</v>
      </c>
      <c r="BU110">
        <v>0</v>
      </c>
      <c r="BV110">
        <v>9998.0946428571424</v>
      </c>
      <c r="BW110">
        <v>0</v>
      </c>
      <c r="BX110">
        <v>489.1022857142857</v>
      </c>
      <c r="BY110">
        <v>-51.904142857142858</v>
      </c>
      <c r="BZ110">
        <v>1502.014285714286</v>
      </c>
      <c r="CA110">
        <v>1548.95</v>
      </c>
      <c r="CB110">
        <v>3.732827857142857</v>
      </c>
      <c r="CC110">
        <v>1527.8585714285709</v>
      </c>
      <c r="CD110">
        <v>13.616635714285721</v>
      </c>
      <c r="CE110">
        <v>1.7670667857142861</v>
      </c>
      <c r="CF110">
        <v>1.3868735714285709</v>
      </c>
      <c r="CG110">
        <v>15.498489285714291</v>
      </c>
      <c r="CH110">
        <v>11.77487857142857</v>
      </c>
      <c r="CI110">
        <v>2000.0017857142859</v>
      </c>
      <c r="CJ110">
        <v>0.97999596428571401</v>
      </c>
      <c r="CK110">
        <v>2.0004435714285711E-2</v>
      </c>
      <c r="CL110">
        <v>0</v>
      </c>
      <c r="CM110">
        <v>1.962839285714286</v>
      </c>
      <c r="CN110">
        <v>0</v>
      </c>
      <c r="CO110">
        <v>12639.82857142857</v>
      </c>
      <c r="CP110">
        <v>17338.217857142859</v>
      </c>
      <c r="CQ110">
        <v>45.417178571428558</v>
      </c>
      <c r="CR110">
        <v>46.375</v>
      </c>
      <c r="CS110">
        <v>44.890214285714272</v>
      </c>
      <c r="CT110">
        <v>44.535464285714284</v>
      </c>
      <c r="CU110">
        <v>43.807642857142852</v>
      </c>
      <c r="CV110">
        <v>1959.9917857142859</v>
      </c>
      <c r="CW110">
        <v>40.01</v>
      </c>
      <c r="CX110">
        <v>0</v>
      </c>
      <c r="CY110">
        <v>1687529259.8</v>
      </c>
      <c r="CZ110">
        <v>0</v>
      </c>
      <c r="DA110">
        <v>1687528033.0999999</v>
      </c>
      <c r="DB110" t="s">
        <v>355</v>
      </c>
      <c r="DC110">
        <v>1687528033.0999999</v>
      </c>
      <c r="DD110">
        <v>1687528032.5999999</v>
      </c>
      <c r="DE110">
        <v>1</v>
      </c>
      <c r="DF110">
        <v>0.39600000000000002</v>
      </c>
      <c r="DG110">
        <v>-1.2999999999999999E-2</v>
      </c>
      <c r="DH110">
        <v>2.9990000000000001</v>
      </c>
      <c r="DI110">
        <v>0.06</v>
      </c>
      <c r="DJ110">
        <v>420</v>
      </c>
      <c r="DK110">
        <v>14</v>
      </c>
      <c r="DL110">
        <v>0.21</v>
      </c>
      <c r="DM110">
        <v>0.03</v>
      </c>
      <c r="DN110">
        <v>-51.749142499999991</v>
      </c>
      <c r="DO110">
        <v>-2.6570600375233129</v>
      </c>
      <c r="DP110">
        <v>0.28141568887279522</v>
      </c>
      <c r="DQ110">
        <v>0</v>
      </c>
      <c r="DR110">
        <v>3.7284419999999998</v>
      </c>
      <c r="DS110">
        <v>7.5941988742954172E-2</v>
      </c>
      <c r="DT110">
        <v>8.1085955010717289E-3</v>
      </c>
      <c r="DU110">
        <v>1</v>
      </c>
      <c r="DV110">
        <v>1</v>
      </c>
      <c r="DW110">
        <v>2</v>
      </c>
      <c r="DX110" t="s">
        <v>368</v>
      </c>
      <c r="DY110">
        <v>3.12209</v>
      </c>
      <c r="DZ110">
        <v>2.7569400000000002</v>
      </c>
      <c r="EA110">
        <v>0.221576</v>
      </c>
      <c r="EB110">
        <v>0.22795699999999999</v>
      </c>
      <c r="EC110">
        <v>9.4124399999999997E-2</v>
      </c>
      <c r="ED110">
        <v>7.9435000000000006E-2</v>
      </c>
      <c r="EE110">
        <v>22793.5</v>
      </c>
      <c r="EF110">
        <v>22451.9</v>
      </c>
      <c r="EG110">
        <v>29856.9</v>
      </c>
      <c r="EH110">
        <v>29382.799999999999</v>
      </c>
      <c r="EI110">
        <v>37408.199999999997</v>
      </c>
      <c r="EJ110">
        <v>35639</v>
      </c>
      <c r="EK110">
        <v>45743.6</v>
      </c>
      <c r="EL110">
        <v>43694.1</v>
      </c>
      <c r="EM110">
        <v>1.7534700000000001</v>
      </c>
      <c r="EN110">
        <v>1.7604200000000001</v>
      </c>
      <c r="EO110">
        <v>-6.8768900000000001E-3</v>
      </c>
      <c r="EP110">
        <v>0</v>
      </c>
      <c r="EQ110">
        <v>28.130299999999998</v>
      </c>
      <c r="ER110">
        <v>999.9</v>
      </c>
      <c r="ES110">
        <v>61.6</v>
      </c>
      <c r="ET110">
        <v>38.1</v>
      </c>
      <c r="EU110">
        <v>40.483199999999997</v>
      </c>
      <c r="EV110">
        <v>65.491900000000001</v>
      </c>
      <c r="EW110">
        <v>19.2668</v>
      </c>
      <c r="EX110">
        <v>1</v>
      </c>
      <c r="EY110">
        <v>0.77592000000000005</v>
      </c>
      <c r="EZ110">
        <v>8.4382000000000001</v>
      </c>
      <c r="FA110">
        <v>20.035900000000002</v>
      </c>
      <c r="FB110">
        <v>5.2282200000000003</v>
      </c>
      <c r="FC110">
        <v>11.985799999999999</v>
      </c>
      <c r="FD110">
        <v>4.9696999999999996</v>
      </c>
      <c r="FE110">
        <v>3.28945</v>
      </c>
      <c r="FF110">
        <v>9999</v>
      </c>
      <c r="FG110">
        <v>9999</v>
      </c>
      <c r="FH110">
        <v>9999</v>
      </c>
      <c r="FI110">
        <v>999.9</v>
      </c>
      <c r="FJ110">
        <v>4.9726299999999997</v>
      </c>
      <c r="FK110">
        <v>1.87761</v>
      </c>
      <c r="FL110">
        <v>1.8757600000000001</v>
      </c>
      <c r="FM110">
        <v>1.87852</v>
      </c>
      <c r="FN110">
        <v>1.8751599999999999</v>
      </c>
      <c r="FO110">
        <v>1.87866</v>
      </c>
      <c r="FP110">
        <v>1.87588</v>
      </c>
      <c r="FQ110">
        <v>1.87707</v>
      </c>
      <c r="FR110">
        <v>0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4.8899999999999997</v>
      </c>
      <c r="GF110">
        <v>0.1147</v>
      </c>
      <c r="GG110">
        <v>1.8022362637429039</v>
      </c>
      <c r="GH110">
        <v>3.4596175144301941E-3</v>
      </c>
      <c r="GI110">
        <v>-1.60062044249347E-6</v>
      </c>
      <c r="GJ110">
        <v>4.4551892631570479E-10</v>
      </c>
      <c r="GK110">
        <v>-5.9104910203437312E-2</v>
      </c>
      <c r="GL110">
        <v>-1.1044296988583829E-3</v>
      </c>
      <c r="GM110">
        <v>8.6344859614355754E-4</v>
      </c>
      <c r="GN110">
        <v>-1.2442756315904091E-5</v>
      </c>
      <c r="GO110">
        <v>0</v>
      </c>
      <c r="GP110">
        <v>2120</v>
      </c>
      <c r="GQ110">
        <v>2</v>
      </c>
      <c r="GR110">
        <v>32</v>
      </c>
      <c r="GS110">
        <v>20.399999999999999</v>
      </c>
      <c r="GT110">
        <v>20.5</v>
      </c>
      <c r="GU110">
        <v>3.10425</v>
      </c>
      <c r="GV110">
        <v>2.5500500000000001</v>
      </c>
      <c r="GW110">
        <v>1.39893</v>
      </c>
      <c r="GX110">
        <v>2.2802699999999998</v>
      </c>
      <c r="GY110">
        <v>1.4489700000000001</v>
      </c>
      <c r="GZ110">
        <v>2.36328</v>
      </c>
      <c r="HA110">
        <v>43.726900000000001</v>
      </c>
      <c r="HB110">
        <v>14.4735</v>
      </c>
      <c r="HC110">
        <v>18</v>
      </c>
      <c r="HD110">
        <v>508.63799999999998</v>
      </c>
      <c r="HE110">
        <v>427.346</v>
      </c>
      <c r="HF110">
        <v>20.488700000000001</v>
      </c>
      <c r="HG110">
        <v>36.287300000000002</v>
      </c>
      <c r="HH110">
        <v>30.0017</v>
      </c>
      <c r="HI110">
        <v>35.671700000000001</v>
      </c>
      <c r="HJ110">
        <v>35.679299999999998</v>
      </c>
      <c r="HK110">
        <v>62.170499999999997</v>
      </c>
      <c r="HL110">
        <v>64.024299999999997</v>
      </c>
      <c r="HM110">
        <v>0</v>
      </c>
      <c r="HN110">
        <v>20.383199999999999</v>
      </c>
      <c r="HO110">
        <v>1570.43</v>
      </c>
      <c r="HP110">
        <v>13.574400000000001</v>
      </c>
      <c r="HQ110">
        <v>98.796000000000006</v>
      </c>
      <c r="HR110">
        <v>100.473</v>
      </c>
    </row>
    <row r="111" spans="1:226" x14ac:dyDescent="0.25">
      <c r="A111">
        <v>95</v>
      </c>
      <c r="B111">
        <v>1687529264.5</v>
      </c>
      <c r="C111">
        <v>561</v>
      </c>
      <c r="D111" t="s">
        <v>547</v>
      </c>
      <c r="E111" t="s">
        <v>548</v>
      </c>
      <c r="F111">
        <v>5</v>
      </c>
      <c r="G111" t="s">
        <v>353</v>
      </c>
      <c r="H111">
        <v>68</v>
      </c>
      <c r="I111">
        <v>1687529256.6607139</v>
      </c>
      <c r="J111">
        <f t="shared" si="31"/>
        <v>3.1558345869706541E-3</v>
      </c>
      <c r="K111">
        <f t="shared" si="32"/>
        <v>3.1558345869706539</v>
      </c>
      <c r="L111">
        <f t="shared" si="33"/>
        <v>18.226341526528174</v>
      </c>
      <c r="M111">
        <f t="shared" si="34"/>
        <v>1490.620714285714</v>
      </c>
      <c r="N111">
        <f t="shared" si="35"/>
        <v>1257.6007869401014</v>
      </c>
      <c r="O111">
        <f t="shared" si="36"/>
        <v>128.21290746834654</v>
      </c>
      <c r="P111">
        <f t="shared" si="37"/>
        <v>151.96938304732279</v>
      </c>
      <c r="Q111">
        <f t="shared" si="38"/>
        <v>0.15887022782186905</v>
      </c>
      <c r="R111">
        <f>IF(LEFT(BD111,1)&lt;&gt;"0",IF(LEFT(BD111,1)="1",3,BE111),$D$5+$E$5*(BV111*BO111/($K$5*1000))+$F$5*(BV111*BO111/($K$5*1000))*MAX(MIN(BB111,$J$5),$I$5)*MAX(MIN(BB111,$J$5),$I$5)+$G$5*MAX(MIN(BB111,$J$5),$I$5)*(BV111*BO111/($K$5*1000))+$H$5*(BV111*BO111/($K$5*1000))*(BV111*BO111/($K$5*1000)))</f>
        <v>2.9613666932591971</v>
      </c>
      <c r="S111">
        <f t="shared" si="39"/>
        <v>0.15428266126745641</v>
      </c>
      <c r="T111">
        <f t="shared" si="40"/>
        <v>9.6827803598855733E-2</v>
      </c>
      <c r="U111">
        <f t="shared" si="41"/>
        <v>437.81549643573152</v>
      </c>
      <c r="V111">
        <f t="shared" si="42"/>
        <v>28.582434027154374</v>
      </c>
      <c r="W111">
        <f t="shared" si="43"/>
        <v>28.012467857142859</v>
      </c>
      <c r="X111">
        <f t="shared" si="44"/>
        <v>3.7975987698860973</v>
      </c>
      <c r="Y111">
        <f t="shared" si="45"/>
        <v>49.899846805897766</v>
      </c>
      <c r="Z111">
        <f t="shared" si="46"/>
        <v>1.7691482620152927</v>
      </c>
      <c r="AA111">
        <f t="shared" si="47"/>
        <v>3.5453981830785772</v>
      </c>
      <c r="AB111">
        <f t="shared" si="48"/>
        <v>2.0284505078708044</v>
      </c>
      <c r="AC111">
        <f t="shared" si="49"/>
        <v>-139.17230528540586</v>
      </c>
      <c r="AD111">
        <f t="shared" si="50"/>
        <v>-187.39123429974205</v>
      </c>
      <c r="AE111">
        <f t="shared" si="51"/>
        <v>-13.714524454402996</v>
      </c>
      <c r="AF111">
        <f t="shared" si="52"/>
        <v>97.537432396180634</v>
      </c>
      <c r="AG111">
        <f t="shared" si="53"/>
        <v>38.760787161881424</v>
      </c>
      <c r="AH111">
        <f t="shared" si="54"/>
        <v>3.1655907084842654</v>
      </c>
      <c r="AI111">
        <f t="shared" si="55"/>
        <v>18.226341526528174</v>
      </c>
      <c r="AJ111">
        <v>1581.370236240444</v>
      </c>
      <c r="AK111">
        <v>1541.481575757575</v>
      </c>
      <c r="AL111">
        <v>3.333839036906082</v>
      </c>
      <c r="AM111">
        <v>65.071948279943499</v>
      </c>
      <c r="AN111">
        <f t="shared" si="56"/>
        <v>3.1558345869706539</v>
      </c>
      <c r="AO111">
        <v>13.62482183967524</v>
      </c>
      <c r="AP111">
        <v>17.34715454545454</v>
      </c>
      <c r="AQ111">
        <v>-1.5250427608533981E-4</v>
      </c>
      <c r="AR111">
        <v>104.912705410152</v>
      </c>
      <c r="AS111">
        <v>0</v>
      </c>
      <c r="AT111">
        <v>0</v>
      </c>
      <c r="AU111">
        <f t="shared" si="57"/>
        <v>1</v>
      </c>
      <c r="AV111">
        <f t="shared" si="58"/>
        <v>0</v>
      </c>
      <c r="AW111">
        <f t="shared" si="59"/>
        <v>53871.722318047134</v>
      </c>
      <c r="AX111">
        <f t="shared" si="60"/>
        <v>2488.5899999999992</v>
      </c>
      <c r="AY111">
        <f t="shared" si="61"/>
        <v>2041.3905564433835</v>
      </c>
      <c r="AZ111">
        <f>($B$11*$D$9+$C$11*$D$9+$F$11*((CV111+CN111)/MAX(CV111+CN111+CW111, 0.1)*$I$9+CW111/MAX(CV111+CN111+CW111, 0.1)*$J$9))/($B$11+$C$11+$F$11)</f>
        <v>0.82030007210644751</v>
      </c>
      <c r="BA111">
        <f>($B$11*$K$9+$C$11*$K$9+$F$11*((CV111+CN111)/MAX(CV111+CN111+CW111, 0.1)*$P$9+CW111/MAX(CV111+CN111+CW111, 0.1)*$Q$9))/($B$11+$C$11+$F$11)</f>
        <v>0.17592913916544375</v>
      </c>
      <c r="BB111" s="1">
        <v>6</v>
      </c>
      <c r="BC111">
        <v>0.5</v>
      </c>
      <c r="BD111" t="s">
        <v>354</v>
      </c>
      <c r="BE111">
        <v>2</v>
      </c>
      <c r="BF111" t="b">
        <v>1</v>
      </c>
      <c r="BG111">
        <v>1687529256.6607139</v>
      </c>
      <c r="BH111">
        <v>1490.620714285714</v>
      </c>
      <c r="BI111">
        <v>1542.7921428571431</v>
      </c>
      <c r="BJ111">
        <v>17.35302857142857</v>
      </c>
      <c r="BK111">
        <v>13.620521428571429</v>
      </c>
      <c r="BL111">
        <v>1485.75</v>
      </c>
      <c r="BM111">
        <v>17.238325</v>
      </c>
      <c r="BN111">
        <v>500.03785714285721</v>
      </c>
      <c r="BO111">
        <v>101.85035714285721</v>
      </c>
      <c r="BP111">
        <v>0.1000461964285714</v>
      </c>
      <c r="BQ111">
        <v>26.838728571428572</v>
      </c>
      <c r="BR111">
        <v>28.012467857142859</v>
      </c>
      <c r="BS111">
        <v>999.9000000000002</v>
      </c>
      <c r="BT111">
        <v>0</v>
      </c>
      <c r="BU111">
        <v>0</v>
      </c>
      <c r="BV111">
        <v>9997.517142857143</v>
      </c>
      <c r="BW111">
        <v>0</v>
      </c>
      <c r="BX111">
        <v>488.57071428571419</v>
      </c>
      <c r="BY111">
        <v>-52.171103571428567</v>
      </c>
      <c r="BZ111">
        <v>1516.9453571428569</v>
      </c>
      <c r="CA111">
        <v>1564.0957142857139</v>
      </c>
      <c r="CB111">
        <v>3.7325085714285722</v>
      </c>
      <c r="CC111">
        <v>1542.7921428571431</v>
      </c>
      <c r="CD111">
        <v>13.620521428571429</v>
      </c>
      <c r="CE111">
        <v>1.7674096428571431</v>
      </c>
      <c r="CF111">
        <v>1.387253928571428</v>
      </c>
      <c r="CG111">
        <v>15.50151785714286</v>
      </c>
      <c r="CH111">
        <v>11.779025000000001</v>
      </c>
      <c r="CI111">
        <v>2000.0192857142849</v>
      </c>
      <c r="CJ111">
        <v>0.97999628571428554</v>
      </c>
      <c r="CK111">
        <v>2.0004114285714279E-2</v>
      </c>
      <c r="CL111">
        <v>0</v>
      </c>
      <c r="CM111">
        <v>1.9125642857142859</v>
      </c>
      <c r="CN111">
        <v>0</v>
      </c>
      <c r="CO111">
        <v>12626.842857142859</v>
      </c>
      <c r="CP111">
        <v>17338.360714285711</v>
      </c>
      <c r="CQ111">
        <v>45.450642857142853</v>
      </c>
      <c r="CR111">
        <v>46.379428571428562</v>
      </c>
      <c r="CS111">
        <v>44.890214285714258</v>
      </c>
      <c r="CT111">
        <v>44.544392857142853</v>
      </c>
      <c r="CU111">
        <v>43.818714285714272</v>
      </c>
      <c r="CV111">
        <v>1960.0092857142861</v>
      </c>
      <c r="CW111">
        <v>40.01</v>
      </c>
      <c r="CX111">
        <v>0</v>
      </c>
      <c r="CY111">
        <v>1687529264</v>
      </c>
      <c r="CZ111">
        <v>0</v>
      </c>
      <c r="DA111">
        <v>1687528033.0999999</v>
      </c>
      <c r="DB111" t="s">
        <v>355</v>
      </c>
      <c r="DC111">
        <v>1687528033.0999999</v>
      </c>
      <c r="DD111">
        <v>1687528032.5999999</v>
      </c>
      <c r="DE111">
        <v>1</v>
      </c>
      <c r="DF111">
        <v>0.39600000000000002</v>
      </c>
      <c r="DG111">
        <v>-1.2999999999999999E-2</v>
      </c>
      <c r="DH111">
        <v>2.9990000000000001</v>
      </c>
      <c r="DI111">
        <v>0.06</v>
      </c>
      <c r="DJ111">
        <v>420</v>
      </c>
      <c r="DK111">
        <v>14</v>
      </c>
      <c r="DL111">
        <v>0.21</v>
      </c>
      <c r="DM111">
        <v>0.03</v>
      </c>
      <c r="DN111">
        <v>-52.011082926829268</v>
      </c>
      <c r="DO111">
        <v>-3.407698954703831</v>
      </c>
      <c r="DP111">
        <v>0.35124680288619708</v>
      </c>
      <c r="DQ111">
        <v>0</v>
      </c>
      <c r="DR111">
        <v>3.73156268292683</v>
      </c>
      <c r="DS111">
        <v>2.1330313588824078E-3</v>
      </c>
      <c r="DT111">
        <v>4.1319445752134041E-3</v>
      </c>
      <c r="DU111">
        <v>1</v>
      </c>
      <c r="DV111">
        <v>1</v>
      </c>
      <c r="DW111">
        <v>2</v>
      </c>
      <c r="DX111" t="s">
        <v>368</v>
      </c>
      <c r="DY111">
        <v>3.12208</v>
      </c>
      <c r="DZ111">
        <v>2.7566199999999998</v>
      </c>
      <c r="EA111">
        <v>0.22287000000000001</v>
      </c>
      <c r="EB111">
        <v>0.229242</v>
      </c>
      <c r="EC111">
        <v>9.4082700000000005E-2</v>
      </c>
      <c r="ED111">
        <v>7.9452499999999995E-2</v>
      </c>
      <c r="EE111">
        <v>22754.7</v>
      </c>
      <c r="EF111">
        <v>22413.7</v>
      </c>
      <c r="EG111">
        <v>29856</v>
      </c>
      <c r="EH111">
        <v>29382</v>
      </c>
      <c r="EI111">
        <v>37408.699999999997</v>
      </c>
      <c r="EJ111">
        <v>35637.5</v>
      </c>
      <c r="EK111">
        <v>45742</v>
      </c>
      <c r="EL111">
        <v>43692.9</v>
      </c>
      <c r="EM111">
        <v>1.75315</v>
      </c>
      <c r="EN111">
        <v>1.7602199999999999</v>
      </c>
      <c r="EO111">
        <v>-6.9066900000000001E-3</v>
      </c>
      <c r="EP111">
        <v>0</v>
      </c>
      <c r="EQ111">
        <v>28.1387</v>
      </c>
      <c r="ER111">
        <v>999.9</v>
      </c>
      <c r="ES111">
        <v>61.6</v>
      </c>
      <c r="ET111">
        <v>38.1</v>
      </c>
      <c r="EU111">
        <v>40.4833</v>
      </c>
      <c r="EV111">
        <v>65.721900000000005</v>
      </c>
      <c r="EW111">
        <v>19.6114</v>
      </c>
      <c r="EX111">
        <v>1</v>
      </c>
      <c r="EY111">
        <v>0.778999</v>
      </c>
      <c r="EZ111">
        <v>8.5446000000000009</v>
      </c>
      <c r="FA111">
        <v>20.031199999999998</v>
      </c>
      <c r="FB111">
        <v>5.2294200000000002</v>
      </c>
      <c r="FC111">
        <v>11.986000000000001</v>
      </c>
      <c r="FD111">
        <v>4.9699</v>
      </c>
      <c r="FE111">
        <v>3.28965</v>
      </c>
      <c r="FF111">
        <v>9999</v>
      </c>
      <c r="FG111">
        <v>9999</v>
      </c>
      <c r="FH111">
        <v>9999</v>
      </c>
      <c r="FI111">
        <v>999.9</v>
      </c>
      <c r="FJ111">
        <v>4.9726100000000004</v>
      </c>
      <c r="FK111">
        <v>1.87761</v>
      </c>
      <c r="FL111">
        <v>1.8757600000000001</v>
      </c>
      <c r="FM111">
        <v>1.87853</v>
      </c>
      <c r="FN111">
        <v>1.8751500000000001</v>
      </c>
      <c r="FO111">
        <v>1.87866</v>
      </c>
      <c r="FP111">
        <v>1.8758600000000001</v>
      </c>
      <c r="FQ111">
        <v>1.8770800000000001</v>
      </c>
      <c r="FR111">
        <v>0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4.91</v>
      </c>
      <c r="GF111">
        <v>0.11459999999999999</v>
      </c>
      <c r="GG111">
        <v>1.8022362637429039</v>
      </c>
      <c r="GH111">
        <v>3.4596175144301941E-3</v>
      </c>
      <c r="GI111">
        <v>-1.60062044249347E-6</v>
      </c>
      <c r="GJ111">
        <v>4.4551892631570479E-10</v>
      </c>
      <c r="GK111">
        <v>-5.9104910203437312E-2</v>
      </c>
      <c r="GL111">
        <v>-1.1044296988583829E-3</v>
      </c>
      <c r="GM111">
        <v>8.6344859614355754E-4</v>
      </c>
      <c r="GN111">
        <v>-1.2442756315904091E-5</v>
      </c>
      <c r="GO111">
        <v>0</v>
      </c>
      <c r="GP111">
        <v>2120</v>
      </c>
      <c r="GQ111">
        <v>2</v>
      </c>
      <c r="GR111">
        <v>32</v>
      </c>
      <c r="GS111">
        <v>20.5</v>
      </c>
      <c r="GT111">
        <v>20.5</v>
      </c>
      <c r="GU111">
        <v>3.12744</v>
      </c>
      <c r="GV111">
        <v>2.5427200000000001</v>
      </c>
      <c r="GW111">
        <v>1.39893</v>
      </c>
      <c r="GX111">
        <v>2.2802699999999998</v>
      </c>
      <c r="GY111">
        <v>1.4489700000000001</v>
      </c>
      <c r="GZ111">
        <v>2.4401899999999999</v>
      </c>
      <c r="HA111">
        <v>43.726900000000001</v>
      </c>
      <c r="HB111">
        <v>14.4823</v>
      </c>
      <c r="HC111">
        <v>18</v>
      </c>
      <c r="HD111">
        <v>508.50799999999998</v>
      </c>
      <c r="HE111">
        <v>427.28800000000001</v>
      </c>
      <c r="HF111">
        <v>20.4132</v>
      </c>
      <c r="HG111">
        <v>36.298200000000001</v>
      </c>
      <c r="HH111">
        <v>30.002600000000001</v>
      </c>
      <c r="HI111">
        <v>35.682099999999998</v>
      </c>
      <c r="HJ111">
        <v>35.689900000000002</v>
      </c>
      <c r="HK111">
        <v>62.715899999999998</v>
      </c>
      <c r="HL111">
        <v>64.024299999999997</v>
      </c>
      <c r="HM111">
        <v>0</v>
      </c>
      <c r="HN111">
        <v>20.362200000000001</v>
      </c>
      <c r="HO111">
        <v>1590.47</v>
      </c>
      <c r="HP111">
        <v>13.5847</v>
      </c>
      <c r="HQ111">
        <v>98.792699999999996</v>
      </c>
      <c r="HR111">
        <v>100.471</v>
      </c>
    </row>
    <row r="112" spans="1:226" x14ac:dyDescent="0.25">
      <c r="A112">
        <v>96</v>
      </c>
      <c r="B112">
        <v>1687529270</v>
      </c>
      <c r="C112">
        <v>566.5</v>
      </c>
      <c r="D112" t="s">
        <v>549</v>
      </c>
      <c r="E112" t="s">
        <v>550</v>
      </c>
      <c r="F112">
        <v>5</v>
      </c>
      <c r="G112" t="s">
        <v>353</v>
      </c>
      <c r="H112">
        <v>68</v>
      </c>
      <c r="I112">
        <v>1687529262.2321429</v>
      </c>
      <c r="J112">
        <f t="shared" si="31"/>
        <v>3.1415672115346141E-3</v>
      </c>
      <c r="K112">
        <f t="shared" si="32"/>
        <v>3.141567211534614</v>
      </c>
      <c r="L112">
        <f t="shared" si="33"/>
        <v>18.483872817773147</v>
      </c>
      <c r="M112">
        <f t="shared" si="34"/>
        <v>1508.969285714285</v>
      </c>
      <c r="N112">
        <f t="shared" si="35"/>
        <v>1271.588653226617</v>
      </c>
      <c r="O112">
        <f t="shared" si="36"/>
        <v>129.63875736940577</v>
      </c>
      <c r="P112">
        <f t="shared" si="37"/>
        <v>153.83976776783726</v>
      </c>
      <c r="Q112">
        <f t="shared" si="38"/>
        <v>0.1579252965107957</v>
      </c>
      <c r="R112">
        <f>IF(LEFT(BD112,1)&lt;&gt;"0",IF(LEFT(BD112,1)="1",3,BE112),$D$5+$E$5*(BV112*BO112/($K$5*1000))+$F$5*(BV112*BO112/($K$5*1000))*MAX(MIN(BB112,$J$5),$I$5)*MAX(MIN(BB112,$J$5),$I$5)+$G$5*MAX(MIN(BB112,$J$5),$I$5)*(BV112*BO112/($K$5*1000))+$H$5*(BV112*BO112/($K$5*1000))*(BV112*BO112/($K$5*1000)))</f>
        <v>2.960442371098857</v>
      </c>
      <c r="S112">
        <f t="shared" si="39"/>
        <v>0.15338992941123358</v>
      </c>
      <c r="T112">
        <f t="shared" si="40"/>
        <v>9.6265341463081633E-2</v>
      </c>
      <c r="U112">
        <f t="shared" si="41"/>
        <v>437.20855501400968</v>
      </c>
      <c r="V112">
        <f t="shared" si="42"/>
        <v>28.589214185874294</v>
      </c>
      <c r="W112">
        <f t="shared" si="43"/>
        <v>28.02185714285714</v>
      </c>
      <c r="X112">
        <f t="shared" si="44"/>
        <v>3.7996777389718823</v>
      </c>
      <c r="Y112">
        <f t="shared" si="45"/>
        <v>49.868189753064875</v>
      </c>
      <c r="Z112">
        <f t="shared" si="46"/>
        <v>1.7686653830531038</v>
      </c>
      <c r="AA112">
        <f t="shared" si="47"/>
        <v>3.5466805428693196</v>
      </c>
      <c r="AB112">
        <f t="shared" si="48"/>
        <v>2.0310123559187785</v>
      </c>
      <c r="AC112">
        <f t="shared" si="49"/>
        <v>-138.54311402867648</v>
      </c>
      <c r="AD112">
        <f t="shared" si="50"/>
        <v>-187.84974537107681</v>
      </c>
      <c r="AE112">
        <f t="shared" si="51"/>
        <v>-13.753441110957921</v>
      </c>
      <c r="AF112">
        <f t="shared" si="52"/>
        <v>97.062254503298476</v>
      </c>
      <c r="AG112">
        <f t="shared" si="53"/>
        <v>38.960658818491517</v>
      </c>
      <c r="AH112">
        <f t="shared" si="54"/>
        <v>3.1578246848173541</v>
      </c>
      <c r="AI112">
        <f t="shared" si="55"/>
        <v>18.483872817773147</v>
      </c>
      <c r="AJ112">
        <v>1600.0381524468121</v>
      </c>
      <c r="AK112">
        <v>1559.8746666666671</v>
      </c>
      <c r="AL112">
        <v>3.326672705738686</v>
      </c>
      <c r="AM112">
        <v>65.071948279943499</v>
      </c>
      <c r="AN112">
        <f t="shared" si="56"/>
        <v>3.141567211534614</v>
      </c>
      <c r="AO112">
        <v>13.62917743227408</v>
      </c>
      <c r="AP112">
        <v>17.33468969696969</v>
      </c>
      <c r="AQ112">
        <v>-1.481378418225839E-4</v>
      </c>
      <c r="AR112">
        <v>104.912705410152</v>
      </c>
      <c r="AS112">
        <v>0</v>
      </c>
      <c r="AT112">
        <v>0</v>
      </c>
      <c r="AU112">
        <f t="shared" si="57"/>
        <v>1</v>
      </c>
      <c r="AV112">
        <f t="shared" si="58"/>
        <v>0</v>
      </c>
      <c r="AW112">
        <f t="shared" si="59"/>
        <v>53843.541435567786</v>
      </c>
      <c r="AX112">
        <f t="shared" si="60"/>
        <v>2485.1400714285714</v>
      </c>
      <c r="AY112">
        <f t="shared" si="61"/>
        <v>2038.5605805864593</v>
      </c>
      <c r="AZ112">
        <f>($B$11*$D$9+$C$11*$D$9+$F$11*((CV112+CN112)/MAX(CV112+CN112+CW112, 0.1)*$I$9+CW112/MAX(CV112+CN112+CW112, 0.1)*$J$9))/($B$11+$C$11+$F$11)</f>
        <v>0.82030007242795056</v>
      </c>
      <c r="BA112">
        <f>($B$11*$K$9+$C$11*$K$9+$F$11*((CV112+CN112)/MAX(CV112+CN112+CW112, 0.1)*$P$9+CW112/MAX(CV112+CN112+CW112, 0.1)*$Q$9))/($B$11+$C$11+$F$11)</f>
        <v>0.17592913978594468</v>
      </c>
      <c r="BB112" s="1">
        <v>6</v>
      </c>
      <c r="BC112">
        <v>0.5</v>
      </c>
      <c r="BD112" t="s">
        <v>354</v>
      </c>
      <c r="BE112">
        <v>2</v>
      </c>
      <c r="BF112" t="b">
        <v>1</v>
      </c>
      <c r="BG112">
        <v>1687529262.2321429</v>
      </c>
      <c r="BH112">
        <v>1508.969285714285</v>
      </c>
      <c r="BI112">
        <v>1561.436071428571</v>
      </c>
      <c r="BJ112">
        <v>17.348321428571431</v>
      </c>
      <c r="BK112">
        <v>13.62496071428572</v>
      </c>
      <c r="BL112">
        <v>1504.0689285714291</v>
      </c>
      <c r="BM112">
        <v>17.233696428571431</v>
      </c>
      <c r="BN112">
        <v>500.03885714285713</v>
      </c>
      <c r="BO112">
        <v>101.8501785714286</v>
      </c>
      <c r="BP112">
        <v>0.1000527714285714</v>
      </c>
      <c r="BQ112">
        <v>26.84487857142857</v>
      </c>
      <c r="BR112">
        <v>28.02185714285714</v>
      </c>
      <c r="BS112">
        <v>999.9000000000002</v>
      </c>
      <c r="BT112">
        <v>0</v>
      </c>
      <c r="BU112">
        <v>0</v>
      </c>
      <c r="BV112">
        <v>9992.2971428571436</v>
      </c>
      <c r="BW112">
        <v>0</v>
      </c>
      <c r="BX112">
        <v>485.12292857142859</v>
      </c>
      <c r="BY112">
        <v>-52.46653214285714</v>
      </c>
      <c r="BZ112">
        <v>1535.6103571428571</v>
      </c>
      <c r="CA112">
        <v>1583.0046428571429</v>
      </c>
      <c r="CB112">
        <v>3.7233617857142862</v>
      </c>
      <c r="CC112">
        <v>1561.436071428571</v>
      </c>
      <c r="CD112">
        <v>13.62496071428572</v>
      </c>
      <c r="CE112">
        <v>1.7669264285714279</v>
      </c>
      <c r="CF112">
        <v>1.387702142857143</v>
      </c>
      <c r="CG112">
        <v>15.49724642857143</v>
      </c>
      <c r="CH112">
        <v>11.78391785714286</v>
      </c>
      <c r="CI112">
        <v>2000.017142857143</v>
      </c>
      <c r="CJ112">
        <v>0.9799963928571428</v>
      </c>
      <c r="CK112">
        <v>2.000400714285714E-2</v>
      </c>
      <c r="CL112">
        <v>0</v>
      </c>
      <c r="CM112">
        <v>1.9049642857142861</v>
      </c>
      <c r="CN112">
        <v>0</v>
      </c>
      <c r="CO112">
        <v>12610.232142857139</v>
      </c>
      <c r="CP112">
        <v>17338.353571428572</v>
      </c>
      <c r="CQ112">
        <v>45.437285714285707</v>
      </c>
      <c r="CR112">
        <v>46.383857142857153</v>
      </c>
      <c r="CS112">
        <v>44.903714285714273</v>
      </c>
      <c r="CT112">
        <v>44.573428571428572</v>
      </c>
      <c r="CU112">
        <v>43.823214285714258</v>
      </c>
      <c r="CV112">
        <v>1960.007142857143</v>
      </c>
      <c r="CW112">
        <v>40.01</v>
      </c>
      <c r="CX112">
        <v>0</v>
      </c>
      <c r="CY112">
        <v>1687529269.4000001</v>
      </c>
      <c r="CZ112">
        <v>0</v>
      </c>
      <c r="DA112">
        <v>1687528033.0999999</v>
      </c>
      <c r="DB112" t="s">
        <v>355</v>
      </c>
      <c r="DC112">
        <v>1687528033.0999999</v>
      </c>
      <c r="DD112">
        <v>1687528032.5999999</v>
      </c>
      <c r="DE112">
        <v>1</v>
      </c>
      <c r="DF112">
        <v>0.39600000000000002</v>
      </c>
      <c r="DG112">
        <v>-1.2999999999999999E-2</v>
      </c>
      <c r="DH112">
        <v>2.9990000000000001</v>
      </c>
      <c r="DI112">
        <v>0.06</v>
      </c>
      <c r="DJ112">
        <v>420</v>
      </c>
      <c r="DK112">
        <v>14</v>
      </c>
      <c r="DL112">
        <v>0.21</v>
      </c>
      <c r="DM112">
        <v>0.03</v>
      </c>
      <c r="DN112">
        <v>-52.29294146341465</v>
      </c>
      <c r="DO112">
        <v>-3.4006620209060721</v>
      </c>
      <c r="DP112">
        <v>0.35782441120806019</v>
      </c>
      <c r="DQ112">
        <v>0</v>
      </c>
      <c r="DR112">
        <v>3.727186097560975</v>
      </c>
      <c r="DS112">
        <v>-9.0031777003482902E-2</v>
      </c>
      <c r="DT112">
        <v>1.054384709677818E-2</v>
      </c>
      <c r="DU112">
        <v>1</v>
      </c>
      <c r="DV112">
        <v>1</v>
      </c>
      <c r="DW112">
        <v>2</v>
      </c>
      <c r="DX112" t="s">
        <v>368</v>
      </c>
      <c r="DY112">
        <v>3.1221000000000001</v>
      </c>
      <c r="DZ112">
        <v>2.75698</v>
      </c>
      <c r="EA112">
        <v>0.224435</v>
      </c>
      <c r="EB112">
        <v>0.230854</v>
      </c>
      <c r="EC112">
        <v>9.4034400000000004E-2</v>
      </c>
      <c r="ED112">
        <v>7.9467200000000002E-2</v>
      </c>
      <c r="EE112">
        <v>22707.5</v>
      </c>
      <c r="EF112">
        <v>22365.5</v>
      </c>
      <c r="EG112">
        <v>29854.6</v>
      </c>
      <c r="EH112">
        <v>29380.799999999999</v>
      </c>
      <c r="EI112">
        <v>37409.1</v>
      </c>
      <c r="EJ112">
        <v>35635.300000000003</v>
      </c>
      <c r="EK112">
        <v>45739.9</v>
      </c>
      <c r="EL112">
        <v>43690.8</v>
      </c>
      <c r="EM112">
        <v>1.7532000000000001</v>
      </c>
      <c r="EN112">
        <v>1.76007</v>
      </c>
      <c r="EO112">
        <v>-7.6256700000000002E-3</v>
      </c>
      <c r="EP112">
        <v>0</v>
      </c>
      <c r="EQ112">
        <v>28.148299999999999</v>
      </c>
      <c r="ER112">
        <v>999.9</v>
      </c>
      <c r="ES112">
        <v>61.6</v>
      </c>
      <c r="ET112">
        <v>38.1</v>
      </c>
      <c r="EU112">
        <v>40.487299999999998</v>
      </c>
      <c r="EV112">
        <v>65.751900000000006</v>
      </c>
      <c r="EW112">
        <v>19.767600000000002</v>
      </c>
      <c r="EX112">
        <v>1</v>
      </c>
      <c r="EY112">
        <v>0.78028500000000001</v>
      </c>
      <c r="EZ112">
        <v>8.5478400000000008</v>
      </c>
      <c r="FA112">
        <v>20.031199999999998</v>
      </c>
      <c r="FB112">
        <v>5.2294200000000002</v>
      </c>
      <c r="FC112">
        <v>11.986000000000001</v>
      </c>
      <c r="FD112">
        <v>4.9700499999999996</v>
      </c>
      <c r="FE112">
        <v>3.28965</v>
      </c>
      <c r="FF112">
        <v>9999</v>
      </c>
      <c r="FG112">
        <v>9999</v>
      </c>
      <c r="FH112">
        <v>9999</v>
      </c>
      <c r="FI112">
        <v>999.9</v>
      </c>
      <c r="FJ112">
        <v>4.9726299999999997</v>
      </c>
      <c r="FK112">
        <v>1.8775900000000001</v>
      </c>
      <c r="FL112">
        <v>1.87575</v>
      </c>
      <c r="FM112">
        <v>1.87852</v>
      </c>
      <c r="FN112">
        <v>1.8751500000000001</v>
      </c>
      <c r="FO112">
        <v>1.8786400000000001</v>
      </c>
      <c r="FP112">
        <v>1.87581</v>
      </c>
      <c r="FQ112">
        <v>1.87703</v>
      </c>
      <c r="FR112">
        <v>0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4.95</v>
      </c>
      <c r="GF112">
        <v>0.1144</v>
      </c>
      <c r="GG112">
        <v>1.8022362637429039</v>
      </c>
      <c r="GH112">
        <v>3.4596175144301941E-3</v>
      </c>
      <c r="GI112">
        <v>-1.60062044249347E-6</v>
      </c>
      <c r="GJ112">
        <v>4.4551892631570479E-10</v>
      </c>
      <c r="GK112">
        <v>-5.9104910203437312E-2</v>
      </c>
      <c r="GL112">
        <v>-1.1044296988583829E-3</v>
      </c>
      <c r="GM112">
        <v>8.6344859614355754E-4</v>
      </c>
      <c r="GN112">
        <v>-1.2442756315904091E-5</v>
      </c>
      <c r="GO112">
        <v>0</v>
      </c>
      <c r="GP112">
        <v>2120</v>
      </c>
      <c r="GQ112">
        <v>2</v>
      </c>
      <c r="GR112">
        <v>32</v>
      </c>
      <c r="GS112">
        <v>20.6</v>
      </c>
      <c r="GT112">
        <v>20.6</v>
      </c>
      <c r="GU112">
        <v>3.1579600000000001</v>
      </c>
      <c r="GV112">
        <v>2.5427200000000001</v>
      </c>
      <c r="GW112">
        <v>1.39893</v>
      </c>
      <c r="GX112">
        <v>2.2802699999999998</v>
      </c>
      <c r="GY112">
        <v>1.4489700000000001</v>
      </c>
      <c r="GZ112">
        <v>2.5341800000000001</v>
      </c>
      <c r="HA112">
        <v>43.726900000000001</v>
      </c>
      <c r="HB112">
        <v>14.4823</v>
      </c>
      <c r="HC112">
        <v>18</v>
      </c>
      <c r="HD112">
        <v>508.61700000000002</v>
      </c>
      <c r="HE112">
        <v>427.27100000000002</v>
      </c>
      <c r="HF112">
        <v>20.358000000000001</v>
      </c>
      <c r="HG112">
        <v>36.313499999999998</v>
      </c>
      <c r="HH112">
        <v>30.0016</v>
      </c>
      <c r="HI112">
        <v>35.694899999999997</v>
      </c>
      <c r="HJ112">
        <v>35.702300000000001</v>
      </c>
      <c r="HK112">
        <v>63.24</v>
      </c>
      <c r="HL112">
        <v>64.024299999999997</v>
      </c>
      <c r="HM112">
        <v>0</v>
      </c>
      <c r="HN112">
        <v>20.3367</v>
      </c>
      <c r="HO112">
        <v>1603.86</v>
      </c>
      <c r="HP112">
        <v>13.597200000000001</v>
      </c>
      <c r="HQ112">
        <v>98.7881</v>
      </c>
      <c r="HR112">
        <v>100.46599999999999</v>
      </c>
    </row>
    <row r="113" spans="1:226" s="1" customFormat="1" x14ac:dyDescent="0.25">
      <c r="A113" s="1">
        <v>97</v>
      </c>
      <c r="B113" s="1">
        <v>1687532456</v>
      </c>
      <c r="C113" s="1">
        <v>3752.5</v>
      </c>
      <c r="D113" s="1" t="s">
        <v>551</v>
      </c>
      <c r="E113" s="1" t="s">
        <v>552</v>
      </c>
      <c r="F113" s="1">
        <v>5</v>
      </c>
      <c r="G113" s="1" t="s">
        <v>353</v>
      </c>
      <c r="H113" s="1">
        <v>48</v>
      </c>
      <c r="I113" s="1">
        <v>1687532448.25</v>
      </c>
      <c r="J113" s="1">
        <f t="shared" si="31"/>
        <v>2.8545521343880226E-3</v>
      </c>
      <c r="K113" s="1">
        <f t="shared" si="32"/>
        <v>2.8545521343880225</v>
      </c>
      <c r="L113" s="1">
        <f t="shared" si="33"/>
        <v>18.870301138172326</v>
      </c>
      <c r="M113" s="1">
        <f t="shared" si="34"/>
        <v>407.20639999999997</v>
      </c>
      <c r="N113" s="1">
        <f t="shared" si="35"/>
        <v>175.9704134549836</v>
      </c>
      <c r="O113" s="1">
        <f t="shared" si="36"/>
        <v>17.947920273082644</v>
      </c>
      <c r="P113" s="1">
        <f t="shared" si="37"/>
        <v>41.53259549940563</v>
      </c>
      <c r="Q113" s="1">
        <f t="shared" si="38"/>
        <v>0.13871189645879284</v>
      </c>
      <c r="R113" s="1">
        <f>IF(LEFT(BD113,1)&lt;&gt;"0",IF(LEFT(BD113,1)="1",3,BE113),$D$5+$E$5*(BV113*BO113/($K$5*1000))+$F$5*(BV113*BO113/($K$5*1000))*MAX(MIN(BB113,$J$5),$I$5)*MAX(MIN(BB113,$J$5),$I$5)+$G$5*MAX(MIN(BB113,$J$5),$I$5)*(BV113*BO113/($K$5*1000))+$H$5*(BV113*BO113/($K$5*1000))*(BV113*BO113/($K$5*1000)))</f>
        <v>3.7703988347841522</v>
      </c>
      <c r="S113" s="1">
        <f t="shared" si="39"/>
        <v>0.13593796689319695</v>
      </c>
      <c r="T113" s="1">
        <f t="shared" si="40"/>
        <v>8.520583556800071E-2</v>
      </c>
      <c r="U113" s="1">
        <f t="shared" si="41"/>
        <v>593.8137508785336</v>
      </c>
      <c r="V113" s="1">
        <f t="shared" si="42"/>
        <v>29.890672117756992</v>
      </c>
      <c r="W113" s="1">
        <f t="shared" si="43"/>
        <v>28.633379999999999</v>
      </c>
      <c r="X113" s="1">
        <f t="shared" si="44"/>
        <v>3.9372373541182517</v>
      </c>
      <c r="Y113" s="1">
        <f t="shared" si="45"/>
        <v>49.739370487707966</v>
      </c>
      <c r="Z113" s="1">
        <f t="shared" si="46"/>
        <v>1.8563020707893041</v>
      </c>
      <c r="AA113" s="1">
        <f t="shared" si="47"/>
        <v>3.7320578298192371</v>
      </c>
      <c r="AB113" s="1">
        <f t="shared" si="48"/>
        <v>2.0809352833289476</v>
      </c>
      <c r="AC113" s="1">
        <f t="shared" si="49"/>
        <v>-125.8857491265118</v>
      </c>
      <c r="AD113" s="1">
        <f t="shared" si="50"/>
        <v>-186.85367761850679</v>
      </c>
      <c r="AE113" s="1">
        <f t="shared" si="51"/>
        <v>-10.821263429335431</v>
      </c>
      <c r="AF113" s="1">
        <f t="shared" si="52"/>
        <v>270.25306070417957</v>
      </c>
      <c r="AG113" s="1">
        <f t="shared" si="53"/>
        <v>18.765062501538768</v>
      </c>
      <c r="AH113" s="1">
        <f t="shared" si="54"/>
        <v>2.8193976721876384</v>
      </c>
      <c r="AI113" s="1">
        <f t="shared" si="55"/>
        <v>18.870301138172326</v>
      </c>
      <c r="AJ113" s="1">
        <v>427.04315876190401</v>
      </c>
      <c r="AK113" s="1">
        <v>414.7276545454543</v>
      </c>
      <c r="AL113" s="1">
        <v>-2.5388636422829991E-4</v>
      </c>
      <c r="AM113" s="1">
        <v>65.233409087114921</v>
      </c>
      <c r="AN113" s="1">
        <f t="shared" si="56"/>
        <v>2.8545521343880225</v>
      </c>
      <c r="AO113" s="1">
        <v>16.4265666729146</v>
      </c>
      <c r="AP113" s="1">
        <v>18.22241515151515</v>
      </c>
      <c r="AQ113" s="1">
        <v>4.0520857434980827E-4</v>
      </c>
      <c r="AR113" s="1">
        <v>101.64482437197481</v>
      </c>
      <c r="AS113" s="1">
        <v>0</v>
      </c>
      <c r="AT113" s="1">
        <v>0</v>
      </c>
      <c r="AU113" s="1">
        <f t="shared" si="57"/>
        <v>1</v>
      </c>
      <c r="AV113" s="1">
        <f t="shared" si="58"/>
        <v>0</v>
      </c>
      <c r="AW113" s="1">
        <f t="shared" si="59"/>
        <v>53752.888199951449</v>
      </c>
      <c r="AX113" s="1">
        <f t="shared" si="60"/>
        <v>3375.3033333333342</v>
      </c>
      <c r="AY113" s="1">
        <f t="shared" si="61"/>
        <v>2768.7613299025224</v>
      </c>
      <c r="AZ113" s="1">
        <f>($B$11*$D$9+$C$11*$D$9+$F$11*((CV113+CN113)/MAX(CV113+CN113+CW113, 0.1)*$I$9+CW113/MAX(CV113+CN113+CW113, 0.1)*$J$9))/($B$11+$C$11+$F$11)</f>
        <v>0.82030000164998162</v>
      </c>
      <c r="BA113" s="1">
        <f>($B$11*$K$9+$C$11*$K$9+$F$11*((CV113+CN113)/MAX(CV113+CN113+CW113, 0.1)*$P$9+CW113/MAX(CV113+CN113+CW113, 0.1)*$Q$9))/($B$11+$C$11+$F$11)</f>
        <v>0.17592900318446444</v>
      </c>
      <c r="BB113" s="1">
        <v>3.21</v>
      </c>
      <c r="BC113" s="1">
        <v>0.5</v>
      </c>
      <c r="BD113" s="1" t="s">
        <v>354</v>
      </c>
      <c r="BE113" s="1">
        <v>2</v>
      </c>
      <c r="BF113" s="1" t="b">
        <v>1</v>
      </c>
      <c r="BG113" s="1">
        <v>1687532448.25</v>
      </c>
      <c r="BH113" s="1">
        <v>407.20639999999997</v>
      </c>
      <c r="BI113" s="1">
        <v>419.99046666666669</v>
      </c>
      <c r="BJ113" s="1">
        <v>18.20011666666667</v>
      </c>
      <c r="BK113" s="1">
        <v>16.423030000000001</v>
      </c>
      <c r="BL113" s="1">
        <v>404.3379333333333</v>
      </c>
      <c r="BM113" s="1">
        <v>18.069526666666668</v>
      </c>
      <c r="BN113" s="1">
        <v>500.00659999999988</v>
      </c>
      <c r="BO113" s="1">
        <v>101.89223333333329</v>
      </c>
      <c r="BP113" s="1">
        <v>0.10173213333333329</v>
      </c>
      <c r="BQ113" s="1">
        <v>27.71414</v>
      </c>
      <c r="BR113" s="1">
        <v>28.633379999999999</v>
      </c>
      <c r="BS113" s="1">
        <v>999.9000000000002</v>
      </c>
      <c r="BT113" s="1">
        <v>0</v>
      </c>
      <c r="BU113" s="1">
        <v>0</v>
      </c>
      <c r="BV113" s="1">
        <v>10000.602666666669</v>
      </c>
      <c r="BW113" s="1">
        <v>0</v>
      </c>
      <c r="BX113" s="1">
        <v>1375.281666666667</v>
      </c>
      <c r="BY113" s="1">
        <v>-12.78404666666667</v>
      </c>
      <c r="BZ113" s="1">
        <v>414.75503333333319</v>
      </c>
      <c r="CA113" s="1">
        <v>427.00303333333341</v>
      </c>
      <c r="CB113" s="1">
        <v>1.7770729999999999</v>
      </c>
      <c r="CC113" s="1">
        <v>419.99046666666669</v>
      </c>
      <c r="CD113" s="1">
        <v>16.423030000000001</v>
      </c>
      <c r="CE113" s="1">
        <v>1.8544480000000001</v>
      </c>
      <c r="CF113" s="1">
        <v>1.673378333333333</v>
      </c>
      <c r="CG113" s="1">
        <v>16.253453333333329</v>
      </c>
      <c r="CH113" s="1">
        <v>14.65165</v>
      </c>
      <c r="CI113" s="1">
        <v>2000.021666666667</v>
      </c>
      <c r="CJ113" s="1">
        <v>0.97999830000000021</v>
      </c>
      <c r="CK113" s="1">
        <v>2.000182666666666E-2</v>
      </c>
      <c r="CL113" s="1">
        <v>0</v>
      </c>
      <c r="CM113" s="1">
        <v>1.97983</v>
      </c>
      <c r="CN113" s="1">
        <v>0</v>
      </c>
      <c r="CO113" s="1">
        <v>6660.1106666666656</v>
      </c>
      <c r="CP113" s="1">
        <v>17338.406666666669</v>
      </c>
      <c r="CQ113" s="1">
        <v>46.564099999999968</v>
      </c>
      <c r="CR113" s="1">
        <v>47.997833333333332</v>
      </c>
      <c r="CS113" s="1">
        <v>46.643599999999992</v>
      </c>
      <c r="CT113" s="1">
        <v>46.231099999999998</v>
      </c>
      <c r="CU113" s="1">
        <v>45.307866666666641</v>
      </c>
      <c r="CV113" s="1">
        <v>1960.021666666667</v>
      </c>
      <c r="CW113" s="1">
        <v>40.000666666666667</v>
      </c>
      <c r="CX113" s="1">
        <v>0</v>
      </c>
      <c r="CY113" s="1">
        <v>1687532456</v>
      </c>
      <c r="CZ113" s="1">
        <v>0</v>
      </c>
      <c r="DA113" s="1">
        <v>1687529968.5999999</v>
      </c>
      <c r="DB113" s="1" t="s">
        <v>553</v>
      </c>
      <c r="DC113" s="1">
        <v>1687529968.5999999</v>
      </c>
      <c r="DD113" s="1">
        <v>1687529966.5999999</v>
      </c>
      <c r="DE113" s="1">
        <v>3</v>
      </c>
      <c r="DF113" s="1">
        <v>1E-3</v>
      </c>
      <c r="DG113" s="1">
        <v>1.0999999999999999E-2</v>
      </c>
      <c r="DH113" s="1">
        <v>2.899</v>
      </c>
      <c r="DI113" s="1">
        <v>9.5000000000000001E-2</v>
      </c>
      <c r="DJ113" s="1">
        <v>420</v>
      </c>
      <c r="DK113" s="1">
        <v>16</v>
      </c>
      <c r="DL113" s="1">
        <v>0.15</v>
      </c>
      <c r="DM113" s="1">
        <v>0.06</v>
      </c>
      <c r="DN113" s="1">
        <v>-12.769690000000001</v>
      </c>
      <c r="DO113" s="1">
        <v>-0.44092457786113748</v>
      </c>
      <c r="DP113" s="1">
        <v>5.6665191255302408E-2</v>
      </c>
      <c r="DQ113" s="1">
        <v>0</v>
      </c>
      <c r="DR113" s="1">
        <v>1.7691865</v>
      </c>
      <c r="DS113" s="1">
        <v>0.17679984990618741</v>
      </c>
      <c r="DT113" s="1">
        <v>1.7634871214443269E-2</v>
      </c>
      <c r="DU113" s="1">
        <v>0</v>
      </c>
      <c r="DV113" s="1">
        <v>0</v>
      </c>
      <c r="DW113" s="1">
        <v>2</v>
      </c>
      <c r="DX113" s="1" t="s">
        <v>356</v>
      </c>
      <c r="DY113" s="1">
        <v>3.1193900000000001</v>
      </c>
      <c r="DZ113" s="1">
        <v>2.7579600000000002</v>
      </c>
      <c r="EA113" s="1">
        <v>9.0779600000000002E-2</v>
      </c>
      <c r="EB113" s="1">
        <v>9.3955300000000005E-2</v>
      </c>
      <c r="EC113" s="1">
        <v>9.6415000000000001E-2</v>
      </c>
      <c r="ED113" s="1">
        <v>9.0022599999999994E-2</v>
      </c>
      <c r="EE113" s="1">
        <v>26313.1</v>
      </c>
      <c r="EF113" s="1">
        <v>26102.3</v>
      </c>
      <c r="EG113" s="1">
        <v>29518.799999999999</v>
      </c>
      <c r="EH113" s="1">
        <v>29118.400000000001</v>
      </c>
      <c r="EI113" s="1">
        <v>36923.4</v>
      </c>
      <c r="EJ113" s="1">
        <v>34916.199999999997</v>
      </c>
      <c r="EK113" s="1">
        <v>45266.2</v>
      </c>
      <c r="EL113" s="1">
        <v>43306.5</v>
      </c>
      <c r="EM113" s="1">
        <v>1.7076499999999999</v>
      </c>
      <c r="EN113" s="1">
        <v>1.6757200000000001</v>
      </c>
      <c r="EO113" s="1">
        <v>-4.5299499999999999E-2</v>
      </c>
      <c r="EP113" s="1">
        <v>0</v>
      </c>
      <c r="EQ113" s="1">
        <v>29.4038</v>
      </c>
      <c r="ER113" s="1">
        <v>999.9</v>
      </c>
      <c r="ES113" s="1">
        <v>54.9</v>
      </c>
      <c r="ET113" s="1">
        <v>43.2</v>
      </c>
      <c r="EU113" s="1">
        <v>47.297899999999998</v>
      </c>
      <c r="EV113" s="1">
        <v>65.355800000000002</v>
      </c>
      <c r="EW113" s="1">
        <v>18.962299999999999</v>
      </c>
      <c r="EX113" s="1">
        <v>1</v>
      </c>
      <c r="EY113" s="1">
        <v>1.19282</v>
      </c>
      <c r="EZ113" s="1">
        <v>9.2810500000000005</v>
      </c>
      <c r="FA113" s="1">
        <v>19.9907</v>
      </c>
      <c r="FB113" s="1">
        <v>5.2319699999999996</v>
      </c>
      <c r="FC113" s="1">
        <v>11.991199999999999</v>
      </c>
      <c r="FD113" s="1">
        <v>4.9703999999999997</v>
      </c>
      <c r="FE113" s="1">
        <v>3.2902499999999999</v>
      </c>
      <c r="FF113" s="1">
        <v>9999</v>
      </c>
      <c r="FG113" s="1">
        <v>9999</v>
      </c>
      <c r="FH113" s="1">
        <v>9999</v>
      </c>
      <c r="FI113" s="1">
        <v>999.9</v>
      </c>
      <c r="FJ113" s="1">
        <v>4.9726400000000002</v>
      </c>
      <c r="FK113" s="1">
        <v>1.87802</v>
      </c>
      <c r="FL113" s="1">
        <v>1.8762000000000001</v>
      </c>
      <c r="FM113" s="1">
        <v>1.87897</v>
      </c>
      <c r="FN113" s="1">
        <v>1.8754599999999999</v>
      </c>
      <c r="FO113" s="1">
        <v>1.87887</v>
      </c>
      <c r="FP113" s="1">
        <v>1.87618</v>
      </c>
      <c r="FQ113" s="1">
        <v>1.87738</v>
      </c>
      <c r="FR113" s="1">
        <v>0</v>
      </c>
      <c r="FS113" s="1">
        <v>0</v>
      </c>
      <c r="FT113" s="1">
        <v>0</v>
      </c>
      <c r="FU113" s="1">
        <v>0</v>
      </c>
      <c r="FV113" s="1" t="s">
        <v>357</v>
      </c>
      <c r="FW113" s="1" t="s">
        <v>358</v>
      </c>
      <c r="FX113" s="1" t="s">
        <v>359</v>
      </c>
      <c r="FY113" s="1" t="s">
        <v>359</v>
      </c>
      <c r="FZ113" s="1" t="s">
        <v>359</v>
      </c>
      <c r="GA113" s="1" t="s">
        <v>359</v>
      </c>
      <c r="GB113" s="1">
        <v>0</v>
      </c>
      <c r="GC113" s="1">
        <v>100</v>
      </c>
      <c r="GD113" s="1">
        <v>100</v>
      </c>
      <c r="GE113" s="1">
        <v>2.8690000000000002</v>
      </c>
      <c r="GF113" s="1">
        <v>0.13100000000000001</v>
      </c>
      <c r="GG113" s="1">
        <v>1.7018588168103419</v>
      </c>
      <c r="GH113" s="1">
        <v>3.4596175144301941E-3</v>
      </c>
      <c r="GI113" s="1">
        <v>-1.60062044249347E-6</v>
      </c>
      <c r="GJ113" s="1">
        <v>4.4551892631570479E-10</v>
      </c>
      <c r="GK113" s="1">
        <v>-5.7980403239070673E-2</v>
      </c>
      <c r="GL113" s="1">
        <v>-1.1044296988583829E-3</v>
      </c>
      <c r="GM113" s="1">
        <v>8.6344859614355754E-4</v>
      </c>
      <c r="GN113" s="1">
        <v>-1.2442756315904091E-5</v>
      </c>
      <c r="GO113" s="1">
        <v>0</v>
      </c>
      <c r="GP113" s="1">
        <v>2120</v>
      </c>
      <c r="GQ113" s="1">
        <v>2</v>
      </c>
      <c r="GR113" s="1">
        <v>32</v>
      </c>
      <c r="GS113" s="1">
        <v>41.5</v>
      </c>
      <c r="GT113" s="1">
        <v>41.5</v>
      </c>
      <c r="GU113" s="1">
        <v>1.0656699999999999</v>
      </c>
      <c r="GV113" s="1">
        <v>2.5927699999999998</v>
      </c>
      <c r="GW113" s="1">
        <v>1.39893</v>
      </c>
      <c r="GX113" s="1">
        <v>2.2753899999999998</v>
      </c>
      <c r="GY113" s="1">
        <v>1.4489700000000001</v>
      </c>
      <c r="GZ113" s="1">
        <v>2.5744600000000002</v>
      </c>
      <c r="HA113" s="1">
        <v>48.887999999999998</v>
      </c>
      <c r="HB113" s="1">
        <v>13.379</v>
      </c>
      <c r="HC113" s="1">
        <v>18</v>
      </c>
      <c r="HD113" s="1">
        <v>509.52699999999999</v>
      </c>
      <c r="HE113" s="1">
        <v>402.69200000000001</v>
      </c>
      <c r="HF113" s="1">
        <v>21.570900000000002</v>
      </c>
      <c r="HG113" s="1">
        <v>40.903199999999998</v>
      </c>
      <c r="HH113" s="1">
        <v>30.000599999999999</v>
      </c>
      <c r="HI113" s="1">
        <v>40.443399999999997</v>
      </c>
      <c r="HJ113" s="1">
        <v>40.463099999999997</v>
      </c>
      <c r="HK113" s="1">
        <v>21.3644</v>
      </c>
      <c r="HL113" s="1">
        <v>62.1235</v>
      </c>
      <c r="HM113" s="1">
        <v>0</v>
      </c>
      <c r="HN113" s="1">
        <v>16.764900000000001</v>
      </c>
      <c r="HO113" s="1">
        <v>419.99799999999999</v>
      </c>
      <c r="HP113" s="1">
        <v>16.439800000000002</v>
      </c>
      <c r="HQ113" s="1">
        <v>97.730400000000003</v>
      </c>
      <c r="HR113" s="1">
        <v>99.576999999999998</v>
      </c>
    </row>
    <row r="114" spans="1:226" x14ac:dyDescent="0.25">
      <c r="A114">
        <v>98</v>
      </c>
      <c r="B114">
        <v>1687532461</v>
      </c>
      <c r="C114">
        <v>3757.5</v>
      </c>
      <c r="D114" t="s">
        <v>554</v>
      </c>
      <c r="E114" t="s">
        <v>555</v>
      </c>
      <c r="F114">
        <v>5</v>
      </c>
      <c r="G114" t="s">
        <v>353</v>
      </c>
      <c r="H114">
        <v>48</v>
      </c>
      <c r="I114">
        <v>1687532453.1551721</v>
      </c>
      <c r="J114">
        <f t="shared" si="31"/>
        <v>2.871793165856455E-3</v>
      </c>
      <c r="K114">
        <f t="shared" si="32"/>
        <v>2.8717931658564551</v>
      </c>
      <c r="L114">
        <f t="shared" si="33"/>
        <v>18.820551862044614</v>
      </c>
      <c r="M114">
        <f t="shared" si="34"/>
        <v>407.18703448275852</v>
      </c>
      <c r="N114">
        <f t="shared" si="35"/>
        <v>177.45584477429261</v>
      </c>
      <c r="O114">
        <f t="shared" si="36"/>
        <v>18.099416262494067</v>
      </c>
      <c r="P114">
        <f t="shared" si="37"/>
        <v>41.530599587563508</v>
      </c>
      <c r="Q114">
        <f t="shared" si="38"/>
        <v>0.13932884275320373</v>
      </c>
      <c r="R114">
        <f>IF(LEFT(BD114,1)&lt;&gt;"0",IF(LEFT(BD114,1)="1",3,BE114),$D$5+$E$5*(BV114*BO114/($K$5*1000))+$F$5*(BV114*BO114/($K$5*1000))*MAX(MIN(BB114,$J$5),$I$5)*MAX(MIN(BB114,$J$5),$I$5)+$G$5*MAX(MIN(BB114,$J$5),$I$5)*(BV114*BO114/($K$5*1000))+$H$5*(BV114*BO114/($K$5*1000))*(BV114*BO114/($K$5*1000)))</f>
        <v>3.7708397623255396</v>
      </c>
      <c r="S114">
        <f t="shared" si="39"/>
        <v>0.1365307715784935</v>
      </c>
      <c r="T114">
        <f t="shared" si="40"/>
        <v>8.5578447574106792E-2</v>
      </c>
      <c r="U114">
        <f t="shared" si="41"/>
        <v>592.79818017358491</v>
      </c>
      <c r="V114">
        <f t="shared" si="42"/>
        <v>29.902222060095184</v>
      </c>
      <c r="W114">
        <f t="shared" si="43"/>
        <v>28.65546206896552</v>
      </c>
      <c r="X114">
        <f t="shared" si="44"/>
        <v>3.9422848271989253</v>
      </c>
      <c r="Y114">
        <f t="shared" si="45"/>
        <v>49.724975301714423</v>
      </c>
      <c r="Z114">
        <f t="shared" si="46"/>
        <v>1.8579422490352799</v>
      </c>
      <c r="AA114">
        <f t="shared" si="47"/>
        <v>3.7364367458443395</v>
      </c>
      <c r="AB114">
        <f t="shared" si="48"/>
        <v>2.0843425781636453</v>
      </c>
      <c r="AC114">
        <f t="shared" si="49"/>
        <v>-126.64607861426967</v>
      </c>
      <c r="AD114">
        <f t="shared" si="50"/>
        <v>-187.2837985907008</v>
      </c>
      <c r="AE114">
        <f t="shared" si="51"/>
        <v>-10.847182026700747</v>
      </c>
      <c r="AF114">
        <f t="shared" si="52"/>
        <v>268.02112094191375</v>
      </c>
      <c r="AG114">
        <f t="shared" si="53"/>
        <v>18.590836668562034</v>
      </c>
      <c r="AH114">
        <f t="shared" si="54"/>
        <v>2.8394582500750887</v>
      </c>
      <c r="AI114">
        <f t="shared" si="55"/>
        <v>18.820551862044614</v>
      </c>
      <c r="AJ114">
        <v>426.80184297725953</v>
      </c>
      <c r="AK114">
        <v>414.67411515151502</v>
      </c>
      <c r="AL114">
        <v>-2.934901872546267E-2</v>
      </c>
      <c r="AM114">
        <v>65.233409087114921</v>
      </c>
      <c r="AN114">
        <f t="shared" si="56"/>
        <v>2.8717931658564551</v>
      </c>
      <c r="AO114">
        <v>16.43071658254803</v>
      </c>
      <c r="AP114">
        <v>18.237603636363641</v>
      </c>
      <c r="AQ114">
        <v>3.6788185924842873E-4</v>
      </c>
      <c r="AR114">
        <v>101.64482437197481</v>
      </c>
      <c r="AS114">
        <v>0</v>
      </c>
      <c r="AT114">
        <v>0</v>
      </c>
      <c r="AU114">
        <f t="shared" si="57"/>
        <v>1</v>
      </c>
      <c r="AV114">
        <f t="shared" si="58"/>
        <v>0</v>
      </c>
      <c r="AW114">
        <f t="shared" si="59"/>
        <v>53758.145045818339</v>
      </c>
      <c r="AX114">
        <f t="shared" si="60"/>
        <v>3369.5306896551729</v>
      </c>
      <c r="AY114">
        <f t="shared" si="61"/>
        <v>2764.0260327413612</v>
      </c>
      <c r="AZ114">
        <f>($B$11*$D$9+$C$11*$D$9+$F$11*((CV114+CN114)/MAX(CV114+CN114+CW114, 0.1)*$I$9+CW114/MAX(CV114+CN114+CW114, 0.1)*$J$9))/($B$11+$C$11+$F$11)</f>
        <v>0.82030000237932921</v>
      </c>
      <c r="BA114">
        <f>($B$11*$K$9+$C$11*$K$9+$F$11*((CV114+CN114)/MAX(CV114+CN114+CW114, 0.1)*$P$9+CW114/MAX(CV114+CN114+CW114, 0.1)*$Q$9))/($B$11+$C$11+$F$11)</f>
        <v>0.17592900459210536</v>
      </c>
      <c r="BB114" s="1">
        <v>3.21</v>
      </c>
      <c r="BC114">
        <v>0.5</v>
      </c>
      <c r="BD114" t="s">
        <v>354</v>
      </c>
      <c r="BE114">
        <v>2</v>
      </c>
      <c r="BF114" t="b">
        <v>1</v>
      </c>
      <c r="BG114">
        <v>1687532453.1551721</v>
      </c>
      <c r="BH114">
        <v>407.18703448275852</v>
      </c>
      <c r="BI114">
        <v>419.86368965517238</v>
      </c>
      <c r="BJ114">
        <v>18.216206896551721</v>
      </c>
      <c r="BK114">
        <v>16.426613793103449</v>
      </c>
      <c r="BL114">
        <v>404.31855172413799</v>
      </c>
      <c r="BM114">
        <v>18.08533103448276</v>
      </c>
      <c r="BN114">
        <v>500.03693103448279</v>
      </c>
      <c r="BO114">
        <v>101.8925862068966</v>
      </c>
      <c r="BP114">
        <v>0.1013283103448276</v>
      </c>
      <c r="BQ114">
        <v>27.73421379310345</v>
      </c>
      <c r="BR114">
        <v>28.65546206896552</v>
      </c>
      <c r="BS114">
        <v>999.9000000000002</v>
      </c>
      <c r="BT114">
        <v>0</v>
      </c>
      <c r="BU114">
        <v>0</v>
      </c>
      <c r="BV114">
        <v>10002.2824137931</v>
      </c>
      <c r="BW114">
        <v>0</v>
      </c>
      <c r="BX114">
        <v>1369.546551724138</v>
      </c>
      <c r="BY114">
        <v>-12.676648275862069</v>
      </c>
      <c r="BZ114">
        <v>414.74203448275858</v>
      </c>
      <c r="CA114">
        <v>426.87568965517238</v>
      </c>
      <c r="CB114">
        <v>1.789573103448276</v>
      </c>
      <c r="CC114">
        <v>419.86368965517238</v>
      </c>
      <c r="CD114">
        <v>16.426613793103449</v>
      </c>
      <c r="CE114">
        <v>1.8560941379310341</v>
      </c>
      <c r="CF114">
        <v>1.673749655172414</v>
      </c>
      <c r="CG114">
        <v>16.26737586206897</v>
      </c>
      <c r="CH114">
        <v>14.655089655172411</v>
      </c>
      <c r="CI114">
        <v>1999.9841379310351</v>
      </c>
      <c r="CJ114">
        <v>0.97999803448275857</v>
      </c>
      <c r="CK114">
        <v>2.0002113793103449E-2</v>
      </c>
      <c r="CL114">
        <v>0</v>
      </c>
      <c r="CM114">
        <v>1.9476896551724141</v>
      </c>
      <c r="CN114">
        <v>0</v>
      </c>
      <c r="CO114">
        <v>6659.3141379310327</v>
      </c>
      <c r="CP114">
        <v>17338.07931034483</v>
      </c>
      <c r="CQ114">
        <v>46.583724137931029</v>
      </c>
      <c r="CR114">
        <v>48.023517241379302</v>
      </c>
      <c r="CS114">
        <v>46.659206896551709</v>
      </c>
      <c r="CT114">
        <v>46.262724137931023</v>
      </c>
      <c r="CU114">
        <v>45.320689655172401</v>
      </c>
      <c r="CV114">
        <v>1959.9841379310351</v>
      </c>
      <c r="CW114">
        <v>40</v>
      </c>
      <c r="CX114">
        <v>0</v>
      </c>
      <c r="CY114">
        <v>1687532460.8</v>
      </c>
      <c r="CZ114">
        <v>0</v>
      </c>
      <c r="DA114">
        <v>1687529968.5999999</v>
      </c>
      <c r="DB114" t="s">
        <v>553</v>
      </c>
      <c r="DC114">
        <v>1687529968.5999999</v>
      </c>
      <c r="DD114">
        <v>1687529966.5999999</v>
      </c>
      <c r="DE114">
        <v>3</v>
      </c>
      <c r="DF114">
        <v>1E-3</v>
      </c>
      <c r="DG114">
        <v>1.0999999999999999E-2</v>
      </c>
      <c r="DH114">
        <v>2.899</v>
      </c>
      <c r="DI114">
        <v>9.5000000000000001E-2</v>
      </c>
      <c r="DJ114">
        <v>420</v>
      </c>
      <c r="DK114">
        <v>16</v>
      </c>
      <c r="DL114">
        <v>0.15</v>
      </c>
      <c r="DM114">
        <v>0.06</v>
      </c>
      <c r="DN114">
        <v>-12.757529999999999</v>
      </c>
      <c r="DO114">
        <v>0.16718499061917991</v>
      </c>
      <c r="DP114">
        <v>0.1225282604136696</v>
      </c>
      <c r="DQ114">
        <v>0</v>
      </c>
      <c r="DR114">
        <v>1.7800100000000001</v>
      </c>
      <c r="DS114">
        <v>0.16029658536584829</v>
      </c>
      <c r="DT114">
        <v>1.565292081370118E-2</v>
      </c>
      <c r="DU114">
        <v>0</v>
      </c>
      <c r="DV114">
        <v>0</v>
      </c>
      <c r="DW114">
        <v>2</v>
      </c>
      <c r="DX114" t="s">
        <v>356</v>
      </c>
      <c r="DY114">
        <v>3.1191200000000001</v>
      </c>
      <c r="DZ114">
        <v>2.7571099999999999</v>
      </c>
      <c r="EA114">
        <v>9.0761499999999995E-2</v>
      </c>
      <c r="EB114">
        <v>9.3571799999999997E-2</v>
      </c>
      <c r="EC114">
        <v>9.6472299999999997E-2</v>
      </c>
      <c r="ED114">
        <v>9.0035599999999993E-2</v>
      </c>
      <c r="EE114">
        <v>26313.4</v>
      </c>
      <c r="EF114">
        <v>26113.200000000001</v>
      </c>
      <c r="EG114">
        <v>29518.6</v>
      </c>
      <c r="EH114">
        <v>29118.2</v>
      </c>
      <c r="EI114">
        <v>36920.6</v>
      </c>
      <c r="EJ114">
        <v>34915.1</v>
      </c>
      <c r="EK114">
        <v>45265.7</v>
      </c>
      <c r="EL114">
        <v>43305.8</v>
      </c>
      <c r="EM114">
        <v>1.7071000000000001</v>
      </c>
      <c r="EN114">
        <v>1.6758200000000001</v>
      </c>
      <c r="EO114">
        <v>-4.4889699999999998E-2</v>
      </c>
      <c r="EP114">
        <v>0</v>
      </c>
      <c r="EQ114">
        <v>29.430599999999998</v>
      </c>
      <c r="ER114">
        <v>999.9</v>
      </c>
      <c r="ES114">
        <v>54.9</v>
      </c>
      <c r="ET114">
        <v>43.2</v>
      </c>
      <c r="EU114">
        <v>47.301900000000003</v>
      </c>
      <c r="EV114">
        <v>65.695800000000006</v>
      </c>
      <c r="EW114">
        <v>19.1386</v>
      </c>
      <c r="EX114">
        <v>1</v>
      </c>
      <c r="EY114">
        <v>1.1935800000000001</v>
      </c>
      <c r="EZ114">
        <v>9.2810500000000005</v>
      </c>
      <c r="FA114">
        <v>19.990500000000001</v>
      </c>
      <c r="FB114">
        <v>5.2277699999999996</v>
      </c>
      <c r="FC114">
        <v>11.9918</v>
      </c>
      <c r="FD114">
        <v>4.9688499999999998</v>
      </c>
      <c r="FE114">
        <v>3.28938</v>
      </c>
      <c r="FF114">
        <v>9999</v>
      </c>
      <c r="FG114">
        <v>9999</v>
      </c>
      <c r="FH114">
        <v>9999</v>
      </c>
      <c r="FI114">
        <v>999.9</v>
      </c>
      <c r="FJ114">
        <v>4.9726400000000002</v>
      </c>
      <c r="FK114">
        <v>1.8779399999999999</v>
      </c>
      <c r="FL114">
        <v>1.8761300000000001</v>
      </c>
      <c r="FM114">
        <v>1.8788899999999999</v>
      </c>
      <c r="FN114">
        <v>1.8754500000000001</v>
      </c>
      <c r="FO114">
        <v>1.87883</v>
      </c>
      <c r="FP114">
        <v>1.87608</v>
      </c>
      <c r="FQ114">
        <v>1.8772899999999999</v>
      </c>
      <c r="FR114">
        <v>0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2.8690000000000002</v>
      </c>
      <c r="GF114">
        <v>0.1313</v>
      </c>
      <c r="GG114">
        <v>1.7018588168103419</v>
      </c>
      <c r="GH114">
        <v>3.4596175144301941E-3</v>
      </c>
      <c r="GI114">
        <v>-1.60062044249347E-6</v>
      </c>
      <c r="GJ114">
        <v>4.4551892631570479E-10</v>
      </c>
      <c r="GK114">
        <v>-5.7980403239070673E-2</v>
      </c>
      <c r="GL114">
        <v>-1.1044296988583829E-3</v>
      </c>
      <c r="GM114">
        <v>8.6344859614355754E-4</v>
      </c>
      <c r="GN114">
        <v>-1.2442756315904091E-5</v>
      </c>
      <c r="GO114">
        <v>0</v>
      </c>
      <c r="GP114">
        <v>2120</v>
      </c>
      <c r="GQ114">
        <v>2</v>
      </c>
      <c r="GR114">
        <v>32</v>
      </c>
      <c r="GS114">
        <v>41.5</v>
      </c>
      <c r="GT114">
        <v>41.6</v>
      </c>
      <c r="GU114">
        <v>1.0388200000000001</v>
      </c>
      <c r="GV114">
        <v>2.6037599999999999</v>
      </c>
      <c r="GW114">
        <v>1.39893</v>
      </c>
      <c r="GX114">
        <v>2.2753899999999998</v>
      </c>
      <c r="GY114">
        <v>1.4489700000000001</v>
      </c>
      <c r="GZ114">
        <v>2.3779300000000001</v>
      </c>
      <c r="HA114">
        <v>48.9191</v>
      </c>
      <c r="HB114">
        <v>13.3528</v>
      </c>
      <c r="HC114">
        <v>18</v>
      </c>
      <c r="HD114">
        <v>509.21600000000001</v>
      </c>
      <c r="HE114">
        <v>402.78199999999998</v>
      </c>
      <c r="HF114">
        <v>21.590199999999999</v>
      </c>
      <c r="HG114">
        <v>40.910400000000003</v>
      </c>
      <c r="HH114">
        <v>30.000699999999998</v>
      </c>
      <c r="HI114">
        <v>40.448500000000003</v>
      </c>
      <c r="HJ114">
        <v>40.4681</v>
      </c>
      <c r="HK114">
        <v>20.8233</v>
      </c>
      <c r="HL114">
        <v>62.1235</v>
      </c>
      <c r="HM114">
        <v>0</v>
      </c>
      <c r="HN114">
        <v>16.776299999999999</v>
      </c>
      <c r="HO114">
        <v>399.95400000000001</v>
      </c>
      <c r="HP114">
        <v>16.439800000000002</v>
      </c>
      <c r="HQ114">
        <v>97.729399999999998</v>
      </c>
      <c r="HR114">
        <v>99.575699999999998</v>
      </c>
    </row>
    <row r="115" spans="1:226" x14ac:dyDescent="0.25">
      <c r="A115">
        <v>99</v>
      </c>
      <c r="B115">
        <v>1687532466</v>
      </c>
      <c r="C115">
        <v>3762.5</v>
      </c>
      <c r="D115" t="s">
        <v>556</v>
      </c>
      <c r="E115" t="s">
        <v>557</v>
      </c>
      <c r="F115">
        <v>5</v>
      </c>
      <c r="G115" t="s">
        <v>353</v>
      </c>
      <c r="H115">
        <v>48</v>
      </c>
      <c r="I115">
        <v>1687532458.2321429</v>
      </c>
      <c r="J115">
        <f t="shared" si="31"/>
        <v>2.888726771865296E-3</v>
      </c>
      <c r="K115">
        <f t="shared" si="32"/>
        <v>2.8887267718652958</v>
      </c>
      <c r="L115">
        <f t="shared" si="33"/>
        <v>16.92954753849742</v>
      </c>
      <c r="M115">
        <f t="shared" si="34"/>
        <v>406.82142857142861</v>
      </c>
      <c r="N115">
        <f t="shared" si="35"/>
        <v>199.49975709425249</v>
      </c>
      <c r="O115">
        <f t="shared" si="36"/>
        <v>20.347844330740703</v>
      </c>
      <c r="P115">
        <f t="shared" si="37"/>
        <v>41.49347958890052</v>
      </c>
      <c r="Q115">
        <f t="shared" si="38"/>
        <v>0.13983241624602585</v>
      </c>
      <c r="R115">
        <f>IF(LEFT(BD115,1)&lt;&gt;"0",IF(LEFT(BD115,1)="1",3,BE115),$D$5+$E$5*(BV115*BO115/($K$5*1000))+$F$5*(BV115*BO115/($K$5*1000))*MAX(MIN(BB115,$J$5),$I$5)*MAX(MIN(BB115,$J$5),$I$5)+$G$5*MAX(MIN(BB115,$J$5),$I$5)*(BV115*BO115/($K$5*1000))+$H$5*(BV115*BO115/($K$5*1000))*(BV115*BO115/($K$5*1000)))</f>
        <v>3.7709851240372374</v>
      </c>
      <c r="S115">
        <f t="shared" si="39"/>
        <v>0.13701440920387939</v>
      </c>
      <c r="T115">
        <f t="shared" si="40"/>
        <v>8.5882462418543498E-2</v>
      </c>
      <c r="U115">
        <f t="shared" si="41"/>
        <v>592.61438780174558</v>
      </c>
      <c r="V115">
        <f t="shared" si="42"/>
        <v>29.920567540720675</v>
      </c>
      <c r="W115">
        <f t="shared" si="43"/>
        <v>28.68314642857143</v>
      </c>
      <c r="X115">
        <f t="shared" si="44"/>
        <v>3.9486208321306342</v>
      </c>
      <c r="Y115">
        <f t="shared" si="45"/>
        <v>49.699499778694275</v>
      </c>
      <c r="Z115">
        <f t="shared" si="46"/>
        <v>1.8594626618922323</v>
      </c>
      <c r="AA115">
        <f t="shared" si="47"/>
        <v>3.7414112217873208</v>
      </c>
      <c r="AB115">
        <f t="shared" si="48"/>
        <v>2.0891581702384019</v>
      </c>
      <c r="AC115">
        <f t="shared" si="49"/>
        <v>-127.39285063925955</v>
      </c>
      <c r="AD115">
        <f t="shared" si="50"/>
        <v>-188.28827138532299</v>
      </c>
      <c r="AE115">
        <f t="shared" si="51"/>
        <v>-10.907680217540767</v>
      </c>
      <c r="AF115">
        <f t="shared" si="52"/>
        <v>266.02558555962219</v>
      </c>
      <c r="AG115">
        <f t="shared" si="53"/>
        <v>15.285696182124282</v>
      </c>
      <c r="AH115">
        <f t="shared" si="54"/>
        <v>2.8572797169397517</v>
      </c>
      <c r="AI115">
        <f t="shared" si="55"/>
        <v>16.92954753849742</v>
      </c>
      <c r="AJ115">
        <v>419.27064330001429</v>
      </c>
      <c r="AK115">
        <v>412.1267151515151</v>
      </c>
      <c r="AL115">
        <v>-0.73518492507050781</v>
      </c>
      <c r="AM115">
        <v>65.233409087114921</v>
      </c>
      <c r="AN115">
        <f t="shared" si="56"/>
        <v>2.8887267718652958</v>
      </c>
      <c r="AO115">
        <v>16.433486238916888</v>
      </c>
      <c r="AP115">
        <v>18.251847878787881</v>
      </c>
      <c r="AQ115">
        <v>2.9070228378346618E-4</v>
      </c>
      <c r="AR115">
        <v>101.64482437197481</v>
      </c>
      <c r="AS115">
        <v>0</v>
      </c>
      <c r="AT115">
        <v>0</v>
      </c>
      <c r="AU115">
        <f t="shared" si="57"/>
        <v>1</v>
      </c>
      <c r="AV115">
        <f t="shared" si="58"/>
        <v>0</v>
      </c>
      <c r="AW115">
        <f t="shared" si="59"/>
        <v>53757.005643698227</v>
      </c>
      <c r="AX115">
        <f t="shared" si="60"/>
        <v>3368.486071428571</v>
      </c>
      <c r="AY115">
        <f t="shared" si="61"/>
        <v>2763.1691252951305</v>
      </c>
      <c r="AZ115">
        <f>($B$11*$D$9+$C$11*$D$9+$F$11*((CV115+CN115)/MAX(CV115+CN115+CW115, 0.1)*$I$9+CW115/MAX(CV115+CN115+CW115, 0.1)*$J$9))/($B$11+$C$11+$F$11)</f>
        <v>0.82030000026785732</v>
      </c>
      <c r="BA115">
        <f>($B$11*$K$9+$C$11*$K$9+$F$11*((CV115+CN115)/MAX(CV115+CN115+CW115, 0.1)*$P$9+CW115/MAX(CV115+CN115+CW115, 0.1)*$Q$9))/($B$11+$C$11+$F$11)</f>
        <v>0.17592900051696475</v>
      </c>
      <c r="BB115" s="1">
        <v>3.21</v>
      </c>
      <c r="BC115">
        <v>0.5</v>
      </c>
      <c r="BD115" t="s">
        <v>354</v>
      </c>
      <c r="BE115">
        <v>2</v>
      </c>
      <c r="BF115" t="b">
        <v>1</v>
      </c>
      <c r="BG115">
        <v>1687532458.2321429</v>
      </c>
      <c r="BH115">
        <v>406.82142857142861</v>
      </c>
      <c r="BI115">
        <v>417.38142857142861</v>
      </c>
      <c r="BJ115">
        <v>18.231039285714289</v>
      </c>
      <c r="BK115">
        <v>16.430053571428569</v>
      </c>
      <c r="BL115">
        <v>403.95375000000013</v>
      </c>
      <c r="BM115">
        <v>18.09990357142857</v>
      </c>
      <c r="BN115">
        <v>499.98482142857148</v>
      </c>
      <c r="BO115">
        <v>101.8934642857143</v>
      </c>
      <c r="BP115">
        <v>0.1008670714285714</v>
      </c>
      <c r="BQ115">
        <v>27.756992857142851</v>
      </c>
      <c r="BR115">
        <v>28.68314642857143</v>
      </c>
      <c r="BS115">
        <v>999.9000000000002</v>
      </c>
      <c r="BT115">
        <v>0</v>
      </c>
      <c r="BU115">
        <v>0</v>
      </c>
      <c r="BV115">
        <v>10002.76142857143</v>
      </c>
      <c r="BW115">
        <v>0</v>
      </c>
      <c r="BX115">
        <v>1368.4878571428569</v>
      </c>
      <c r="BY115">
        <v>-10.560115714285709</v>
      </c>
      <c r="BZ115">
        <v>414.37585714285723</v>
      </c>
      <c r="CA115">
        <v>424.3536428571428</v>
      </c>
      <c r="CB115">
        <v>1.8009725000000001</v>
      </c>
      <c r="CC115">
        <v>417.38142857142861</v>
      </c>
      <c r="CD115">
        <v>16.430053571428569</v>
      </c>
      <c r="CE115">
        <v>1.857620714285714</v>
      </c>
      <c r="CF115">
        <v>1.674112857142857</v>
      </c>
      <c r="CG115">
        <v>16.28026785714286</v>
      </c>
      <c r="CH115">
        <v>14.65845</v>
      </c>
      <c r="CI115">
        <v>1999.9982142857141</v>
      </c>
      <c r="CJ115">
        <v>0.97999850000000011</v>
      </c>
      <c r="CK115">
        <v>2.0001646428571419E-2</v>
      </c>
      <c r="CL115">
        <v>0</v>
      </c>
      <c r="CM115">
        <v>1.897532142857143</v>
      </c>
      <c r="CN115">
        <v>0</v>
      </c>
      <c r="CO115">
        <v>6658.7875000000004</v>
      </c>
      <c r="CP115">
        <v>17338.196428571431</v>
      </c>
      <c r="CQ115">
        <v>46.604750000000003</v>
      </c>
      <c r="CR115">
        <v>48.044285714285699</v>
      </c>
      <c r="CS115">
        <v>46.680357142857133</v>
      </c>
      <c r="CT115">
        <v>46.289857142857123</v>
      </c>
      <c r="CU115">
        <v>45.341250000000002</v>
      </c>
      <c r="CV115">
        <v>1959.9982142857141</v>
      </c>
      <c r="CW115">
        <v>40</v>
      </c>
      <c r="CX115">
        <v>0</v>
      </c>
      <c r="CY115">
        <v>1687532466.2</v>
      </c>
      <c r="CZ115">
        <v>0</v>
      </c>
      <c r="DA115">
        <v>1687529968.5999999</v>
      </c>
      <c r="DB115" t="s">
        <v>553</v>
      </c>
      <c r="DC115">
        <v>1687529968.5999999</v>
      </c>
      <c r="DD115">
        <v>1687529966.5999999</v>
      </c>
      <c r="DE115">
        <v>3</v>
      </c>
      <c r="DF115">
        <v>1E-3</v>
      </c>
      <c r="DG115">
        <v>1.0999999999999999E-2</v>
      </c>
      <c r="DH115">
        <v>2.899</v>
      </c>
      <c r="DI115">
        <v>9.5000000000000001E-2</v>
      </c>
      <c r="DJ115">
        <v>420</v>
      </c>
      <c r="DK115">
        <v>16</v>
      </c>
      <c r="DL115">
        <v>0.15</v>
      </c>
      <c r="DM115">
        <v>0.06</v>
      </c>
      <c r="DN115">
        <v>-11.46875536585366</v>
      </c>
      <c r="DO115">
        <v>18.82478090592334</v>
      </c>
      <c r="DP115">
        <v>2.5893699908063121</v>
      </c>
      <c r="DQ115">
        <v>0</v>
      </c>
      <c r="DR115">
        <v>1.7936617073170731</v>
      </c>
      <c r="DS115">
        <v>0.13544592334494901</v>
      </c>
      <c r="DT115">
        <v>1.340064612611136E-2</v>
      </c>
      <c r="DU115">
        <v>0</v>
      </c>
      <c r="DV115">
        <v>0</v>
      </c>
      <c r="DW115">
        <v>2</v>
      </c>
      <c r="DX115" t="s">
        <v>356</v>
      </c>
      <c r="DY115">
        <v>3.1194199999999999</v>
      </c>
      <c r="DZ115">
        <v>2.7572100000000002</v>
      </c>
      <c r="EA115">
        <v>9.0240899999999999E-2</v>
      </c>
      <c r="EB115">
        <v>9.1419799999999996E-2</v>
      </c>
      <c r="EC115">
        <v>9.6524600000000002E-2</v>
      </c>
      <c r="ED115">
        <v>9.0046899999999999E-2</v>
      </c>
      <c r="EE115">
        <v>26328.3</v>
      </c>
      <c r="EF115">
        <v>26175.3</v>
      </c>
      <c r="EG115">
        <v>29518.6</v>
      </c>
      <c r="EH115">
        <v>29118.3</v>
      </c>
      <c r="EI115">
        <v>36918.5</v>
      </c>
      <c r="EJ115">
        <v>34914.9</v>
      </c>
      <c r="EK115">
        <v>45265.7</v>
      </c>
      <c r="EL115">
        <v>43306.3</v>
      </c>
      <c r="EM115">
        <v>1.708</v>
      </c>
      <c r="EN115">
        <v>1.67533</v>
      </c>
      <c r="EO115">
        <v>-4.4368199999999997E-2</v>
      </c>
      <c r="EP115">
        <v>0</v>
      </c>
      <c r="EQ115">
        <v>29.4588</v>
      </c>
      <c r="ER115">
        <v>999.9</v>
      </c>
      <c r="ES115">
        <v>54.9</v>
      </c>
      <c r="ET115">
        <v>43.2</v>
      </c>
      <c r="EU115">
        <v>47.301000000000002</v>
      </c>
      <c r="EV115">
        <v>65.705799999999996</v>
      </c>
      <c r="EW115">
        <v>19.226800000000001</v>
      </c>
      <c r="EX115">
        <v>1</v>
      </c>
      <c r="EY115">
        <v>1.19418</v>
      </c>
      <c r="EZ115">
        <v>9.2810500000000005</v>
      </c>
      <c r="FA115">
        <v>19.990200000000002</v>
      </c>
      <c r="FB115">
        <v>5.2265699999999997</v>
      </c>
      <c r="FC115">
        <v>11.9918</v>
      </c>
      <c r="FD115">
        <v>4.9684499999999998</v>
      </c>
      <c r="FE115">
        <v>3.2891499999999998</v>
      </c>
      <c r="FF115">
        <v>9999</v>
      </c>
      <c r="FG115">
        <v>9999</v>
      </c>
      <c r="FH115">
        <v>9999</v>
      </c>
      <c r="FI115">
        <v>999.9</v>
      </c>
      <c r="FJ115">
        <v>4.9726400000000002</v>
      </c>
      <c r="FK115">
        <v>1.87801</v>
      </c>
      <c r="FL115">
        <v>1.8762000000000001</v>
      </c>
      <c r="FM115">
        <v>1.87897</v>
      </c>
      <c r="FN115">
        <v>1.8754599999999999</v>
      </c>
      <c r="FO115">
        <v>1.8789100000000001</v>
      </c>
      <c r="FP115">
        <v>1.87616</v>
      </c>
      <c r="FQ115">
        <v>1.87737</v>
      </c>
      <c r="FR115">
        <v>0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2.8610000000000002</v>
      </c>
      <c r="GF115">
        <v>0.13150000000000001</v>
      </c>
      <c r="GG115">
        <v>1.7018588168103419</v>
      </c>
      <c r="GH115">
        <v>3.4596175144301941E-3</v>
      </c>
      <c r="GI115">
        <v>-1.60062044249347E-6</v>
      </c>
      <c r="GJ115">
        <v>4.4551892631570479E-10</v>
      </c>
      <c r="GK115">
        <v>-5.7980403239070673E-2</v>
      </c>
      <c r="GL115">
        <v>-1.1044296988583829E-3</v>
      </c>
      <c r="GM115">
        <v>8.6344859614355754E-4</v>
      </c>
      <c r="GN115">
        <v>-1.2442756315904091E-5</v>
      </c>
      <c r="GO115">
        <v>0</v>
      </c>
      <c r="GP115">
        <v>2120</v>
      </c>
      <c r="GQ115">
        <v>2</v>
      </c>
      <c r="GR115">
        <v>32</v>
      </c>
      <c r="GS115">
        <v>41.6</v>
      </c>
      <c r="GT115">
        <v>41.7</v>
      </c>
      <c r="GU115">
        <v>1.0083</v>
      </c>
      <c r="GV115">
        <v>2.6037599999999999</v>
      </c>
      <c r="GW115">
        <v>1.39893</v>
      </c>
      <c r="GX115">
        <v>2.2753899999999998</v>
      </c>
      <c r="GY115">
        <v>1.4489700000000001</v>
      </c>
      <c r="GZ115">
        <v>2.5512700000000001</v>
      </c>
      <c r="HA115">
        <v>48.9191</v>
      </c>
      <c r="HB115">
        <v>13.3703</v>
      </c>
      <c r="HC115">
        <v>18</v>
      </c>
      <c r="HD115">
        <v>509.80399999999997</v>
      </c>
      <c r="HE115">
        <v>402.5</v>
      </c>
      <c r="HF115">
        <v>21.6128</v>
      </c>
      <c r="HG115">
        <v>40.918599999999998</v>
      </c>
      <c r="HH115">
        <v>30.000699999999998</v>
      </c>
      <c r="HI115">
        <v>40.453499999999998</v>
      </c>
      <c r="HJ115">
        <v>40.473100000000002</v>
      </c>
      <c r="HK115">
        <v>20.212700000000002</v>
      </c>
      <c r="HL115">
        <v>62.1235</v>
      </c>
      <c r="HM115">
        <v>0</v>
      </c>
      <c r="HN115">
        <v>16.7897</v>
      </c>
      <c r="HO115">
        <v>379.91699999999997</v>
      </c>
      <c r="HP115">
        <v>16.511299999999999</v>
      </c>
      <c r="HQ115">
        <v>97.729399999999998</v>
      </c>
      <c r="HR115">
        <v>99.576499999999996</v>
      </c>
    </row>
    <row r="116" spans="1:226" x14ac:dyDescent="0.25">
      <c r="A116">
        <v>100</v>
      </c>
      <c r="B116">
        <v>1687532471</v>
      </c>
      <c r="C116">
        <v>3767.5</v>
      </c>
      <c r="D116" t="s">
        <v>558</v>
      </c>
      <c r="E116" t="s">
        <v>559</v>
      </c>
      <c r="F116">
        <v>5</v>
      </c>
      <c r="G116" t="s">
        <v>353</v>
      </c>
      <c r="H116">
        <v>48</v>
      </c>
      <c r="I116">
        <v>1687532463.5</v>
      </c>
      <c r="J116">
        <f t="shared" si="31"/>
        <v>2.9019220026252337E-3</v>
      </c>
      <c r="K116">
        <f t="shared" si="32"/>
        <v>2.9019220026252337</v>
      </c>
      <c r="L116">
        <f t="shared" si="33"/>
        <v>15.716190434046991</v>
      </c>
      <c r="M116">
        <f t="shared" si="34"/>
        <v>404.47907407407411</v>
      </c>
      <c r="N116">
        <f t="shared" si="35"/>
        <v>211.41314926676952</v>
      </c>
      <c r="O116">
        <f t="shared" si="36"/>
        <v>21.563133504859227</v>
      </c>
      <c r="P116">
        <f t="shared" si="37"/>
        <v>41.254937568597235</v>
      </c>
      <c r="Q116">
        <f t="shared" si="38"/>
        <v>0.14008004877380908</v>
      </c>
      <c r="R116">
        <f>IF(LEFT(BD116,1)&lt;&gt;"0",IF(LEFT(BD116,1)="1",3,BE116),$D$5+$E$5*(BV116*BO116/($K$5*1000))+$F$5*(BV116*BO116/($K$5*1000))*MAX(MIN(BB116,$J$5),$I$5)*MAX(MIN(BB116,$J$5),$I$5)+$G$5*MAX(MIN(BB116,$J$5),$I$5)*(BV116*BO116/($K$5*1000))+$H$5*(BV116*BO116/($K$5*1000))*(BV116*BO116/($K$5*1000)))</f>
        <v>3.7709040910294589</v>
      </c>
      <c r="S116">
        <f t="shared" si="39"/>
        <v>0.13725210126093598</v>
      </c>
      <c r="T116">
        <f t="shared" si="40"/>
        <v>8.6031888059502112E-2</v>
      </c>
      <c r="U116">
        <f t="shared" si="41"/>
        <v>592.44214082496944</v>
      </c>
      <c r="V116">
        <f t="shared" si="42"/>
        <v>29.945026569692899</v>
      </c>
      <c r="W116">
        <f t="shared" si="43"/>
        <v>28.71505185185185</v>
      </c>
      <c r="X116">
        <f t="shared" si="44"/>
        <v>3.9559339082260552</v>
      </c>
      <c r="Y116">
        <f t="shared" si="45"/>
        <v>49.657886099892913</v>
      </c>
      <c r="Z116">
        <f t="shared" si="46"/>
        <v>1.8609411872906454</v>
      </c>
      <c r="AA116">
        <f t="shared" si="47"/>
        <v>3.7475239754409491</v>
      </c>
      <c r="AB116">
        <f t="shared" si="48"/>
        <v>2.0949927209354096</v>
      </c>
      <c r="AC116">
        <f t="shared" si="49"/>
        <v>-127.97476031577281</v>
      </c>
      <c r="AD116">
        <f t="shared" si="50"/>
        <v>-189.08727531060731</v>
      </c>
      <c r="AE116">
        <f t="shared" si="51"/>
        <v>-10.957468394482193</v>
      </c>
      <c r="AF116">
        <f t="shared" si="52"/>
        <v>264.42263680410707</v>
      </c>
      <c r="AG116">
        <f t="shared" si="53"/>
        <v>7.1179591189240732</v>
      </c>
      <c r="AH116">
        <f t="shared" si="54"/>
        <v>2.8755162220301034</v>
      </c>
      <c r="AI116">
        <f t="shared" si="55"/>
        <v>15.716190434046991</v>
      </c>
      <c r="AJ116">
        <v>404.09828430961079</v>
      </c>
      <c r="AK116">
        <v>403.86107272727259</v>
      </c>
      <c r="AL116">
        <v>-1.8860251112096451</v>
      </c>
      <c r="AM116">
        <v>65.233409087114921</v>
      </c>
      <c r="AN116">
        <f t="shared" si="56"/>
        <v>2.9019220026252337</v>
      </c>
      <c r="AO116">
        <v>16.435204682995352</v>
      </c>
      <c r="AP116">
        <v>18.262738181818161</v>
      </c>
      <c r="AQ116">
        <v>1.527295737680475E-4</v>
      </c>
      <c r="AR116">
        <v>101.64482437197481</v>
      </c>
      <c r="AS116">
        <v>0</v>
      </c>
      <c r="AT116">
        <v>0</v>
      </c>
      <c r="AU116">
        <f t="shared" si="57"/>
        <v>1</v>
      </c>
      <c r="AV116">
        <f t="shared" si="58"/>
        <v>0</v>
      </c>
      <c r="AW116">
        <f t="shared" si="59"/>
        <v>53750.413909913477</v>
      </c>
      <c r="AX116">
        <f t="shared" si="60"/>
        <v>3367.5070370370368</v>
      </c>
      <c r="AY116">
        <f t="shared" si="61"/>
        <v>2762.3660200493987</v>
      </c>
      <c r="AZ116">
        <f>($B$11*$D$9+$C$11*$D$9+$F$11*((CV116+CN116)/MAX(CV116+CN116+CW116, 0.1)*$I$9+CW116/MAX(CV116+CN116+CW116, 0.1)*$J$9))/($B$11+$C$11+$F$11)</f>
        <v>0.82029999927777952</v>
      </c>
      <c r="BA116">
        <f>($B$11*$K$9+$C$11*$K$9+$F$11*((CV116+CN116)/MAX(CV116+CN116+CW116, 0.1)*$P$9+CW116/MAX(CV116+CN116+CW116, 0.1)*$Q$9))/($B$11+$C$11+$F$11)</f>
        <v>0.17592899860611444</v>
      </c>
      <c r="BB116" s="1">
        <v>3.21</v>
      </c>
      <c r="BC116">
        <v>0.5</v>
      </c>
      <c r="BD116" t="s">
        <v>354</v>
      </c>
      <c r="BE116">
        <v>2</v>
      </c>
      <c r="BF116" t="b">
        <v>1</v>
      </c>
      <c r="BG116">
        <v>1687532463.5</v>
      </c>
      <c r="BH116">
        <v>404.47907407407411</v>
      </c>
      <c r="BI116">
        <v>409.79488888888881</v>
      </c>
      <c r="BJ116">
        <v>18.245374074074071</v>
      </c>
      <c r="BK116">
        <v>16.433185185185181</v>
      </c>
      <c r="BL116">
        <v>401.61700000000008</v>
      </c>
      <c r="BM116">
        <v>18.1139962962963</v>
      </c>
      <c r="BN116">
        <v>500.0579629629629</v>
      </c>
      <c r="BO116">
        <v>101.8947777777778</v>
      </c>
      <c r="BP116">
        <v>0.1004556296296296</v>
      </c>
      <c r="BQ116">
        <v>27.78494814814815</v>
      </c>
      <c r="BR116">
        <v>28.71505185185185</v>
      </c>
      <c r="BS116">
        <v>999.90000000000009</v>
      </c>
      <c r="BT116">
        <v>0</v>
      </c>
      <c r="BU116">
        <v>0</v>
      </c>
      <c r="BV116">
        <v>10002.31740740741</v>
      </c>
      <c r="BW116">
        <v>0</v>
      </c>
      <c r="BX116">
        <v>1367.5022222222219</v>
      </c>
      <c r="BY116">
        <v>-5.3158879629629618</v>
      </c>
      <c r="BZ116">
        <v>411.99599999999998</v>
      </c>
      <c r="CA116">
        <v>416.64170370370368</v>
      </c>
      <c r="CB116">
        <v>1.8121888888888891</v>
      </c>
      <c r="CC116">
        <v>409.79488888888881</v>
      </c>
      <c r="CD116">
        <v>16.433185185185181</v>
      </c>
      <c r="CE116">
        <v>1.8591066666666669</v>
      </c>
      <c r="CF116">
        <v>1.6744540740740741</v>
      </c>
      <c r="CG116">
        <v>16.292818518518519</v>
      </c>
      <c r="CH116">
        <v>14.661607407407409</v>
      </c>
      <c r="CI116">
        <v>2000.0048148148151</v>
      </c>
      <c r="CJ116">
        <v>0.97999888888888897</v>
      </c>
      <c r="CK116">
        <v>2.0001251851851851E-2</v>
      </c>
      <c r="CL116">
        <v>0</v>
      </c>
      <c r="CM116">
        <v>1.8513999999999999</v>
      </c>
      <c r="CN116">
        <v>0</v>
      </c>
      <c r="CO116">
        <v>6658.4396296296291</v>
      </c>
      <c r="CP116">
        <v>17338.259259259259</v>
      </c>
      <c r="CQ116">
        <v>46.625</v>
      </c>
      <c r="CR116">
        <v>48.082999999999998</v>
      </c>
      <c r="CS116">
        <v>46.691666666666649</v>
      </c>
      <c r="CT116">
        <v>46.328333333333333</v>
      </c>
      <c r="CU116">
        <v>45.36333333333333</v>
      </c>
      <c r="CV116">
        <v>1960.0048148148151</v>
      </c>
      <c r="CW116">
        <v>40</v>
      </c>
      <c r="CX116">
        <v>0</v>
      </c>
      <c r="CY116">
        <v>1687532471</v>
      </c>
      <c r="CZ116">
        <v>0</v>
      </c>
      <c r="DA116">
        <v>1687529968.5999999</v>
      </c>
      <c r="DB116" t="s">
        <v>553</v>
      </c>
      <c r="DC116">
        <v>1687529968.5999999</v>
      </c>
      <c r="DD116">
        <v>1687529966.5999999</v>
      </c>
      <c r="DE116">
        <v>3</v>
      </c>
      <c r="DF116">
        <v>1E-3</v>
      </c>
      <c r="DG116">
        <v>1.0999999999999999E-2</v>
      </c>
      <c r="DH116">
        <v>2.899</v>
      </c>
      <c r="DI116">
        <v>9.5000000000000001E-2</v>
      </c>
      <c r="DJ116">
        <v>420</v>
      </c>
      <c r="DK116">
        <v>16</v>
      </c>
      <c r="DL116">
        <v>0.15</v>
      </c>
      <c r="DM116">
        <v>0.06</v>
      </c>
      <c r="DN116">
        <v>-7.9913786585365854</v>
      </c>
      <c r="DO116">
        <v>55.303501588850203</v>
      </c>
      <c r="DP116">
        <v>6.0355544811068809</v>
      </c>
      <c r="DQ116">
        <v>0</v>
      </c>
      <c r="DR116">
        <v>1.804796097560976</v>
      </c>
      <c r="DS116">
        <v>0.12900125435539961</v>
      </c>
      <c r="DT116">
        <v>1.2748288814495809E-2</v>
      </c>
      <c r="DU116">
        <v>0</v>
      </c>
      <c r="DV116">
        <v>0</v>
      </c>
      <c r="DW116">
        <v>2</v>
      </c>
      <c r="DX116" t="s">
        <v>356</v>
      </c>
      <c r="DY116">
        <v>3.1193</v>
      </c>
      <c r="DZ116">
        <v>2.7571099999999999</v>
      </c>
      <c r="EA116">
        <v>8.8745699999999997E-2</v>
      </c>
      <c r="EB116">
        <v>8.8667700000000002E-2</v>
      </c>
      <c r="EC116">
        <v>9.6562599999999998E-2</v>
      </c>
      <c r="ED116">
        <v>9.0052699999999999E-2</v>
      </c>
      <c r="EE116">
        <v>26370.799999999999</v>
      </c>
      <c r="EF116">
        <v>26253.9</v>
      </c>
      <c r="EG116">
        <v>29517.7</v>
      </c>
      <c r="EH116">
        <v>29117.7</v>
      </c>
      <c r="EI116">
        <v>36916</v>
      </c>
      <c r="EJ116">
        <v>34914</v>
      </c>
      <c r="EK116">
        <v>45264.6</v>
      </c>
      <c r="EL116">
        <v>43305.599999999999</v>
      </c>
      <c r="EM116">
        <v>1.7072499999999999</v>
      </c>
      <c r="EN116">
        <v>1.6752499999999999</v>
      </c>
      <c r="EO116">
        <v>-4.4927000000000002E-2</v>
      </c>
      <c r="EP116">
        <v>0</v>
      </c>
      <c r="EQ116">
        <v>29.488700000000001</v>
      </c>
      <c r="ER116">
        <v>999.9</v>
      </c>
      <c r="ES116">
        <v>54.9</v>
      </c>
      <c r="ET116">
        <v>43.2</v>
      </c>
      <c r="EU116">
        <v>47.301299999999998</v>
      </c>
      <c r="EV116">
        <v>65.625799999999998</v>
      </c>
      <c r="EW116">
        <v>19.262799999999999</v>
      </c>
      <c r="EX116">
        <v>1</v>
      </c>
      <c r="EY116">
        <v>1.19479</v>
      </c>
      <c r="EZ116">
        <v>9.2810500000000005</v>
      </c>
      <c r="FA116">
        <v>19.990600000000001</v>
      </c>
      <c r="FB116">
        <v>5.2297200000000004</v>
      </c>
      <c r="FC116">
        <v>11.9918</v>
      </c>
      <c r="FD116">
        <v>4.9695499999999999</v>
      </c>
      <c r="FE116">
        <v>3.28965</v>
      </c>
      <c r="FF116">
        <v>9999</v>
      </c>
      <c r="FG116">
        <v>9999</v>
      </c>
      <c r="FH116">
        <v>9999</v>
      </c>
      <c r="FI116">
        <v>999.9</v>
      </c>
      <c r="FJ116">
        <v>4.9726299999999997</v>
      </c>
      <c r="FK116">
        <v>1.87801</v>
      </c>
      <c r="FL116">
        <v>1.8762000000000001</v>
      </c>
      <c r="FM116">
        <v>1.87897</v>
      </c>
      <c r="FN116">
        <v>1.8754599999999999</v>
      </c>
      <c r="FO116">
        <v>1.8788800000000001</v>
      </c>
      <c r="FP116">
        <v>1.87619</v>
      </c>
      <c r="FQ116">
        <v>1.87741</v>
      </c>
      <c r="FR116">
        <v>0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2.8410000000000002</v>
      </c>
      <c r="GF116">
        <v>0.13170000000000001</v>
      </c>
      <c r="GG116">
        <v>1.7018588168103419</v>
      </c>
      <c r="GH116">
        <v>3.4596175144301941E-3</v>
      </c>
      <c r="GI116">
        <v>-1.60062044249347E-6</v>
      </c>
      <c r="GJ116">
        <v>4.4551892631570479E-10</v>
      </c>
      <c r="GK116">
        <v>-5.7980403239070673E-2</v>
      </c>
      <c r="GL116">
        <v>-1.1044296988583829E-3</v>
      </c>
      <c r="GM116">
        <v>8.6344859614355754E-4</v>
      </c>
      <c r="GN116">
        <v>-1.2442756315904091E-5</v>
      </c>
      <c r="GO116">
        <v>0</v>
      </c>
      <c r="GP116">
        <v>2120</v>
      </c>
      <c r="GQ116">
        <v>2</v>
      </c>
      <c r="GR116">
        <v>32</v>
      </c>
      <c r="GS116">
        <v>41.7</v>
      </c>
      <c r="GT116">
        <v>41.7</v>
      </c>
      <c r="GU116">
        <v>0.97167999999999999</v>
      </c>
      <c r="GV116">
        <v>2.6000999999999999</v>
      </c>
      <c r="GW116">
        <v>1.39893</v>
      </c>
      <c r="GX116">
        <v>2.2753899999999998</v>
      </c>
      <c r="GY116">
        <v>1.4489700000000001</v>
      </c>
      <c r="GZ116">
        <v>2.4670399999999999</v>
      </c>
      <c r="HA116">
        <v>48.887999999999998</v>
      </c>
      <c r="HB116">
        <v>13.361499999999999</v>
      </c>
      <c r="HC116">
        <v>18</v>
      </c>
      <c r="HD116">
        <v>509.36799999999999</v>
      </c>
      <c r="HE116">
        <v>402.48700000000002</v>
      </c>
      <c r="HF116">
        <v>21.636500000000002</v>
      </c>
      <c r="HG116">
        <v>40.9268</v>
      </c>
      <c r="HH116">
        <v>30.000699999999998</v>
      </c>
      <c r="HI116">
        <v>40.458500000000001</v>
      </c>
      <c r="HJ116">
        <v>40.479199999999999</v>
      </c>
      <c r="HK116">
        <v>19.488499999999998</v>
      </c>
      <c r="HL116">
        <v>62.1235</v>
      </c>
      <c r="HM116">
        <v>0</v>
      </c>
      <c r="HN116">
        <v>16.801400000000001</v>
      </c>
      <c r="HO116">
        <v>366.52600000000001</v>
      </c>
      <c r="HP116">
        <v>16.5244</v>
      </c>
      <c r="HQ116">
        <v>97.726799999999997</v>
      </c>
      <c r="HR116">
        <v>99.574799999999996</v>
      </c>
    </row>
    <row r="117" spans="1:226" x14ac:dyDescent="0.25">
      <c r="A117">
        <v>101</v>
      </c>
      <c r="B117">
        <v>1687532476</v>
      </c>
      <c r="C117">
        <v>3772.5</v>
      </c>
      <c r="D117" t="s">
        <v>560</v>
      </c>
      <c r="E117" t="s">
        <v>561</v>
      </c>
      <c r="F117">
        <v>5</v>
      </c>
      <c r="G117" t="s">
        <v>353</v>
      </c>
      <c r="H117">
        <v>48</v>
      </c>
      <c r="I117">
        <v>1687532468.2142861</v>
      </c>
      <c r="J117">
        <f t="shared" si="31"/>
        <v>2.9097012981925191E-3</v>
      </c>
      <c r="K117">
        <f t="shared" si="32"/>
        <v>2.9097012981925192</v>
      </c>
      <c r="L117">
        <f t="shared" si="33"/>
        <v>14.511141058730306</v>
      </c>
      <c r="M117">
        <f t="shared" si="34"/>
        <v>398.91674999999998</v>
      </c>
      <c r="N117">
        <f t="shared" si="35"/>
        <v>219.8186907767311</v>
      </c>
      <c r="O117">
        <f t="shared" si="36"/>
        <v>22.42065438702646</v>
      </c>
      <c r="P117">
        <f t="shared" si="37"/>
        <v>40.68796219894783</v>
      </c>
      <c r="Q117">
        <f t="shared" si="38"/>
        <v>0.14010949821878946</v>
      </c>
      <c r="R117">
        <f>IF(LEFT(BD117,1)&lt;&gt;"0",IF(LEFT(BD117,1)="1",3,BE117),$D$5+$E$5*(BV117*BO117/($K$5*1000))+$F$5*(BV117*BO117/($K$5*1000))*MAX(MIN(BB117,$J$5),$I$5)*MAX(MIN(BB117,$J$5),$I$5)+$G$5*MAX(MIN(BB117,$J$5),$I$5)*(BV117*BO117/($K$5*1000))+$H$5*(BV117*BO117/($K$5*1000))*(BV117*BO117/($K$5*1000)))</f>
        <v>3.7706404702159175</v>
      </c>
      <c r="S117">
        <f t="shared" si="39"/>
        <v>0.13728018097424113</v>
      </c>
      <c r="T117">
        <f t="shared" si="40"/>
        <v>8.6049557338591848E-2</v>
      </c>
      <c r="U117">
        <f t="shared" si="41"/>
        <v>593.78825591153225</v>
      </c>
      <c r="V117">
        <f t="shared" si="42"/>
        <v>29.974410939476769</v>
      </c>
      <c r="W117">
        <f t="shared" si="43"/>
        <v>28.74254642857143</v>
      </c>
      <c r="X117">
        <f t="shared" si="44"/>
        <v>3.962245442105444</v>
      </c>
      <c r="Y117">
        <f t="shared" si="45"/>
        <v>49.618192809451934</v>
      </c>
      <c r="Z117">
        <f t="shared" si="46"/>
        <v>1.8621268390695773</v>
      </c>
      <c r="AA117">
        <f t="shared" si="47"/>
        <v>3.7529114496787046</v>
      </c>
      <c r="AB117">
        <f t="shared" si="48"/>
        <v>2.1001186030358667</v>
      </c>
      <c r="AC117">
        <f t="shared" si="49"/>
        <v>-128.31782725029009</v>
      </c>
      <c r="AD117">
        <f t="shared" si="50"/>
        <v>-189.66137148547364</v>
      </c>
      <c r="AE117">
        <f t="shared" si="51"/>
        <v>-10.99435706357988</v>
      </c>
      <c r="AF117">
        <f t="shared" si="52"/>
        <v>264.81470011218869</v>
      </c>
      <c r="AG117">
        <f t="shared" si="53"/>
        <v>-2.8265335149142361</v>
      </c>
      <c r="AH117">
        <f t="shared" si="54"/>
        <v>2.8899782479850393</v>
      </c>
      <c r="AI117">
        <f t="shared" si="55"/>
        <v>14.511141058730306</v>
      </c>
      <c r="AJ117">
        <v>387.68344039855327</v>
      </c>
      <c r="AK117">
        <v>391.73092727272717</v>
      </c>
      <c r="AL117">
        <v>-2.544584127766004</v>
      </c>
      <c r="AM117">
        <v>65.233409087114921</v>
      </c>
      <c r="AN117">
        <f t="shared" si="56"/>
        <v>2.9097012981925192</v>
      </c>
      <c r="AO117">
        <v>16.437023569314441</v>
      </c>
      <c r="AP117">
        <v>18.270136363636372</v>
      </c>
      <c r="AQ117">
        <v>9.5408818182476392E-5</v>
      </c>
      <c r="AR117">
        <v>101.64482437197481</v>
      </c>
      <c r="AS117">
        <v>0</v>
      </c>
      <c r="AT117">
        <v>0</v>
      </c>
      <c r="AU117">
        <f t="shared" si="57"/>
        <v>1</v>
      </c>
      <c r="AV117">
        <f t="shared" si="58"/>
        <v>0</v>
      </c>
      <c r="AW117">
        <f t="shared" si="59"/>
        <v>53740.753593804686</v>
      </c>
      <c r="AX117">
        <f t="shared" si="60"/>
        <v>3375.158571428572</v>
      </c>
      <c r="AY117">
        <f t="shared" si="61"/>
        <v>2768.6425676447616</v>
      </c>
      <c r="AZ117">
        <f>($B$11*$D$9+$C$11*$D$9+$F$11*((CV117+CN117)/MAX(CV117+CN117+CW117, 0.1)*$I$9+CW117/MAX(CV117+CN117+CW117, 0.1)*$J$9))/($B$11+$C$11+$F$11)</f>
        <v>0.82029999748216398</v>
      </c>
      <c r="BA117">
        <f>($B$11*$K$9+$C$11*$K$9+$F$11*((CV117+CN117)/MAX(CV117+CN117+CW117, 0.1)*$P$9+CW117/MAX(CV117+CN117+CW117, 0.1)*$Q$9))/($B$11+$C$11+$F$11)</f>
        <v>0.17592899514057647</v>
      </c>
      <c r="BB117" s="1">
        <v>3.21</v>
      </c>
      <c r="BC117">
        <v>0.5</v>
      </c>
      <c r="BD117" t="s">
        <v>354</v>
      </c>
      <c r="BE117">
        <v>2</v>
      </c>
      <c r="BF117" t="b">
        <v>1</v>
      </c>
      <c r="BG117">
        <v>1687532468.2142861</v>
      </c>
      <c r="BH117">
        <v>398.91674999999998</v>
      </c>
      <c r="BI117">
        <v>397.84224999999998</v>
      </c>
      <c r="BJ117">
        <v>18.256839285714289</v>
      </c>
      <c r="BK117">
        <v>16.43534285714286</v>
      </c>
      <c r="BL117">
        <v>396.06803571428571</v>
      </c>
      <c r="BM117">
        <v>18.12527142857143</v>
      </c>
      <c r="BN117">
        <v>499.9990357142857</v>
      </c>
      <c r="BO117">
        <v>101.8956428571429</v>
      </c>
      <c r="BP117">
        <v>0.1004808928571429</v>
      </c>
      <c r="BQ117">
        <v>27.80955357142857</v>
      </c>
      <c r="BR117">
        <v>28.74254642857143</v>
      </c>
      <c r="BS117">
        <v>999.9000000000002</v>
      </c>
      <c r="BT117">
        <v>0</v>
      </c>
      <c r="BU117">
        <v>0</v>
      </c>
      <c r="BV117">
        <v>10001.2075</v>
      </c>
      <c r="BW117">
        <v>0</v>
      </c>
      <c r="BX117">
        <v>1375.141785714286</v>
      </c>
      <c r="BY117">
        <v>1.0744719642857139</v>
      </c>
      <c r="BZ117">
        <v>406.33507142857133</v>
      </c>
      <c r="CA117">
        <v>404.49017857142871</v>
      </c>
      <c r="CB117">
        <v>1.821511428571428</v>
      </c>
      <c r="CC117">
        <v>397.84224999999998</v>
      </c>
      <c r="CD117">
        <v>16.43534285714286</v>
      </c>
      <c r="CE117">
        <v>1.860291071428571</v>
      </c>
      <c r="CF117">
        <v>1.674686785714286</v>
      </c>
      <c r="CG117">
        <v>16.30281428571428</v>
      </c>
      <c r="CH117">
        <v>14.663764285714279</v>
      </c>
      <c r="CI117">
        <v>2000.016785714286</v>
      </c>
      <c r="CJ117">
        <v>0.97999903571428582</v>
      </c>
      <c r="CK117">
        <v>2.0001092857142862E-2</v>
      </c>
      <c r="CL117">
        <v>0</v>
      </c>
      <c r="CM117">
        <v>1.8215678571428571</v>
      </c>
      <c r="CN117">
        <v>0</v>
      </c>
      <c r="CO117">
        <v>6657.8439285714276</v>
      </c>
      <c r="CP117">
        <v>17338.357142857141</v>
      </c>
      <c r="CQ117">
        <v>46.636071428571412</v>
      </c>
      <c r="CR117">
        <v>48.102500000000013</v>
      </c>
      <c r="CS117">
        <v>46.711750000000002</v>
      </c>
      <c r="CT117">
        <v>46.348000000000013</v>
      </c>
      <c r="CU117">
        <v>45.377178571428573</v>
      </c>
      <c r="CV117">
        <v>1960.016785714286</v>
      </c>
      <c r="CW117">
        <v>40</v>
      </c>
      <c r="CX117">
        <v>0</v>
      </c>
      <c r="CY117">
        <v>1687532475.8</v>
      </c>
      <c r="CZ117">
        <v>0</v>
      </c>
      <c r="DA117">
        <v>1687529968.5999999</v>
      </c>
      <c r="DB117" t="s">
        <v>553</v>
      </c>
      <c r="DC117">
        <v>1687529968.5999999</v>
      </c>
      <c r="DD117">
        <v>1687529966.5999999</v>
      </c>
      <c r="DE117">
        <v>3</v>
      </c>
      <c r="DF117">
        <v>1E-3</v>
      </c>
      <c r="DG117">
        <v>1.0999999999999999E-2</v>
      </c>
      <c r="DH117">
        <v>2.899</v>
      </c>
      <c r="DI117">
        <v>9.5000000000000001E-2</v>
      </c>
      <c r="DJ117">
        <v>420</v>
      </c>
      <c r="DK117">
        <v>16</v>
      </c>
      <c r="DL117">
        <v>0.15</v>
      </c>
      <c r="DM117">
        <v>0.06</v>
      </c>
      <c r="DN117">
        <v>-3.0474401219512202</v>
      </c>
      <c r="DO117">
        <v>80.575843400696854</v>
      </c>
      <c r="DP117">
        <v>8.0660482762521717</v>
      </c>
      <c r="DQ117">
        <v>0</v>
      </c>
      <c r="DR117">
        <v>1.814790975609756</v>
      </c>
      <c r="DS117">
        <v>0.12203414634146351</v>
      </c>
      <c r="DT117">
        <v>1.2104192340627999E-2</v>
      </c>
      <c r="DU117">
        <v>0</v>
      </c>
      <c r="DV117">
        <v>0</v>
      </c>
      <c r="DW117">
        <v>2</v>
      </c>
      <c r="DX117" t="s">
        <v>356</v>
      </c>
      <c r="DY117">
        <v>3.11957</v>
      </c>
      <c r="DZ117">
        <v>2.7571400000000001</v>
      </c>
      <c r="EA117">
        <v>8.6604500000000001E-2</v>
      </c>
      <c r="EB117">
        <v>8.5732900000000001E-2</v>
      </c>
      <c r="EC117">
        <v>9.6589400000000006E-2</v>
      </c>
      <c r="ED117">
        <v>9.0059700000000006E-2</v>
      </c>
      <c r="EE117">
        <v>26432.1</v>
      </c>
      <c r="EF117">
        <v>26338.1</v>
      </c>
      <c r="EG117">
        <v>29517</v>
      </c>
      <c r="EH117">
        <v>29117.4</v>
      </c>
      <c r="EI117">
        <v>36913.9</v>
      </c>
      <c r="EJ117">
        <v>34913.1</v>
      </c>
      <c r="EK117">
        <v>45263.6</v>
      </c>
      <c r="EL117">
        <v>43305.1</v>
      </c>
      <c r="EM117">
        <v>1.7073499999999999</v>
      </c>
      <c r="EN117">
        <v>1.67493</v>
      </c>
      <c r="EO117">
        <v>-4.50015E-2</v>
      </c>
      <c r="EP117">
        <v>0</v>
      </c>
      <c r="EQ117">
        <v>29.518000000000001</v>
      </c>
      <c r="ER117">
        <v>999.9</v>
      </c>
      <c r="ES117">
        <v>54.9</v>
      </c>
      <c r="ET117">
        <v>43.2</v>
      </c>
      <c r="EU117">
        <v>47.302799999999998</v>
      </c>
      <c r="EV117">
        <v>65.485799999999998</v>
      </c>
      <c r="EW117">
        <v>18.754000000000001</v>
      </c>
      <c r="EX117">
        <v>1</v>
      </c>
      <c r="EY117">
        <v>1.1956500000000001</v>
      </c>
      <c r="EZ117">
        <v>9.2810500000000005</v>
      </c>
      <c r="FA117">
        <v>19.990400000000001</v>
      </c>
      <c r="FB117">
        <v>5.2282200000000003</v>
      </c>
      <c r="FC117">
        <v>11.9918</v>
      </c>
      <c r="FD117">
        <v>4.9690500000000002</v>
      </c>
      <c r="FE117">
        <v>3.2894999999999999</v>
      </c>
      <c r="FF117">
        <v>9999</v>
      </c>
      <c r="FG117">
        <v>9999</v>
      </c>
      <c r="FH117">
        <v>9999</v>
      </c>
      <c r="FI117">
        <v>999.9</v>
      </c>
      <c r="FJ117">
        <v>4.97262</v>
      </c>
      <c r="FK117">
        <v>1.87802</v>
      </c>
      <c r="FL117">
        <v>1.8762000000000001</v>
      </c>
      <c r="FM117">
        <v>1.87897</v>
      </c>
      <c r="FN117">
        <v>1.8754599999999999</v>
      </c>
      <c r="FO117">
        <v>1.8788800000000001</v>
      </c>
      <c r="FP117">
        <v>1.8761699999999999</v>
      </c>
      <c r="FQ117">
        <v>1.8773899999999999</v>
      </c>
      <c r="FR117">
        <v>0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2.81</v>
      </c>
      <c r="GF117">
        <v>0.1318</v>
      </c>
      <c r="GG117">
        <v>1.7018588168103419</v>
      </c>
      <c r="GH117">
        <v>3.4596175144301941E-3</v>
      </c>
      <c r="GI117">
        <v>-1.60062044249347E-6</v>
      </c>
      <c r="GJ117">
        <v>4.4551892631570479E-10</v>
      </c>
      <c r="GK117">
        <v>-5.7980403239070673E-2</v>
      </c>
      <c r="GL117">
        <v>-1.1044296988583829E-3</v>
      </c>
      <c r="GM117">
        <v>8.6344859614355754E-4</v>
      </c>
      <c r="GN117">
        <v>-1.2442756315904091E-5</v>
      </c>
      <c r="GO117">
        <v>0</v>
      </c>
      <c r="GP117">
        <v>2120</v>
      </c>
      <c r="GQ117">
        <v>2</v>
      </c>
      <c r="GR117">
        <v>32</v>
      </c>
      <c r="GS117">
        <v>41.8</v>
      </c>
      <c r="GT117">
        <v>41.8</v>
      </c>
      <c r="GU117">
        <v>0.93994100000000003</v>
      </c>
      <c r="GV117">
        <v>2.6086399999999998</v>
      </c>
      <c r="GW117">
        <v>1.39893</v>
      </c>
      <c r="GX117">
        <v>2.2753899999999998</v>
      </c>
      <c r="GY117">
        <v>1.4489700000000001</v>
      </c>
      <c r="GZ117">
        <v>2.4450699999999999</v>
      </c>
      <c r="HA117">
        <v>48.887999999999998</v>
      </c>
      <c r="HB117">
        <v>13.3528</v>
      </c>
      <c r="HC117">
        <v>18</v>
      </c>
      <c r="HD117">
        <v>509.47199999999998</v>
      </c>
      <c r="HE117">
        <v>402.32299999999998</v>
      </c>
      <c r="HF117">
        <v>21.6553</v>
      </c>
      <c r="HG117">
        <v>40.935000000000002</v>
      </c>
      <c r="HH117">
        <v>30.000800000000002</v>
      </c>
      <c r="HI117">
        <v>40.465600000000002</v>
      </c>
      <c r="HJ117">
        <v>40.485999999999997</v>
      </c>
      <c r="HK117">
        <v>18.836300000000001</v>
      </c>
      <c r="HL117">
        <v>62.1235</v>
      </c>
      <c r="HM117">
        <v>0</v>
      </c>
      <c r="HN117">
        <v>16.810400000000001</v>
      </c>
      <c r="HO117">
        <v>353.16699999999997</v>
      </c>
      <c r="HP117">
        <v>16.5456</v>
      </c>
      <c r="HQ117">
        <v>97.724599999999995</v>
      </c>
      <c r="HR117">
        <v>99.573800000000006</v>
      </c>
    </row>
    <row r="118" spans="1:226" x14ac:dyDescent="0.25">
      <c r="A118">
        <v>102</v>
      </c>
      <c r="B118">
        <v>1687532481</v>
      </c>
      <c r="C118">
        <v>3777.5</v>
      </c>
      <c r="D118" t="s">
        <v>562</v>
      </c>
      <c r="E118" t="s">
        <v>563</v>
      </c>
      <c r="F118">
        <v>5</v>
      </c>
      <c r="G118" t="s">
        <v>353</v>
      </c>
      <c r="H118">
        <v>48</v>
      </c>
      <c r="I118">
        <v>1687532473.5</v>
      </c>
      <c r="J118">
        <f t="shared" si="31"/>
        <v>2.9097058839621707E-3</v>
      </c>
      <c r="K118">
        <f t="shared" si="32"/>
        <v>2.9097058839621708</v>
      </c>
      <c r="L118">
        <f t="shared" si="33"/>
        <v>14.194406329410109</v>
      </c>
      <c r="M118">
        <f t="shared" si="34"/>
        <v>388.66588888888901</v>
      </c>
      <c r="N118">
        <f t="shared" si="35"/>
        <v>213.1716482897908</v>
      </c>
      <c r="O118">
        <f t="shared" si="36"/>
        <v>21.742776579676068</v>
      </c>
      <c r="P118">
        <f t="shared" si="37"/>
        <v>39.642586873298747</v>
      </c>
      <c r="Q118">
        <f t="shared" si="38"/>
        <v>0.13981460229848669</v>
      </c>
      <c r="R118">
        <f>IF(LEFT(BD118,1)&lt;&gt;"0",IF(LEFT(BD118,1)="1",3,BE118),$D$5+$E$5*(BV118*BO118/($K$5*1000))+$F$5*(BV118*BO118/($K$5*1000))*MAX(MIN(BB118,$J$5),$I$5)*MAX(MIN(BB118,$J$5),$I$5)+$G$5*MAX(MIN(BB118,$J$5),$I$5)*(BV118*BO118/($K$5*1000))+$H$5*(BV118*BO118/($K$5*1000))*(BV118*BO118/($K$5*1000)))</f>
        <v>3.7709968954131412</v>
      </c>
      <c r="S118">
        <f t="shared" si="39"/>
        <v>0.13699731401900689</v>
      </c>
      <c r="T118">
        <f t="shared" si="40"/>
        <v>8.587171516013041E-2</v>
      </c>
      <c r="U118">
        <f t="shared" si="41"/>
        <v>592.86409208120722</v>
      </c>
      <c r="V118">
        <f t="shared" si="42"/>
        <v>29.991802373117686</v>
      </c>
      <c r="W118">
        <f t="shared" si="43"/>
        <v>28.765562962962971</v>
      </c>
      <c r="X118">
        <f t="shared" si="44"/>
        <v>3.9675357673836191</v>
      </c>
      <c r="Y118">
        <f t="shared" si="45"/>
        <v>49.581604608915406</v>
      </c>
      <c r="Z118">
        <f t="shared" si="46"/>
        <v>1.8631350472836679</v>
      </c>
      <c r="AA118">
        <f t="shared" si="47"/>
        <v>3.7577143014622245</v>
      </c>
      <c r="AB118">
        <f t="shared" si="48"/>
        <v>2.1044007200999513</v>
      </c>
      <c r="AC118">
        <f t="shared" si="49"/>
        <v>-128.31802948273173</v>
      </c>
      <c r="AD118">
        <f t="shared" si="50"/>
        <v>-189.90438383869213</v>
      </c>
      <c r="AE118">
        <f t="shared" si="51"/>
        <v>-11.009865957200626</v>
      </c>
      <c r="AF118">
        <f t="shared" si="52"/>
        <v>263.63181280258271</v>
      </c>
      <c r="AG118">
        <f t="shared" si="53"/>
        <v>-12.618995524665058</v>
      </c>
      <c r="AH118">
        <f t="shared" si="54"/>
        <v>2.8911947234662212</v>
      </c>
      <c r="AI118">
        <f t="shared" si="55"/>
        <v>14.194406329410109</v>
      </c>
      <c r="AJ118">
        <v>370.84718412784463</v>
      </c>
      <c r="AK118">
        <v>377.30115757575771</v>
      </c>
      <c r="AL118">
        <v>-2.9589417367914379</v>
      </c>
      <c r="AM118">
        <v>65.233409087114921</v>
      </c>
      <c r="AN118">
        <f t="shared" si="56"/>
        <v>2.9097058839621708</v>
      </c>
      <c r="AO118">
        <v>16.44414870012454</v>
      </c>
      <c r="AP118">
        <v>18.277338787878779</v>
      </c>
      <c r="AQ118">
        <v>6.4033681874382304E-5</v>
      </c>
      <c r="AR118">
        <v>101.64482437197481</v>
      </c>
      <c r="AS118">
        <v>0</v>
      </c>
      <c r="AT118">
        <v>0</v>
      </c>
      <c r="AU118">
        <f t="shared" si="57"/>
        <v>1</v>
      </c>
      <c r="AV118">
        <f t="shared" si="58"/>
        <v>0</v>
      </c>
      <c r="AW118">
        <f t="shared" si="59"/>
        <v>53743.996030767914</v>
      </c>
      <c r="AX118">
        <f t="shared" si="60"/>
        <v>3369.9055555555551</v>
      </c>
      <c r="AY118">
        <f t="shared" si="61"/>
        <v>2764.3335156149024</v>
      </c>
      <c r="AZ118">
        <f>($B$11*$D$9+$C$11*$D$9+$F$11*((CV118+CN118)/MAX(CV118+CN118+CW118, 0.1)*$I$9+CW118/MAX(CV118+CN118+CW118, 0.1)*$J$9))/($B$11+$C$11+$F$11)</f>
        <v>0.82029999655559505</v>
      </c>
      <c r="BA118">
        <f>($B$11*$K$9+$C$11*$K$9+$F$11*((CV118+CN118)/MAX(CV118+CN118+CW118, 0.1)*$P$9+CW118/MAX(CV118+CN118+CW118, 0.1)*$Q$9))/($B$11+$C$11+$F$11)</f>
        <v>0.17592899335229856</v>
      </c>
      <c r="BB118" s="1">
        <v>3.21</v>
      </c>
      <c r="BC118">
        <v>0.5</v>
      </c>
      <c r="BD118" t="s">
        <v>354</v>
      </c>
      <c r="BE118">
        <v>2</v>
      </c>
      <c r="BF118" t="b">
        <v>1</v>
      </c>
      <c r="BG118">
        <v>1687532473.5</v>
      </c>
      <c r="BH118">
        <v>388.66588888888901</v>
      </c>
      <c r="BI118">
        <v>381.28659259259251</v>
      </c>
      <c r="BJ118">
        <v>18.266644444444449</v>
      </c>
      <c r="BK118">
        <v>16.444570370370371</v>
      </c>
      <c r="BL118">
        <v>385.84185185185191</v>
      </c>
      <c r="BM118">
        <v>18.134918518518521</v>
      </c>
      <c r="BN118">
        <v>500.04592592592593</v>
      </c>
      <c r="BO118">
        <v>101.8963333333333</v>
      </c>
      <c r="BP118">
        <v>0.1002349444444444</v>
      </c>
      <c r="BQ118">
        <v>27.83146296296297</v>
      </c>
      <c r="BR118">
        <v>28.765562962962971</v>
      </c>
      <c r="BS118">
        <v>999.90000000000009</v>
      </c>
      <c r="BT118">
        <v>0</v>
      </c>
      <c r="BU118">
        <v>0</v>
      </c>
      <c r="BV118">
        <v>10002.52555555556</v>
      </c>
      <c r="BW118">
        <v>0</v>
      </c>
      <c r="BX118">
        <v>1369.8825925925919</v>
      </c>
      <c r="BY118">
        <v>7.3793057407407412</v>
      </c>
      <c r="BZ118">
        <v>395.89744444444437</v>
      </c>
      <c r="CA118">
        <v>387.66125925925923</v>
      </c>
      <c r="CB118">
        <v>1.822087777777778</v>
      </c>
      <c r="CC118">
        <v>381.28659259259251</v>
      </c>
      <c r="CD118">
        <v>16.444570370370371</v>
      </c>
      <c r="CE118">
        <v>1.8613033333333331</v>
      </c>
      <c r="CF118">
        <v>1.6756392592592591</v>
      </c>
      <c r="CG118">
        <v>16.311355555555561</v>
      </c>
      <c r="CH118">
        <v>14.672570370370369</v>
      </c>
      <c r="CI118">
        <v>2000.022962962963</v>
      </c>
      <c r="CJ118">
        <v>0.97999888888888897</v>
      </c>
      <c r="CK118">
        <v>2.000124074074074E-2</v>
      </c>
      <c r="CL118">
        <v>0</v>
      </c>
      <c r="CM118">
        <v>1.914792592592593</v>
      </c>
      <c r="CN118">
        <v>0</v>
      </c>
      <c r="CO118">
        <v>6656.4196296296304</v>
      </c>
      <c r="CP118">
        <v>17338.407407407409</v>
      </c>
      <c r="CQ118">
        <v>46.643370370370363</v>
      </c>
      <c r="CR118">
        <v>48.125</v>
      </c>
      <c r="CS118">
        <v>46.733666666666672</v>
      </c>
      <c r="CT118">
        <v>46.370333333333328</v>
      </c>
      <c r="CU118">
        <v>45.397962962962957</v>
      </c>
      <c r="CV118">
        <v>1960.022962962963</v>
      </c>
      <c r="CW118">
        <v>40</v>
      </c>
      <c r="CX118">
        <v>0</v>
      </c>
      <c r="CY118">
        <v>1687532480.5999999</v>
      </c>
      <c r="CZ118">
        <v>0</v>
      </c>
      <c r="DA118">
        <v>1687529968.5999999</v>
      </c>
      <c r="DB118" t="s">
        <v>553</v>
      </c>
      <c r="DC118">
        <v>1687529968.5999999</v>
      </c>
      <c r="DD118">
        <v>1687529966.5999999</v>
      </c>
      <c r="DE118">
        <v>3</v>
      </c>
      <c r="DF118">
        <v>1E-3</v>
      </c>
      <c r="DG118">
        <v>1.0999999999999999E-2</v>
      </c>
      <c r="DH118">
        <v>2.899</v>
      </c>
      <c r="DI118">
        <v>9.5000000000000001E-2</v>
      </c>
      <c r="DJ118">
        <v>420</v>
      </c>
      <c r="DK118">
        <v>16</v>
      </c>
      <c r="DL118">
        <v>0.15</v>
      </c>
      <c r="DM118">
        <v>0.06</v>
      </c>
      <c r="DN118">
        <v>2.7308145121951219</v>
      </c>
      <c r="DO118">
        <v>74.757772808362347</v>
      </c>
      <c r="DP118">
        <v>7.5449160672844062</v>
      </c>
      <c r="DQ118">
        <v>0</v>
      </c>
      <c r="DR118">
        <v>1.820777804878049</v>
      </c>
      <c r="DS118">
        <v>4.6807526132407282E-2</v>
      </c>
      <c r="DT118">
        <v>1.135275888081088E-2</v>
      </c>
      <c r="DU118">
        <v>1</v>
      </c>
      <c r="DV118">
        <v>1</v>
      </c>
      <c r="DW118">
        <v>2</v>
      </c>
      <c r="DX118" t="s">
        <v>368</v>
      </c>
      <c r="DY118">
        <v>3.1192000000000002</v>
      </c>
      <c r="DZ118">
        <v>2.7570000000000001</v>
      </c>
      <c r="EA118">
        <v>8.4051600000000004E-2</v>
      </c>
      <c r="EB118">
        <v>8.2716799999999993E-2</v>
      </c>
      <c r="EC118">
        <v>9.6621799999999994E-2</v>
      </c>
      <c r="ED118">
        <v>9.0474600000000002E-2</v>
      </c>
      <c r="EE118">
        <v>26505.1</v>
      </c>
      <c r="EF118">
        <v>26424.5</v>
      </c>
      <c r="EG118">
        <v>29516.1</v>
      </c>
      <c r="EH118">
        <v>29117</v>
      </c>
      <c r="EI118">
        <v>36911.4</v>
      </c>
      <c r="EJ118">
        <v>34896.6</v>
      </c>
      <c r="EK118">
        <v>45262.3</v>
      </c>
      <c r="EL118">
        <v>43304.4</v>
      </c>
      <c r="EM118">
        <v>1.7073700000000001</v>
      </c>
      <c r="EN118">
        <v>1.6752800000000001</v>
      </c>
      <c r="EO118">
        <v>-4.7124899999999997E-2</v>
      </c>
      <c r="EP118">
        <v>0</v>
      </c>
      <c r="EQ118">
        <v>29.544899999999998</v>
      </c>
      <c r="ER118">
        <v>999.9</v>
      </c>
      <c r="ES118">
        <v>54.9</v>
      </c>
      <c r="ET118">
        <v>43.2</v>
      </c>
      <c r="EU118">
        <v>47.295400000000001</v>
      </c>
      <c r="EV118">
        <v>65.225800000000007</v>
      </c>
      <c r="EW118">
        <v>19.206700000000001</v>
      </c>
      <c r="EX118">
        <v>1</v>
      </c>
      <c r="EY118">
        <v>1.19652</v>
      </c>
      <c r="EZ118">
        <v>9.2810500000000005</v>
      </c>
      <c r="FA118">
        <v>19.990300000000001</v>
      </c>
      <c r="FB118">
        <v>5.2277699999999996</v>
      </c>
      <c r="FC118">
        <v>11.9918</v>
      </c>
      <c r="FD118">
        <v>4.96835</v>
      </c>
      <c r="FE118">
        <v>3.2895300000000001</v>
      </c>
      <c r="FF118">
        <v>9999</v>
      </c>
      <c r="FG118">
        <v>9999</v>
      </c>
      <c r="FH118">
        <v>9999</v>
      </c>
      <c r="FI118">
        <v>999.9</v>
      </c>
      <c r="FJ118">
        <v>4.9726100000000004</v>
      </c>
      <c r="FK118">
        <v>1.8780399999999999</v>
      </c>
      <c r="FL118">
        <v>1.87622</v>
      </c>
      <c r="FM118">
        <v>1.87897</v>
      </c>
      <c r="FN118">
        <v>1.87547</v>
      </c>
      <c r="FO118">
        <v>1.8789499999999999</v>
      </c>
      <c r="FP118">
        <v>1.87619</v>
      </c>
      <c r="FQ118">
        <v>1.87741</v>
      </c>
      <c r="FR118">
        <v>0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2.7759999999999998</v>
      </c>
      <c r="GF118">
        <v>0.13200000000000001</v>
      </c>
      <c r="GG118">
        <v>1.7018588168103419</v>
      </c>
      <c r="GH118">
        <v>3.4596175144301941E-3</v>
      </c>
      <c r="GI118">
        <v>-1.60062044249347E-6</v>
      </c>
      <c r="GJ118">
        <v>4.4551892631570479E-10</v>
      </c>
      <c r="GK118">
        <v>-5.7980403239070673E-2</v>
      </c>
      <c r="GL118">
        <v>-1.1044296988583829E-3</v>
      </c>
      <c r="GM118">
        <v>8.6344859614355754E-4</v>
      </c>
      <c r="GN118">
        <v>-1.2442756315904091E-5</v>
      </c>
      <c r="GO118">
        <v>0</v>
      </c>
      <c r="GP118">
        <v>2120</v>
      </c>
      <c r="GQ118">
        <v>2</v>
      </c>
      <c r="GR118">
        <v>32</v>
      </c>
      <c r="GS118">
        <v>41.9</v>
      </c>
      <c r="GT118">
        <v>41.9</v>
      </c>
      <c r="GU118">
        <v>0.90576199999999996</v>
      </c>
      <c r="GV118">
        <v>2.6000999999999999</v>
      </c>
      <c r="GW118">
        <v>1.39893</v>
      </c>
      <c r="GX118">
        <v>2.2753899999999998</v>
      </c>
      <c r="GY118">
        <v>1.4489700000000001</v>
      </c>
      <c r="GZ118">
        <v>2.49756</v>
      </c>
      <c r="HA118">
        <v>48.9191</v>
      </c>
      <c r="HB118">
        <v>13.379</v>
      </c>
      <c r="HC118">
        <v>18</v>
      </c>
      <c r="HD118">
        <v>509.52199999999999</v>
      </c>
      <c r="HE118">
        <v>402.57299999999998</v>
      </c>
      <c r="HF118">
        <v>21.671199999999999</v>
      </c>
      <c r="HG118">
        <v>40.943199999999997</v>
      </c>
      <c r="HH118">
        <v>30.000900000000001</v>
      </c>
      <c r="HI118">
        <v>40.471699999999998</v>
      </c>
      <c r="HJ118">
        <v>40.492199999999997</v>
      </c>
      <c r="HK118">
        <v>18.0974</v>
      </c>
      <c r="HL118">
        <v>61.8506</v>
      </c>
      <c r="HM118">
        <v>0</v>
      </c>
      <c r="HN118">
        <v>16.815799999999999</v>
      </c>
      <c r="HO118">
        <v>333.11500000000001</v>
      </c>
      <c r="HP118">
        <v>16.55</v>
      </c>
      <c r="HQ118">
        <v>97.721699999999998</v>
      </c>
      <c r="HR118">
        <v>99.572100000000006</v>
      </c>
    </row>
    <row r="119" spans="1:226" x14ac:dyDescent="0.25">
      <c r="A119">
        <v>103</v>
      </c>
      <c r="B119">
        <v>1687532486</v>
      </c>
      <c r="C119">
        <v>3782.5</v>
      </c>
      <c r="D119" t="s">
        <v>564</v>
      </c>
      <c r="E119" t="s">
        <v>565</v>
      </c>
      <c r="F119">
        <v>5</v>
      </c>
      <c r="G119" t="s">
        <v>353</v>
      </c>
      <c r="H119">
        <v>48</v>
      </c>
      <c r="I119">
        <v>1687532478.2142861</v>
      </c>
      <c r="J119">
        <f t="shared" si="31"/>
        <v>2.8534417264009901E-3</v>
      </c>
      <c r="K119">
        <f t="shared" si="32"/>
        <v>2.8534417264009901</v>
      </c>
      <c r="L119">
        <f t="shared" si="33"/>
        <v>13.251837790429473</v>
      </c>
      <c r="M119">
        <f t="shared" si="34"/>
        <v>376.45596428571417</v>
      </c>
      <c r="N119">
        <f t="shared" si="35"/>
        <v>209.04604908682734</v>
      </c>
      <c r="O119">
        <f t="shared" si="36"/>
        <v>21.321998139783535</v>
      </c>
      <c r="P119">
        <f t="shared" si="37"/>
        <v>38.397249817797245</v>
      </c>
      <c r="Q119">
        <f t="shared" si="38"/>
        <v>0.13696021927551194</v>
      </c>
      <c r="R119">
        <f>IF(LEFT(BD119,1)&lt;&gt;"0",IF(LEFT(BD119,1)="1",3,BE119),$D$5+$E$5*(BV119*BO119/($K$5*1000))+$F$5*(BV119*BO119/($K$5*1000))*MAX(MIN(BB119,$J$5),$I$5)*MAX(MIN(BB119,$J$5),$I$5)+$G$5*MAX(MIN(BB119,$J$5),$I$5)*(BV119*BO119/($K$5*1000))+$H$5*(BV119*BO119/($K$5*1000))*(BV119*BO119/($K$5*1000)))</f>
        <v>3.7698387543754124</v>
      </c>
      <c r="S119">
        <f t="shared" si="39"/>
        <v>0.13425477711259129</v>
      </c>
      <c r="T119">
        <f t="shared" si="40"/>
        <v>8.4147857739597265E-2</v>
      </c>
      <c r="U119">
        <f t="shared" si="41"/>
        <v>595.22672992220873</v>
      </c>
      <c r="V119">
        <f t="shared" si="42"/>
        <v>30.03061310096821</v>
      </c>
      <c r="W119">
        <f t="shared" si="43"/>
        <v>28.77858214285714</v>
      </c>
      <c r="X119">
        <f t="shared" si="44"/>
        <v>3.970530938458972</v>
      </c>
      <c r="Y119">
        <f t="shared" si="45"/>
        <v>49.578207444422446</v>
      </c>
      <c r="Z119">
        <f t="shared" si="46"/>
        <v>1.8647119878331142</v>
      </c>
      <c r="AA119">
        <f t="shared" si="47"/>
        <v>3.761152498148447</v>
      </c>
      <c r="AB119">
        <f t="shared" si="48"/>
        <v>2.1058189506258578</v>
      </c>
      <c r="AC119">
        <f t="shared" si="49"/>
        <v>-125.83678013428366</v>
      </c>
      <c r="AD119">
        <f t="shared" si="50"/>
        <v>-189.3074759841173</v>
      </c>
      <c r="AE119">
        <f t="shared" si="51"/>
        <v>-10.980199389364039</v>
      </c>
      <c r="AF119">
        <f t="shared" si="52"/>
        <v>269.10227441444363</v>
      </c>
      <c r="AG119">
        <f t="shared" si="53"/>
        <v>-17.680891714687593</v>
      </c>
      <c r="AH119">
        <f t="shared" si="54"/>
        <v>2.8177339099233842</v>
      </c>
      <c r="AI119">
        <f t="shared" si="55"/>
        <v>13.251837790429473</v>
      </c>
      <c r="AJ119">
        <v>353.96257609906962</v>
      </c>
      <c r="AK119">
        <v>361.85392727272711</v>
      </c>
      <c r="AL119">
        <v>-3.113885327394549</v>
      </c>
      <c r="AM119">
        <v>65.233409087114921</v>
      </c>
      <c r="AN119">
        <f t="shared" si="56"/>
        <v>2.8534417264009901</v>
      </c>
      <c r="AO119">
        <v>16.63692344166596</v>
      </c>
      <c r="AP119">
        <v>18.335318181818181</v>
      </c>
      <c r="AQ119">
        <v>1.206674202217411E-2</v>
      </c>
      <c r="AR119">
        <v>101.64482437197481</v>
      </c>
      <c r="AS119">
        <v>0</v>
      </c>
      <c r="AT119">
        <v>0</v>
      </c>
      <c r="AU119">
        <f t="shared" si="57"/>
        <v>1</v>
      </c>
      <c r="AV119">
        <f t="shared" si="58"/>
        <v>0</v>
      </c>
      <c r="AW119">
        <f t="shared" si="59"/>
        <v>53717.992059995566</v>
      </c>
      <c r="AX119">
        <f t="shared" si="60"/>
        <v>3383.3350000000009</v>
      </c>
      <c r="AY119">
        <f t="shared" si="61"/>
        <v>2775.3496936125443</v>
      </c>
      <c r="AZ119">
        <f>($B$11*$D$9+$C$11*$D$9+$F$11*((CV119+CN119)/MAX(CV119+CN119+CW119, 0.1)*$I$9+CW119/MAX(CV119+CN119+CW119, 0.1)*$J$9))/($B$11+$C$11+$F$11)</f>
        <v>0.82029999796429953</v>
      </c>
      <c r="BA119">
        <f>($B$11*$K$9+$C$11*$K$9+$F$11*((CV119+CN119)/MAX(CV119+CN119+CW119, 0.1)*$P$9+CW119/MAX(CV119+CN119+CW119, 0.1)*$Q$9))/($B$11+$C$11+$F$11)</f>
        <v>0.17592899607109808</v>
      </c>
      <c r="BB119" s="1">
        <v>3.21</v>
      </c>
      <c r="BC119">
        <v>0.5</v>
      </c>
      <c r="BD119" t="s">
        <v>354</v>
      </c>
      <c r="BE119">
        <v>2</v>
      </c>
      <c r="BF119" t="b">
        <v>1</v>
      </c>
      <c r="BG119">
        <v>1687532478.2142861</v>
      </c>
      <c r="BH119">
        <v>376.45596428571417</v>
      </c>
      <c r="BI119">
        <v>365.78610714285708</v>
      </c>
      <c r="BJ119">
        <v>18.282089285714289</v>
      </c>
      <c r="BK119">
        <v>16.506221428571429</v>
      </c>
      <c r="BL119">
        <v>373.66167857142858</v>
      </c>
      <c r="BM119">
        <v>18.150089285714291</v>
      </c>
      <c r="BN119">
        <v>500.01274999999998</v>
      </c>
      <c r="BO119">
        <v>101.89624999999999</v>
      </c>
      <c r="BP119">
        <v>0.10040687500000001</v>
      </c>
      <c r="BQ119">
        <v>27.847132142857141</v>
      </c>
      <c r="BR119">
        <v>28.77858214285714</v>
      </c>
      <c r="BS119">
        <v>999.9000000000002</v>
      </c>
      <c r="BT119">
        <v>0</v>
      </c>
      <c r="BU119">
        <v>0</v>
      </c>
      <c r="BV119">
        <v>9998.0310714285715</v>
      </c>
      <c r="BW119">
        <v>0</v>
      </c>
      <c r="BX119">
        <v>1383.3214285714289</v>
      </c>
      <c r="BY119">
        <v>10.6697975</v>
      </c>
      <c r="BZ119">
        <v>383.46610714285708</v>
      </c>
      <c r="CA119">
        <v>371.92385714285712</v>
      </c>
      <c r="CB119">
        <v>1.775879285714286</v>
      </c>
      <c r="CC119">
        <v>365.78610714285708</v>
      </c>
      <c r="CD119">
        <v>16.506221428571429</v>
      </c>
      <c r="CE119">
        <v>1.8628760714285719</v>
      </c>
      <c r="CF119">
        <v>1.6819203571428569</v>
      </c>
      <c r="CG119">
        <v>16.3246</v>
      </c>
      <c r="CH119">
        <v>14.73038571428571</v>
      </c>
      <c r="CI119">
        <v>2000.013571428572</v>
      </c>
      <c r="CJ119">
        <v>0.97999871428571439</v>
      </c>
      <c r="CK119">
        <v>2.000142142857143E-2</v>
      </c>
      <c r="CL119">
        <v>0</v>
      </c>
      <c r="CM119">
        <v>1.936321428571429</v>
      </c>
      <c r="CN119">
        <v>0</v>
      </c>
      <c r="CO119">
        <v>6654.6667857142866</v>
      </c>
      <c r="CP119">
        <v>17338.321428571431</v>
      </c>
      <c r="CQ119">
        <v>46.662642857142842</v>
      </c>
      <c r="CR119">
        <v>48.144928571428558</v>
      </c>
      <c r="CS119">
        <v>46.747750000000003</v>
      </c>
      <c r="CT119">
        <v>46.375</v>
      </c>
      <c r="CU119">
        <v>45.417071428571411</v>
      </c>
      <c r="CV119">
        <v>1960.013571428572</v>
      </c>
      <c r="CW119">
        <v>40</v>
      </c>
      <c r="CX119">
        <v>0</v>
      </c>
      <c r="CY119">
        <v>1687532486</v>
      </c>
      <c r="CZ119">
        <v>0</v>
      </c>
      <c r="DA119">
        <v>1687529968.5999999</v>
      </c>
      <c r="DB119" t="s">
        <v>553</v>
      </c>
      <c r="DC119">
        <v>1687529968.5999999</v>
      </c>
      <c r="DD119">
        <v>1687529966.5999999</v>
      </c>
      <c r="DE119">
        <v>3</v>
      </c>
      <c r="DF119">
        <v>1E-3</v>
      </c>
      <c r="DG119">
        <v>1.0999999999999999E-2</v>
      </c>
      <c r="DH119">
        <v>2.899</v>
      </c>
      <c r="DI119">
        <v>9.5000000000000001E-2</v>
      </c>
      <c r="DJ119">
        <v>420</v>
      </c>
      <c r="DK119">
        <v>16</v>
      </c>
      <c r="DL119">
        <v>0.15</v>
      </c>
      <c r="DM119">
        <v>0.06</v>
      </c>
      <c r="DN119">
        <v>8.6067633749999999</v>
      </c>
      <c r="DO119">
        <v>43.008805181988727</v>
      </c>
      <c r="DP119">
        <v>4.2995962591288777</v>
      </c>
      <c r="DQ119">
        <v>0</v>
      </c>
      <c r="DR119">
        <v>1.7879050000000001</v>
      </c>
      <c r="DS119">
        <v>-0.50493748592870613</v>
      </c>
      <c r="DT119">
        <v>6.2457422657359159E-2</v>
      </c>
      <c r="DU119">
        <v>0</v>
      </c>
      <c r="DV119">
        <v>0</v>
      </c>
      <c r="DW119">
        <v>2</v>
      </c>
      <c r="DX119" t="s">
        <v>356</v>
      </c>
      <c r="DY119">
        <v>3.11938</v>
      </c>
      <c r="DZ119">
        <v>2.7573300000000001</v>
      </c>
      <c r="EA119">
        <v>8.1286700000000003E-2</v>
      </c>
      <c r="EB119">
        <v>7.9641699999999996E-2</v>
      </c>
      <c r="EC119">
        <v>9.6851699999999999E-2</v>
      </c>
      <c r="ED119">
        <v>9.0908900000000001E-2</v>
      </c>
      <c r="EE119">
        <v>26584.6</v>
      </c>
      <c r="EF119">
        <v>26512.5</v>
      </c>
      <c r="EG119">
        <v>29515.5</v>
      </c>
      <c r="EH119">
        <v>29116.5</v>
      </c>
      <c r="EI119">
        <v>36900.9</v>
      </c>
      <c r="EJ119">
        <v>34879.300000000003</v>
      </c>
      <c r="EK119">
        <v>45261</v>
      </c>
      <c r="EL119">
        <v>43303.6</v>
      </c>
      <c r="EM119">
        <v>1.7070000000000001</v>
      </c>
      <c r="EN119">
        <v>1.67537</v>
      </c>
      <c r="EO119">
        <v>-4.7497499999999998E-2</v>
      </c>
      <c r="EP119">
        <v>0</v>
      </c>
      <c r="EQ119">
        <v>29.570399999999999</v>
      </c>
      <c r="ER119">
        <v>999.9</v>
      </c>
      <c r="ES119">
        <v>54.9</v>
      </c>
      <c r="ET119">
        <v>43.2</v>
      </c>
      <c r="EU119">
        <v>47.302199999999999</v>
      </c>
      <c r="EV119">
        <v>65.715800000000002</v>
      </c>
      <c r="EW119">
        <v>18.886199999999999</v>
      </c>
      <c r="EX119">
        <v>1</v>
      </c>
      <c r="EY119">
        <v>1.19747</v>
      </c>
      <c r="EZ119">
        <v>9.2810500000000005</v>
      </c>
      <c r="FA119">
        <v>19.989999999999998</v>
      </c>
      <c r="FB119">
        <v>5.2262700000000004</v>
      </c>
      <c r="FC119">
        <v>11.992000000000001</v>
      </c>
      <c r="FD119">
        <v>4.9684999999999997</v>
      </c>
      <c r="FE119">
        <v>3.28912</v>
      </c>
      <c r="FF119">
        <v>9999</v>
      </c>
      <c r="FG119">
        <v>9999</v>
      </c>
      <c r="FH119">
        <v>9999</v>
      </c>
      <c r="FI119">
        <v>999.9</v>
      </c>
      <c r="FJ119">
        <v>4.9726400000000002</v>
      </c>
      <c r="FK119">
        <v>1.87799</v>
      </c>
      <c r="FL119">
        <v>1.87619</v>
      </c>
      <c r="FM119">
        <v>1.87897</v>
      </c>
      <c r="FN119">
        <v>1.8754599999999999</v>
      </c>
      <c r="FO119">
        <v>1.87887</v>
      </c>
      <c r="FP119">
        <v>1.87619</v>
      </c>
      <c r="FQ119">
        <v>1.8774</v>
      </c>
      <c r="FR119">
        <v>0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2.7389999999999999</v>
      </c>
      <c r="GF119">
        <v>0.13300000000000001</v>
      </c>
      <c r="GG119">
        <v>1.7018588168103419</v>
      </c>
      <c r="GH119">
        <v>3.4596175144301941E-3</v>
      </c>
      <c r="GI119">
        <v>-1.60062044249347E-6</v>
      </c>
      <c r="GJ119">
        <v>4.4551892631570479E-10</v>
      </c>
      <c r="GK119">
        <v>-5.7980403239070673E-2</v>
      </c>
      <c r="GL119">
        <v>-1.1044296988583829E-3</v>
      </c>
      <c r="GM119">
        <v>8.6344859614355754E-4</v>
      </c>
      <c r="GN119">
        <v>-1.2442756315904091E-5</v>
      </c>
      <c r="GO119">
        <v>0</v>
      </c>
      <c r="GP119">
        <v>2120</v>
      </c>
      <c r="GQ119">
        <v>2</v>
      </c>
      <c r="GR119">
        <v>32</v>
      </c>
      <c r="GS119">
        <v>42</v>
      </c>
      <c r="GT119">
        <v>42</v>
      </c>
      <c r="GU119">
        <v>0.86914100000000005</v>
      </c>
      <c r="GV119">
        <v>2.6086399999999998</v>
      </c>
      <c r="GW119">
        <v>1.39893</v>
      </c>
      <c r="GX119">
        <v>2.2753899999999998</v>
      </c>
      <c r="GY119">
        <v>1.4489700000000001</v>
      </c>
      <c r="GZ119">
        <v>2.3974600000000001</v>
      </c>
      <c r="HA119">
        <v>48.887999999999998</v>
      </c>
      <c r="HB119">
        <v>13.3528</v>
      </c>
      <c r="HC119">
        <v>18</v>
      </c>
      <c r="HD119">
        <v>509.32600000000002</v>
      </c>
      <c r="HE119">
        <v>402.67399999999998</v>
      </c>
      <c r="HF119">
        <v>21.685199999999998</v>
      </c>
      <c r="HG119">
        <v>40.953400000000002</v>
      </c>
      <c r="HH119">
        <v>30.000900000000001</v>
      </c>
      <c r="HI119">
        <v>40.477699999999999</v>
      </c>
      <c r="HJ119">
        <v>40.499299999999998</v>
      </c>
      <c r="HK119">
        <v>17.436199999999999</v>
      </c>
      <c r="HL119">
        <v>61.8506</v>
      </c>
      <c r="HM119">
        <v>0</v>
      </c>
      <c r="HN119">
        <v>16.8293</v>
      </c>
      <c r="HO119">
        <v>319.75799999999998</v>
      </c>
      <c r="HP119">
        <v>16.575199999999999</v>
      </c>
      <c r="HQ119">
        <v>97.719300000000004</v>
      </c>
      <c r="HR119">
        <v>99.570300000000003</v>
      </c>
    </row>
    <row r="120" spans="1:226" x14ac:dyDescent="0.25">
      <c r="A120">
        <v>104</v>
      </c>
      <c r="B120">
        <v>1687532491</v>
      </c>
      <c r="C120">
        <v>3787.5</v>
      </c>
      <c r="D120" t="s">
        <v>566</v>
      </c>
      <c r="E120" t="s">
        <v>567</v>
      </c>
      <c r="F120">
        <v>5</v>
      </c>
      <c r="G120" t="s">
        <v>353</v>
      </c>
      <c r="H120">
        <v>48</v>
      </c>
      <c r="I120">
        <v>1687532483.5</v>
      </c>
      <c r="J120">
        <f t="shared" si="31"/>
        <v>2.9135090867726766E-3</v>
      </c>
      <c r="K120">
        <f t="shared" si="32"/>
        <v>2.9135090867726765</v>
      </c>
      <c r="L120">
        <f t="shared" si="33"/>
        <v>12.62186612252834</v>
      </c>
      <c r="M120">
        <f t="shared" si="34"/>
        <v>361.13929629629632</v>
      </c>
      <c r="N120">
        <f t="shared" si="35"/>
        <v>204.70416458776023</v>
      </c>
      <c r="O120">
        <f t="shared" si="36"/>
        <v>20.879249444152062</v>
      </c>
      <c r="P120">
        <f t="shared" si="37"/>
        <v>36.83519320010339</v>
      </c>
      <c r="Q120">
        <f t="shared" si="38"/>
        <v>0.13995125363803618</v>
      </c>
      <c r="R120">
        <f>IF(LEFT(BD120,1)&lt;&gt;"0",IF(LEFT(BD120,1)="1",3,BE120),$D$5+$E$5*(BV120*BO120/($K$5*1000))+$F$5*(BV120*BO120/($K$5*1000))*MAX(MIN(BB120,$J$5),$I$5)*MAX(MIN(BB120,$J$5),$I$5)+$G$5*MAX(MIN(BB120,$J$5),$I$5)*(BV120*BO120/($K$5*1000))+$H$5*(BV120*BO120/($K$5*1000))*(BV120*BO120/($K$5*1000)))</f>
        <v>3.769470480013219</v>
      </c>
      <c r="S120">
        <f t="shared" si="39"/>
        <v>0.13712739729245788</v>
      </c>
      <c r="T120">
        <f t="shared" si="40"/>
        <v>8.5953589888421028E-2</v>
      </c>
      <c r="U120">
        <f t="shared" si="41"/>
        <v>596.31691282180373</v>
      </c>
      <c r="V120">
        <f t="shared" si="42"/>
        <v>30.039726532034866</v>
      </c>
      <c r="W120">
        <f t="shared" si="43"/>
        <v>28.79105925925926</v>
      </c>
      <c r="X120">
        <f t="shared" si="44"/>
        <v>3.9734032535381898</v>
      </c>
      <c r="Y120">
        <f t="shared" si="45"/>
        <v>49.628186209198269</v>
      </c>
      <c r="Z120">
        <f t="shared" si="46"/>
        <v>1.8683554271383229</v>
      </c>
      <c r="AA120">
        <f t="shared" si="47"/>
        <v>3.7647062483053935</v>
      </c>
      <c r="AB120">
        <f t="shared" si="48"/>
        <v>2.1050478263998667</v>
      </c>
      <c r="AC120">
        <f t="shared" si="49"/>
        <v>-128.48575072667504</v>
      </c>
      <c r="AD120">
        <f t="shared" si="50"/>
        <v>-188.5359407357202</v>
      </c>
      <c r="AE120">
        <f t="shared" si="51"/>
        <v>-10.93807746625988</v>
      </c>
      <c r="AF120">
        <f t="shared" si="52"/>
        <v>268.35714389314859</v>
      </c>
      <c r="AG120">
        <f t="shared" si="53"/>
        <v>-21.073129364735081</v>
      </c>
      <c r="AH120">
        <f t="shared" si="54"/>
        <v>2.7528520490646673</v>
      </c>
      <c r="AI120">
        <f t="shared" si="55"/>
        <v>12.62186612252834</v>
      </c>
      <c r="AJ120">
        <v>337.12949967087633</v>
      </c>
      <c r="AK120">
        <v>345.91558787878768</v>
      </c>
      <c r="AL120">
        <v>-3.205190005919528</v>
      </c>
      <c r="AM120">
        <v>65.233409087114921</v>
      </c>
      <c r="AN120">
        <f t="shared" si="56"/>
        <v>2.9135090867726765</v>
      </c>
      <c r="AO120">
        <v>16.65941380543623</v>
      </c>
      <c r="AP120">
        <v>18.394678181818179</v>
      </c>
      <c r="AQ120">
        <v>1.2171823794431999E-2</v>
      </c>
      <c r="AR120">
        <v>101.64482437197481</v>
      </c>
      <c r="AS120">
        <v>0</v>
      </c>
      <c r="AT120">
        <v>0</v>
      </c>
      <c r="AU120">
        <f t="shared" si="57"/>
        <v>1</v>
      </c>
      <c r="AV120">
        <f t="shared" si="58"/>
        <v>0</v>
      </c>
      <c r="AW120">
        <f t="shared" si="59"/>
        <v>53707.737400601036</v>
      </c>
      <c r="AX120">
        <f t="shared" si="60"/>
        <v>3389.531851851852</v>
      </c>
      <c r="AY120">
        <f t="shared" si="61"/>
        <v>2780.4329592436907</v>
      </c>
      <c r="AZ120">
        <f>($B$11*$D$9+$C$11*$D$9+$F$11*((CV120+CN120)/MAX(CV120+CN120+CW120, 0.1)*$I$9+CW120/MAX(CV120+CN120+CW120, 0.1)*$J$9))/($B$11+$C$11+$F$11)</f>
        <v>0.82029999444454738</v>
      </c>
      <c r="BA120">
        <f>($B$11*$K$9+$C$11*$K$9+$F$11*((CV120+CN120)/MAX(CV120+CN120+CW120, 0.1)*$P$9+CW120/MAX(CV120+CN120+CW120, 0.1)*$Q$9))/($B$11+$C$11+$F$11)</f>
        <v>0.17592898927797634</v>
      </c>
      <c r="BB120" s="1">
        <v>3.21</v>
      </c>
      <c r="BC120">
        <v>0.5</v>
      </c>
      <c r="BD120" t="s">
        <v>354</v>
      </c>
      <c r="BE120">
        <v>2</v>
      </c>
      <c r="BF120" t="b">
        <v>1</v>
      </c>
      <c r="BG120">
        <v>1687532483.5</v>
      </c>
      <c r="BH120">
        <v>361.13929629629632</v>
      </c>
      <c r="BI120">
        <v>348.24900000000008</v>
      </c>
      <c r="BJ120">
        <v>18.317714814814821</v>
      </c>
      <c r="BK120">
        <v>16.582811111111109</v>
      </c>
      <c r="BL120">
        <v>358.38285185185191</v>
      </c>
      <c r="BM120">
        <v>18.185081481481479</v>
      </c>
      <c r="BN120">
        <v>500.0155185185186</v>
      </c>
      <c r="BO120">
        <v>101.8968148148148</v>
      </c>
      <c r="BP120">
        <v>0.1003745740740741</v>
      </c>
      <c r="BQ120">
        <v>27.863314814814821</v>
      </c>
      <c r="BR120">
        <v>28.79105925925926</v>
      </c>
      <c r="BS120">
        <v>999.90000000000009</v>
      </c>
      <c r="BT120">
        <v>0</v>
      </c>
      <c r="BU120">
        <v>0</v>
      </c>
      <c r="BV120">
        <v>9996.5440740740742</v>
      </c>
      <c r="BW120">
        <v>0</v>
      </c>
      <c r="BX120">
        <v>1389.4948148148151</v>
      </c>
      <c r="BY120">
        <v>12.89032222222222</v>
      </c>
      <c r="BZ120">
        <v>367.87729629629632</v>
      </c>
      <c r="CA120">
        <v>354.12</v>
      </c>
      <c r="CB120">
        <v>1.7349029629629631</v>
      </c>
      <c r="CC120">
        <v>348.24900000000008</v>
      </c>
      <c r="CD120">
        <v>16.582811111111109</v>
      </c>
      <c r="CE120">
        <v>1.866515555555555</v>
      </c>
      <c r="CF120">
        <v>1.6897337037037039</v>
      </c>
      <c r="CG120">
        <v>16.355203703703701</v>
      </c>
      <c r="CH120">
        <v>14.80224814814815</v>
      </c>
      <c r="CI120">
        <v>2000.037037037037</v>
      </c>
      <c r="CJ120">
        <v>0.97999911111111115</v>
      </c>
      <c r="CK120">
        <v>2.0001025925925921E-2</v>
      </c>
      <c r="CL120">
        <v>0</v>
      </c>
      <c r="CM120">
        <v>1.9455370370370371</v>
      </c>
      <c r="CN120">
        <v>0</v>
      </c>
      <c r="CO120">
        <v>6652.72</v>
      </c>
      <c r="CP120">
        <v>17338.53703703704</v>
      </c>
      <c r="CQ120">
        <v>46.673222222222208</v>
      </c>
      <c r="CR120">
        <v>48.166333333333313</v>
      </c>
      <c r="CS120">
        <v>46.75</v>
      </c>
      <c r="CT120">
        <v>46.391074074074062</v>
      </c>
      <c r="CU120">
        <v>45.43470370370369</v>
      </c>
      <c r="CV120">
        <v>1960.037037037037</v>
      </c>
      <c r="CW120">
        <v>40</v>
      </c>
      <c r="CX120">
        <v>0</v>
      </c>
      <c r="CY120">
        <v>1687532490.8</v>
      </c>
      <c r="CZ120">
        <v>0</v>
      </c>
      <c r="DA120">
        <v>1687529968.5999999</v>
      </c>
      <c r="DB120" t="s">
        <v>553</v>
      </c>
      <c r="DC120">
        <v>1687529968.5999999</v>
      </c>
      <c r="DD120">
        <v>1687529966.5999999</v>
      </c>
      <c r="DE120">
        <v>3</v>
      </c>
      <c r="DF120">
        <v>1E-3</v>
      </c>
      <c r="DG120">
        <v>1.0999999999999999E-2</v>
      </c>
      <c r="DH120">
        <v>2.899</v>
      </c>
      <c r="DI120">
        <v>9.5000000000000001E-2</v>
      </c>
      <c r="DJ120">
        <v>420</v>
      </c>
      <c r="DK120">
        <v>16</v>
      </c>
      <c r="DL120">
        <v>0.15</v>
      </c>
      <c r="DM120">
        <v>0.06</v>
      </c>
      <c r="DN120">
        <v>11.10584175</v>
      </c>
      <c r="DO120">
        <v>27.670009193245789</v>
      </c>
      <c r="DP120">
        <v>2.7688539782235599</v>
      </c>
      <c r="DQ120">
        <v>0</v>
      </c>
      <c r="DR120">
        <v>1.7646485000000001</v>
      </c>
      <c r="DS120">
        <v>-0.59380727954972257</v>
      </c>
      <c r="DT120">
        <v>6.7325364408594199E-2</v>
      </c>
      <c r="DU120">
        <v>0</v>
      </c>
      <c r="DV120">
        <v>0</v>
      </c>
      <c r="DW120">
        <v>2</v>
      </c>
      <c r="DX120" t="s">
        <v>356</v>
      </c>
      <c r="DY120">
        <v>3.1193399999999998</v>
      </c>
      <c r="DZ120">
        <v>2.75718</v>
      </c>
      <c r="EA120">
        <v>7.8383800000000003E-2</v>
      </c>
      <c r="EB120">
        <v>7.6488500000000001E-2</v>
      </c>
      <c r="EC120">
        <v>9.7069699999999995E-2</v>
      </c>
      <c r="ED120">
        <v>9.09335E-2</v>
      </c>
      <c r="EE120">
        <v>26667.7</v>
      </c>
      <c r="EF120">
        <v>26602.7</v>
      </c>
      <c r="EG120">
        <v>29514.6</v>
      </c>
      <c r="EH120">
        <v>29116</v>
      </c>
      <c r="EI120">
        <v>36890.9</v>
      </c>
      <c r="EJ120">
        <v>34877.599999999999</v>
      </c>
      <c r="EK120">
        <v>45259.8</v>
      </c>
      <c r="EL120">
        <v>43303</v>
      </c>
      <c r="EM120">
        <v>1.7068300000000001</v>
      </c>
      <c r="EN120">
        <v>1.67523</v>
      </c>
      <c r="EO120">
        <v>-4.8018999999999999E-2</v>
      </c>
      <c r="EP120">
        <v>0</v>
      </c>
      <c r="EQ120">
        <v>29.598800000000001</v>
      </c>
      <c r="ER120">
        <v>999.9</v>
      </c>
      <c r="ES120">
        <v>54.9</v>
      </c>
      <c r="ET120">
        <v>43.2</v>
      </c>
      <c r="EU120">
        <v>47.297600000000003</v>
      </c>
      <c r="EV120">
        <v>65.605800000000002</v>
      </c>
      <c r="EW120">
        <v>18.902200000000001</v>
      </c>
      <c r="EX120">
        <v>1</v>
      </c>
      <c r="EY120">
        <v>1.1981999999999999</v>
      </c>
      <c r="EZ120">
        <v>9.2810500000000005</v>
      </c>
      <c r="FA120">
        <v>19.9907</v>
      </c>
      <c r="FB120">
        <v>5.2288199999999998</v>
      </c>
      <c r="FC120">
        <v>11.9917</v>
      </c>
      <c r="FD120">
        <v>4.9692999999999996</v>
      </c>
      <c r="FE120">
        <v>3.2895799999999999</v>
      </c>
      <c r="FF120">
        <v>9999</v>
      </c>
      <c r="FG120">
        <v>9999</v>
      </c>
      <c r="FH120">
        <v>9999</v>
      </c>
      <c r="FI120">
        <v>999.9</v>
      </c>
      <c r="FJ120">
        <v>4.97262</v>
      </c>
      <c r="FK120">
        <v>1.8780300000000001</v>
      </c>
      <c r="FL120">
        <v>1.8762000000000001</v>
      </c>
      <c r="FM120">
        <v>1.87897</v>
      </c>
      <c r="FN120">
        <v>1.8754599999999999</v>
      </c>
      <c r="FO120">
        <v>1.8788899999999999</v>
      </c>
      <c r="FP120">
        <v>1.87618</v>
      </c>
      <c r="FQ120">
        <v>1.8774</v>
      </c>
      <c r="FR120">
        <v>0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2.698</v>
      </c>
      <c r="GF120">
        <v>0.1341</v>
      </c>
      <c r="GG120">
        <v>1.7018588168103419</v>
      </c>
      <c r="GH120">
        <v>3.4596175144301941E-3</v>
      </c>
      <c r="GI120">
        <v>-1.60062044249347E-6</v>
      </c>
      <c r="GJ120">
        <v>4.4551892631570479E-10</v>
      </c>
      <c r="GK120">
        <v>-5.7980403239070673E-2</v>
      </c>
      <c r="GL120">
        <v>-1.1044296988583829E-3</v>
      </c>
      <c r="GM120">
        <v>8.6344859614355754E-4</v>
      </c>
      <c r="GN120">
        <v>-1.2442756315904091E-5</v>
      </c>
      <c r="GO120">
        <v>0</v>
      </c>
      <c r="GP120">
        <v>2120</v>
      </c>
      <c r="GQ120">
        <v>2</v>
      </c>
      <c r="GR120">
        <v>32</v>
      </c>
      <c r="GS120">
        <v>42</v>
      </c>
      <c r="GT120">
        <v>42.1</v>
      </c>
      <c r="GU120">
        <v>0.83252000000000004</v>
      </c>
      <c r="GV120">
        <v>2.6061999999999999</v>
      </c>
      <c r="GW120">
        <v>1.39893</v>
      </c>
      <c r="GX120">
        <v>2.2753899999999998</v>
      </c>
      <c r="GY120">
        <v>1.4489700000000001</v>
      </c>
      <c r="GZ120">
        <v>2.5585900000000001</v>
      </c>
      <c r="HA120">
        <v>48.9191</v>
      </c>
      <c r="HB120">
        <v>13.3703</v>
      </c>
      <c r="HC120">
        <v>18</v>
      </c>
      <c r="HD120">
        <v>509.25700000000001</v>
      </c>
      <c r="HE120">
        <v>402.61500000000001</v>
      </c>
      <c r="HF120">
        <v>21.703800000000001</v>
      </c>
      <c r="HG120">
        <v>40.9617</v>
      </c>
      <c r="HH120">
        <v>30.000900000000001</v>
      </c>
      <c r="HI120">
        <v>40.4848</v>
      </c>
      <c r="HJ120">
        <v>40.505299999999998</v>
      </c>
      <c r="HK120">
        <v>16.694900000000001</v>
      </c>
      <c r="HL120">
        <v>62.133499999999998</v>
      </c>
      <c r="HM120">
        <v>0</v>
      </c>
      <c r="HN120">
        <v>16.886800000000001</v>
      </c>
      <c r="HO120">
        <v>299.71499999999997</v>
      </c>
      <c r="HP120">
        <v>16.553999999999998</v>
      </c>
      <c r="HQ120">
        <v>97.716499999999996</v>
      </c>
      <c r="HR120">
        <v>99.568799999999996</v>
      </c>
    </row>
    <row r="121" spans="1:226" x14ac:dyDescent="0.25">
      <c r="A121">
        <v>105</v>
      </c>
      <c r="B121">
        <v>1687532496</v>
      </c>
      <c r="C121">
        <v>3792.5</v>
      </c>
      <c r="D121" t="s">
        <v>568</v>
      </c>
      <c r="E121" t="s">
        <v>569</v>
      </c>
      <c r="F121">
        <v>5</v>
      </c>
      <c r="G121" t="s">
        <v>353</v>
      </c>
      <c r="H121">
        <v>48</v>
      </c>
      <c r="I121">
        <v>1687532488.2142861</v>
      </c>
      <c r="J121">
        <f t="shared" si="31"/>
        <v>2.9210105226289982E-3</v>
      </c>
      <c r="K121">
        <f t="shared" si="32"/>
        <v>2.9210105226289982</v>
      </c>
      <c r="L121">
        <f t="shared" si="33"/>
        <v>11.719665353116682</v>
      </c>
      <c r="M121">
        <f t="shared" si="34"/>
        <v>346.62278571428573</v>
      </c>
      <c r="N121">
        <f t="shared" si="35"/>
        <v>201.41675258928547</v>
      </c>
      <c r="O121">
        <f t="shared" si="36"/>
        <v>20.544252274978941</v>
      </c>
      <c r="P121">
        <f t="shared" si="37"/>
        <v>35.355082744736229</v>
      </c>
      <c r="Q121">
        <f t="shared" si="38"/>
        <v>0.14039766912837631</v>
      </c>
      <c r="R121">
        <f>IF(LEFT(BD121,1)&lt;&gt;"0",IF(LEFT(BD121,1)="1",3,BE121),$D$5+$E$5*(BV121*BO121/($K$5*1000))+$F$5*(BV121*BO121/($K$5*1000))*MAX(MIN(BB121,$J$5),$I$5)*MAX(MIN(BB121,$J$5),$I$5)+$G$5*MAX(MIN(BB121,$J$5),$I$5)*(BV121*BO121/($K$5*1000))+$H$5*(BV121*BO121/($K$5*1000))*(BV121*BO121/($K$5*1000)))</f>
        <v>3.7691169516288263</v>
      </c>
      <c r="S121">
        <f t="shared" si="39"/>
        <v>0.13755570539484935</v>
      </c>
      <c r="T121">
        <f t="shared" si="40"/>
        <v>8.62228635599427E-2</v>
      </c>
      <c r="U121">
        <f t="shared" si="41"/>
        <v>596.85200529920928</v>
      </c>
      <c r="V121">
        <f t="shared" si="42"/>
        <v>30.058263053406989</v>
      </c>
      <c r="W121">
        <f t="shared" si="43"/>
        <v>28.80604285714286</v>
      </c>
      <c r="X121">
        <f t="shared" si="44"/>
        <v>3.9768549717983008</v>
      </c>
      <c r="Y121">
        <f t="shared" si="45"/>
        <v>49.701350087686279</v>
      </c>
      <c r="Z121">
        <f t="shared" si="46"/>
        <v>1.8730120874070493</v>
      </c>
      <c r="AA121">
        <f t="shared" si="47"/>
        <v>3.7685336195144847</v>
      </c>
      <c r="AB121">
        <f t="shared" si="48"/>
        <v>2.1038428843912516</v>
      </c>
      <c r="AC121">
        <f t="shared" si="49"/>
        <v>-128.81656404793881</v>
      </c>
      <c r="AD121">
        <f t="shared" si="50"/>
        <v>-188.02444867011408</v>
      </c>
      <c r="AE121">
        <f t="shared" si="51"/>
        <v>-10.911185327920261</v>
      </c>
      <c r="AF121">
        <f t="shared" si="52"/>
        <v>269.09980725323612</v>
      </c>
      <c r="AG121">
        <f t="shared" si="53"/>
        <v>-22.831885570554096</v>
      </c>
      <c r="AH121">
        <f t="shared" si="54"/>
        <v>2.7313279067741187</v>
      </c>
      <c r="AI121">
        <f t="shared" si="55"/>
        <v>11.719665353116682</v>
      </c>
      <c r="AJ121">
        <v>320.19590238196258</v>
      </c>
      <c r="AK121">
        <v>329.74352121212121</v>
      </c>
      <c r="AL121">
        <v>-3.2379780587839591</v>
      </c>
      <c r="AM121">
        <v>65.233409087114921</v>
      </c>
      <c r="AN121">
        <f t="shared" si="56"/>
        <v>2.9210105226289982</v>
      </c>
      <c r="AO121">
        <v>16.657589540145739</v>
      </c>
      <c r="AP121">
        <v>18.43346424242424</v>
      </c>
      <c r="AQ121">
        <v>7.8197733011395668E-3</v>
      </c>
      <c r="AR121">
        <v>101.64482437197481</v>
      </c>
      <c r="AS121">
        <v>0</v>
      </c>
      <c r="AT121">
        <v>0</v>
      </c>
      <c r="AU121">
        <f t="shared" si="57"/>
        <v>1</v>
      </c>
      <c r="AV121">
        <f t="shared" si="58"/>
        <v>0</v>
      </c>
      <c r="AW121">
        <f t="shared" si="59"/>
        <v>53697.576073881406</v>
      </c>
      <c r="AX121">
        <f t="shared" si="60"/>
        <v>3392.5732142857141</v>
      </c>
      <c r="AY121">
        <f t="shared" si="61"/>
        <v>2782.927803680197</v>
      </c>
      <c r="AZ121">
        <f>($B$11*$D$9+$C$11*$D$9+$F$11*((CV121+CN121)/MAX(CV121+CN121+CW121, 0.1)*$I$9+CW121/MAX(CV121+CN121+CW121, 0.1)*$J$9))/($B$11+$C$11+$F$11)</f>
        <v>0.82029999882143323</v>
      </c>
      <c r="BA121">
        <f>($B$11*$K$9+$C$11*$K$9+$F$11*((CV121+CN121)/MAX(CV121+CN121+CW121, 0.1)*$P$9+CW121/MAX(CV121+CN121+CW121, 0.1)*$Q$9))/($B$11+$C$11+$F$11)</f>
        <v>0.17592899772536608</v>
      </c>
      <c r="BB121" s="1">
        <v>3.21</v>
      </c>
      <c r="BC121">
        <v>0.5</v>
      </c>
      <c r="BD121" t="s">
        <v>354</v>
      </c>
      <c r="BE121">
        <v>2</v>
      </c>
      <c r="BF121" t="b">
        <v>1</v>
      </c>
      <c r="BG121">
        <v>1687532488.2142861</v>
      </c>
      <c r="BH121">
        <v>346.62278571428573</v>
      </c>
      <c r="BI121">
        <v>332.57350000000002</v>
      </c>
      <c r="BJ121">
        <v>18.36309285714286</v>
      </c>
      <c r="BK121">
        <v>16.6419</v>
      </c>
      <c r="BL121">
        <v>343.90253571428582</v>
      </c>
      <c r="BM121">
        <v>18.229649999999999</v>
      </c>
      <c r="BN121">
        <v>500.0347857142857</v>
      </c>
      <c r="BO121">
        <v>101.8981428571428</v>
      </c>
      <c r="BP121">
        <v>0.1005837178571429</v>
      </c>
      <c r="BQ121">
        <v>27.88072857142857</v>
      </c>
      <c r="BR121">
        <v>28.80604285714286</v>
      </c>
      <c r="BS121">
        <v>999.9000000000002</v>
      </c>
      <c r="BT121">
        <v>0</v>
      </c>
      <c r="BU121">
        <v>0</v>
      </c>
      <c r="BV121">
        <v>9995.0396428571421</v>
      </c>
      <c r="BW121">
        <v>0</v>
      </c>
      <c r="BX121">
        <v>1392.565357142857</v>
      </c>
      <c r="BY121">
        <v>14.049289285714281</v>
      </c>
      <c r="BZ121">
        <v>353.10614285714291</v>
      </c>
      <c r="CA121">
        <v>338.20139285714282</v>
      </c>
      <c r="CB121">
        <v>1.72119</v>
      </c>
      <c r="CC121">
        <v>332.57350000000002</v>
      </c>
      <c r="CD121">
        <v>16.6419</v>
      </c>
      <c r="CE121">
        <v>1.8711639285714281</v>
      </c>
      <c r="CF121">
        <v>1.6957771428571431</v>
      </c>
      <c r="CG121">
        <v>16.394246428571432</v>
      </c>
      <c r="CH121">
        <v>14.857807142857141</v>
      </c>
      <c r="CI121">
        <v>2000.0078571428569</v>
      </c>
      <c r="CJ121">
        <v>0.97999914285714296</v>
      </c>
      <c r="CK121">
        <v>2.0000992857142859E-2</v>
      </c>
      <c r="CL121">
        <v>0</v>
      </c>
      <c r="CM121">
        <v>1.916092857142857</v>
      </c>
      <c r="CN121">
        <v>0</v>
      </c>
      <c r="CO121">
        <v>6651.2935714285713</v>
      </c>
      <c r="CP121">
        <v>17338.29285714286</v>
      </c>
      <c r="CQ121">
        <v>46.686999999999983</v>
      </c>
      <c r="CR121">
        <v>48.187035714285699</v>
      </c>
      <c r="CS121">
        <v>46.765499999999989</v>
      </c>
      <c r="CT121">
        <v>46.410428571428561</v>
      </c>
      <c r="CU121">
        <v>45.434785714285702</v>
      </c>
      <c r="CV121">
        <v>1960.0078571428569</v>
      </c>
      <c r="CW121">
        <v>40</v>
      </c>
      <c r="CX121">
        <v>0</v>
      </c>
      <c r="CY121">
        <v>1687532495.5999999</v>
      </c>
      <c r="CZ121">
        <v>0</v>
      </c>
      <c r="DA121">
        <v>1687529968.5999999</v>
      </c>
      <c r="DB121" t="s">
        <v>553</v>
      </c>
      <c r="DC121">
        <v>1687529968.5999999</v>
      </c>
      <c r="DD121">
        <v>1687529966.5999999</v>
      </c>
      <c r="DE121">
        <v>3</v>
      </c>
      <c r="DF121">
        <v>1E-3</v>
      </c>
      <c r="DG121">
        <v>1.0999999999999999E-2</v>
      </c>
      <c r="DH121">
        <v>2.899</v>
      </c>
      <c r="DI121">
        <v>9.5000000000000001E-2</v>
      </c>
      <c r="DJ121">
        <v>420</v>
      </c>
      <c r="DK121">
        <v>16</v>
      </c>
      <c r="DL121">
        <v>0.15</v>
      </c>
      <c r="DM121">
        <v>0.06</v>
      </c>
      <c r="DN121">
        <v>13.12281317073171</v>
      </c>
      <c r="DO121">
        <v>16.164962508710818</v>
      </c>
      <c r="DP121">
        <v>1.6366997765170379</v>
      </c>
      <c r="DQ121">
        <v>0</v>
      </c>
      <c r="DR121">
        <v>1.7464385365853661</v>
      </c>
      <c r="DS121">
        <v>-0.2288891289198558</v>
      </c>
      <c r="DT121">
        <v>5.6732031755673193E-2</v>
      </c>
      <c r="DU121">
        <v>0</v>
      </c>
      <c r="DV121">
        <v>0</v>
      </c>
      <c r="DW121">
        <v>2</v>
      </c>
      <c r="DX121" t="s">
        <v>356</v>
      </c>
      <c r="DY121">
        <v>3.1192799999999998</v>
      </c>
      <c r="DZ121">
        <v>2.7573699999999999</v>
      </c>
      <c r="EA121">
        <v>7.5384599999999996E-2</v>
      </c>
      <c r="EB121">
        <v>7.3290300000000003E-2</v>
      </c>
      <c r="EC121">
        <v>9.7202999999999998E-2</v>
      </c>
      <c r="ED121">
        <v>9.0770799999999999E-2</v>
      </c>
      <c r="EE121">
        <v>26753.5</v>
      </c>
      <c r="EF121">
        <v>26694.2</v>
      </c>
      <c r="EG121">
        <v>29513.7</v>
      </c>
      <c r="EH121">
        <v>29115.4</v>
      </c>
      <c r="EI121">
        <v>36884.400000000001</v>
      </c>
      <c r="EJ121">
        <v>34882.800000000003</v>
      </c>
      <c r="EK121">
        <v>45258.7</v>
      </c>
      <c r="EL121">
        <v>43302</v>
      </c>
      <c r="EM121">
        <v>1.7071499999999999</v>
      </c>
      <c r="EN121">
        <v>1.6748000000000001</v>
      </c>
      <c r="EO121">
        <v>-4.8689499999999997E-2</v>
      </c>
      <c r="EP121">
        <v>0</v>
      </c>
      <c r="EQ121">
        <v>29.627700000000001</v>
      </c>
      <c r="ER121">
        <v>999.9</v>
      </c>
      <c r="ES121">
        <v>54.8</v>
      </c>
      <c r="ET121">
        <v>43.2</v>
      </c>
      <c r="EU121">
        <v>47.213299999999997</v>
      </c>
      <c r="EV121">
        <v>65.465800000000002</v>
      </c>
      <c r="EW121">
        <v>19.146599999999999</v>
      </c>
      <c r="EX121">
        <v>1</v>
      </c>
      <c r="EY121">
        <v>1.19903</v>
      </c>
      <c r="EZ121">
        <v>9.2810500000000005</v>
      </c>
      <c r="FA121">
        <v>19.990500000000001</v>
      </c>
      <c r="FB121">
        <v>5.2288199999999998</v>
      </c>
      <c r="FC121">
        <v>11.9917</v>
      </c>
      <c r="FD121">
        <v>4.9692999999999996</v>
      </c>
      <c r="FE121">
        <v>3.28965</v>
      </c>
      <c r="FF121">
        <v>9999</v>
      </c>
      <c r="FG121">
        <v>9999</v>
      </c>
      <c r="FH121">
        <v>9999</v>
      </c>
      <c r="FI121">
        <v>999.9</v>
      </c>
      <c r="FJ121">
        <v>4.9726299999999997</v>
      </c>
      <c r="FK121">
        <v>1.8780399999999999</v>
      </c>
      <c r="FL121">
        <v>1.8762099999999999</v>
      </c>
      <c r="FM121">
        <v>1.87897</v>
      </c>
      <c r="FN121">
        <v>1.8754599999999999</v>
      </c>
      <c r="FO121">
        <v>1.8789</v>
      </c>
      <c r="FP121">
        <v>1.8762000000000001</v>
      </c>
      <c r="FQ121">
        <v>1.8774</v>
      </c>
      <c r="FR121">
        <v>0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2.6579999999999999</v>
      </c>
      <c r="GF121">
        <v>0.13469999999999999</v>
      </c>
      <c r="GG121">
        <v>1.7018588168103419</v>
      </c>
      <c r="GH121">
        <v>3.4596175144301941E-3</v>
      </c>
      <c r="GI121">
        <v>-1.60062044249347E-6</v>
      </c>
      <c r="GJ121">
        <v>4.4551892631570479E-10</v>
      </c>
      <c r="GK121">
        <v>-5.7980403239070673E-2</v>
      </c>
      <c r="GL121">
        <v>-1.1044296988583829E-3</v>
      </c>
      <c r="GM121">
        <v>8.6344859614355754E-4</v>
      </c>
      <c r="GN121">
        <v>-1.2442756315904091E-5</v>
      </c>
      <c r="GO121">
        <v>0</v>
      </c>
      <c r="GP121">
        <v>2120</v>
      </c>
      <c r="GQ121">
        <v>2</v>
      </c>
      <c r="GR121">
        <v>32</v>
      </c>
      <c r="GS121">
        <v>42.1</v>
      </c>
      <c r="GT121">
        <v>42.2</v>
      </c>
      <c r="GU121">
        <v>0.80078099999999997</v>
      </c>
      <c r="GV121">
        <v>2.6159699999999999</v>
      </c>
      <c r="GW121">
        <v>1.39893</v>
      </c>
      <c r="GX121">
        <v>2.2753899999999998</v>
      </c>
      <c r="GY121">
        <v>1.4489700000000001</v>
      </c>
      <c r="GZ121">
        <v>2.36816</v>
      </c>
      <c r="HA121">
        <v>48.9191</v>
      </c>
      <c r="HB121">
        <v>13.3528</v>
      </c>
      <c r="HC121">
        <v>18</v>
      </c>
      <c r="HD121">
        <v>509.5</v>
      </c>
      <c r="HE121">
        <v>402.39</v>
      </c>
      <c r="HF121">
        <v>21.723400000000002</v>
      </c>
      <c r="HG121">
        <v>40.971899999999998</v>
      </c>
      <c r="HH121">
        <v>30.000800000000002</v>
      </c>
      <c r="HI121">
        <v>40.491900000000001</v>
      </c>
      <c r="HJ121">
        <v>40.512300000000003</v>
      </c>
      <c r="HK121">
        <v>16.0244</v>
      </c>
      <c r="HL121">
        <v>62.133499999999998</v>
      </c>
      <c r="HM121">
        <v>0</v>
      </c>
      <c r="HN121">
        <v>16.933299999999999</v>
      </c>
      <c r="HO121">
        <v>286.28399999999999</v>
      </c>
      <c r="HP121">
        <v>16.5428</v>
      </c>
      <c r="HQ121">
        <v>97.713800000000006</v>
      </c>
      <c r="HR121">
        <v>99.566599999999994</v>
      </c>
    </row>
    <row r="122" spans="1:226" x14ac:dyDescent="0.25">
      <c r="A122">
        <v>106</v>
      </c>
      <c r="B122">
        <v>1687532501</v>
      </c>
      <c r="C122">
        <v>3797.5</v>
      </c>
      <c r="D122" t="s">
        <v>570</v>
      </c>
      <c r="E122" t="s">
        <v>571</v>
      </c>
      <c r="F122">
        <v>5</v>
      </c>
      <c r="G122" t="s">
        <v>353</v>
      </c>
      <c r="H122">
        <v>48</v>
      </c>
      <c r="I122">
        <v>1687532493.5</v>
      </c>
      <c r="J122">
        <f t="shared" si="31"/>
        <v>2.9298132194061177E-3</v>
      </c>
      <c r="K122">
        <f t="shared" si="32"/>
        <v>2.9298132194061175</v>
      </c>
      <c r="L122">
        <f t="shared" si="33"/>
        <v>11.213444747358849</v>
      </c>
      <c r="M122">
        <f t="shared" si="34"/>
        <v>329.97074074074072</v>
      </c>
      <c r="N122">
        <f t="shared" si="35"/>
        <v>191.49691935073488</v>
      </c>
      <c r="O122">
        <f t="shared" si="36"/>
        <v>19.532743641306986</v>
      </c>
      <c r="P122">
        <f t="shared" si="37"/>
        <v>33.657115267824935</v>
      </c>
      <c r="Q122">
        <f t="shared" si="38"/>
        <v>0.14084881660783752</v>
      </c>
      <c r="R122">
        <f>IF(LEFT(BD122,1)&lt;&gt;"0",IF(LEFT(BD122,1)="1",3,BE122),$D$5+$E$5*(BV122*BO122/($K$5*1000))+$F$5*(BV122*BO122/($K$5*1000))*MAX(MIN(BB122,$J$5),$I$5)*MAX(MIN(BB122,$J$5),$I$5)+$G$5*MAX(MIN(BB122,$J$5),$I$5)*(BV122*BO122/($K$5*1000))+$H$5*(BV122*BO122/($K$5*1000))*(BV122*BO122/($K$5*1000)))</f>
        <v>3.769818351030704</v>
      </c>
      <c r="S122">
        <f t="shared" si="39"/>
        <v>0.13798928002739153</v>
      </c>
      <c r="T122">
        <f t="shared" si="40"/>
        <v>8.6495382658932557E-2</v>
      </c>
      <c r="U122">
        <f t="shared" si="41"/>
        <v>579.90270830555562</v>
      </c>
      <c r="V122">
        <f t="shared" si="42"/>
        <v>29.999392453299762</v>
      </c>
      <c r="W122">
        <f t="shared" si="43"/>
        <v>28.82575555555556</v>
      </c>
      <c r="X122">
        <f t="shared" si="44"/>
        <v>3.981400099119508</v>
      </c>
      <c r="Y122">
        <f t="shared" si="45"/>
        <v>49.76697272844212</v>
      </c>
      <c r="Z122">
        <f t="shared" si="46"/>
        <v>1.8779143412700494</v>
      </c>
      <c r="AA122">
        <f t="shared" si="47"/>
        <v>3.7734148538972918</v>
      </c>
      <c r="AB122">
        <f t="shared" si="48"/>
        <v>2.1034857578494588</v>
      </c>
      <c r="AC122">
        <f t="shared" si="49"/>
        <v>-129.20476297580979</v>
      </c>
      <c r="AD122">
        <f t="shared" si="50"/>
        <v>-187.55671892181724</v>
      </c>
      <c r="AE122">
        <f t="shared" si="51"/>
        <v>-10.88428718769679</v>
      </c>
      <c r="AF122">
        <f t="shared" si="52"/>
        <v>252.25693922023177</v>
      </c>
      <c r="AG122">
        <f t="shared" si="53"/>
        <v>-24.152941667980066</v>
      </c>
      <c r="AH122">
        <f t="shared" si="54"/>
        <v>2.8144718162727536</v>
      </c>
      <c r="AI122">
        <f t="shared" si="55"/>
        <v>11.213444747358849</v>
      </c>
      <c r="AJ122">
        <v>303.39484692411747</v>
      </c>
      <c r="AK122">
        <v>313.40589090909089</v>
      </c>
      <c r="AL122">
        <v>-3.2631227823198632</v>
      </c>
      <c r="AM122">
        <v>65.233409087114921</v>
      </c>
      <c r="AN122">
        <f t="shared" si="56"/>
        <v>2.9298132194061175</v>
      </c>
      <c r="AO122">
        <v>16.598844402756669</v>
      </c>
      <c r="AP122">
        <v>18.440769696969699</v>
      </c>
      <c r="AQ122">
        <v>5.1578408355132182E-4</v>
      </c>
      <c r="AR122">
        <v>101.64482437197481</v>
      </c>
      <c r="AS122">
        <v>0</v>
      </c>
      <c r="AT122">
        <v>0</v>
      </c>
      <c r="AU122">
        <f t="shared" si="57"/>
        <v>1</v>
      </c>
      <c r="AV122">
        <f t="shared" si="58"/>
        <v>0</v>
      </c>
      <c r="AW122">
        <f t="shared" si="59"/>
        <v>53707.700009683766</v>
      </c>
      <c r="AX122">
        <f t="shared" si="60"/>
        <v>3296.2314814814818</v>
      </c>
      <c r="AY122">
        <f t="shared" si="61"/>
        <v>2703.8986842592594</v>
      </c>
      <c r="AZ122">
        <f>($B$11*$D$9+$C$11*$D$9+$F$11*((CV122+CN122)/MAX(CV122+CN122+CW122, 0.1)*$I$9+CW122/MAX(CV122+CN122+CW122, 0.1)*$J$9))/($B$11+$C$11+$F$11)</f>
        <v>0.82030000000000003</v>
      </c>
      <c r="BA122">
        <f>($B$11*$K$9+$C$11*$K$9+$F$11*((CV122+CN122)/MAX(CV122+CN122+CW122, 0.1)*$P$9+CW122/MAX(CV122+CN122+CW122, 0.1)*$Q$9))/($B$11+$C$11+$F$11)</f>
        <v>0.175929</v>
      </c>
      <c r="BB122" s="1">
        <v>3.21</v>
      </c>
      <c r="BC122">
        <v>0.5</v>
      </c>
      <c r="BD122" t="s">
        <v>354</v>
      </c>
      <c r="BE122">
        <v>2</v>
      </c>
      <c r="BF122" t="b">
        <v>1</v>
      </c>
      <c r="BG122">
        <v>1687532493.5</v>
      </c>
      <c r="BH122">
        <v>329.97074074074072</v>
      </c>
      <c r="BI122">
        <v>315.06125925925932</v>
      </c>
      <c r="BJ122">
        <v>18.410870370370372</v>
      </c>
      <c r="BK122">
        <v>16.637303703703701</v>
      </c>
      <c r="BL122">
        <v>327.29251851851848</v>
      </c>
      <c r="BM122">
        <v>18.276581481481479</v>
      </c>
      <c r="BN122">
        <v>500.01629629629628</v>
      </c>
      <c r="BO122">
        <v>101.8997407407407</v>
      </c>
      <c r="BP122">
        <v>0.10056144444444449</v>
      </c>
      <c r="BQ122">
        <v>27.90291481481481</v>
      </c>
      <c r="BR122">
        <v>28.82575555555556</v>
      </c>
      <c r="BS122">
        <v>999.90000000000009</v>
      </c>
      <c r="BT122">
        <v>0</v>
      </c>
      <c r="BU122">
        <v>0</v>
      </c>
      <c r="BV122">
        <v>9997.6092592592595</v>
      </c>
      <c r="BW122">
        <v>0</v>
      </c>
      <c r="BX122">
        <v>1296.25</v>
      </c>
      <c r="BY122">
        <v>14.909477777777781</v>
      </c>
      <c r="BZ122">
        <v>336.15937037037043</v>
      </c>
      <c r="CA122">
        <v>320.39196296296302</v>
      </c>
      <c r="CB122">
        <v>1.7735559259259259</v>
      </c>
      <c r="CC122">
        <v>315.06125925925932</v>
      </c>
      <c r="CD122">
        <v>16.637303703703701</v>
      </c>
      <c r="CE122">
        <v>1.876061111111111</v>
      </c>
      <c r="CF122">
        <v>1.6953348148148151</v>
      </c>
      <c r="CG122">
        <v>16.435329629629631</v>
      </c>
      <c r="CH122">
        <v>14.853766666666671</v>
      </c>
      <c r="CI122">
        <v>1999.981481481482</v>
      </c>
      <c r="CJ122">
        <v>0.97999922222222224</v>
      </c>
      <c r="CK122">
        <v>2.00009037037037E-2</v>
      </c>
      <c r="CL122">
        <v>0</v>
      </c>
      <c r="CM122">
        <v>1.908044444444444</v>
      </c>
      <c r="CN122">
        <v>0</v>
      </c>
      <c r="CO122">
        <v>6650.5896296296287</v>
      </c>
      <c r="CP122">
        <v>17338.062962962958</v>
      </c>
      <c r="CQ122">
        <v>46.703333333333333</v>
      </c>
      <c r="CR122">
        <v>48.200999999999993</v>
      </c>
      <c r="CS122">
        <v>46.786740740740733</v>
      </c>
      <c r="CT122">
        <v>46.444074074074067</v>
      </c>
      <c r="CU122">
        <v>45.453333333333333</v>
      </c>
      <c r="CV122">
        <v>1959.9818518518521</v>
      </c>
      <c r="CW122">
        <v>39.999629629629631</v>
      </c>
      <c r="CX122">
        <v>0</v>
      </c>
      <c r="CY122">
        <v>1687532501</v>
      </c>
      <c r="CZ122">
        <v>0</v>
      </c>
      <c r="DA122">
        <v>1687529968.5999999</v>
      </c>
      <c r="DB122" t="s">
        <v>553</v>
      </c>
      <c r="DC122">
        <v>1687529968.5999999</v>
      </c>
      <c r="DD122">
        <v>1687529966.5999999</v>
      </c>
      <c r="DE122">
        <v>3</v>
      </c>
      <c r="DF122">
        <v>1E-3</v>
      </c>
      <c r="DG122">
        <v>1.0999999999999999E-2</v>
      </c>
      <c r="DH122">
        <v>2.899</v>
      </c>
      <c r="DI122">
        <v>9.5000000000000001E-2</v>
      </c>
      <c r="DJ122">
        <v>420</v>
      </c>
      <c r="DK122">
        <v>16</v>
      </c>
      <c r="DL122">
        <v>0.15</v>
      </c>
      <c r="DM122">
        <v>0.06</v>
      </c>
      <c r="DN122">
        <v>14.417825000000001</v>
      </c>
      <c r="DO122">
        <v>9.7427662288929966</v>
      </c>
      <c r="DP122">
        <v>0.9600474675113726</v>
      </c>
      <c r="DQ122">
        <v>0</v>
      </c>
      <c r="DR122">
        <v>1.749188750000001</v>
      </c>
      <c r="DS122">
        <v>0.59714375234521289</v>
      </c>
      <c r="DT122">
        <v>6.1257148733331518E-2</v>
      </c>
      <c r="DU122">
        <v>0</v>
      </c>
      <c r="DV122">
        <v>0</v>
      </c>
      <c r="DW122">
        <v>2</v>
      </c>
      <c r="DX122" t="s">
        <v>356</v>
      </c>
      <c r="DY122">
        <v>3.1194600000000001</v>
      </c>
      <c r="DZ122">
        <v>2.7573799999999999</v>
      </c>
      <c r="EA122">
        <v>7.2309999999999999E-2</v>
      </c>
      <c r="EB122">
        <v>7.0101999999999998E-2</v>
      </c>
      <c r="EC122">
        <v>9.7223699999999996E-2</v>
      </c>
      <c r="ED122">
        <v>9.0679999999999997E-2</v>
      </c>
      <c r="EE122">
        <v>26842</v>
      </c>
      <c r="EF122">
        <v>26785.4</v>
      </c>
      <c r="EG122">
        <v>29513.3</v>
      </c>
      <c r="EH122">
        <v>29115</v>
      </c>
      <c r="EI122">
        <v>36882.699999999997</v>
      </c>
      <c r="EJ122">
        <v>34885.599999999999</v>
      </c>
      <c r="EK122">
        <v>45257.9</v>
      </c>
      <c r="EL122">
        <v>43301.4</v>
      </c>
      <c r="EM122">
        <v>1.70695</v>
      </c>
      <c r="EN122">
        <v>1.6746000000000001</v>
      </c>
      <c r="EO122">
        <v>-4.9062099999999997E-2</v>
      </c>
      <c r="EP122">
        <v>0</v>
      </c>
      <c r="EQ122">
        <v>29.658300000000001</v>
      </c>
      <c r="ER122">
        <v>999.9</v>
      </c>
      <c r="ES122">
        <v>54.9</v>
      </c>
      <c r="ET122">
        <v>43.2</v>
      </c>
      <c r="EU122">
        <v>47.295000000000002</v>
      </c>
      <c r="EV122">
        <v>65.535799999999995</v>
      </c>
      <c r="EW122">
        <v>18.774000000000001</v>
      </c>
      <c r="EX122">
        <v>1</v>
      </c>
      <c r="EY122">
        <v>1.20001</v>
      </c>
      <c r="EZ122">
        <v>9.2810500000000005</v>
      </c>
      <c r="FA122">
        <v>19.990200000000002</v>
      </c>
      <c r="FB122">
        <v>5.2277699999999996</v>
      </c>
      <c r="FC122">
        <v>11.9918</v>
      </c>
      <c r="FD122">
        <v>4.9688999999999997</v>
      </c>
      <c r="FE122">
        <v>3.28938</v>
      </c>
      <c r="FF122">
        <v>9999</v>
      </c>
      <c r="FG122">
        <v>9999</v>
      </c>
      <c r="FH122">
        <v>9999</v>
      </c>
      <c r="FI122">
        <v>999.9</v>
      </c>
      <c r="FJ122">
        <v>4.97262</v>
      </c>
      <c r="FK122">
        <v>1.87805</v>
      </c>
      <c r="FL122">
        <v>1.87622</v>
      </c>
      <c r="FM122">
        <v>1.879</v>
      </c>
      <c r="FN122">
        <v>1.87551</v>
      </c>
      <c r="FO122">
        <v>1.87896</v>
      </c>
      <c r="FP122">
        <v>1.87622</v>
      </c>
      <c r="FQ122">
        <v>1.8774299999999999</v>
      </c>
      <c r="FR122">
        <v>0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2.617</v>
      </c>
      <c r="GF122">
        <v>0.1348</v>
      </c>
      <c r="GG122">
        <v>1.7018588168103419</v>
      </c>
      <c r="GH122">
        <v>3.4596175144301941E-3</v>
      </c>
      <c r="GI122">
        <v>-1.60062044249347E-6</v>
      </c>
      <c r="GJ122">
        <v>4.4551892631570479E-10</v>
      </c>
      <c r="GK122">
        <v>-5.7980403239070673E-2</v>
      </c>
      <c r="GL122">
        <v>-1.1044296988583829E-3</v>
      </c>
      <c r="GM122">
        <v>8.6344859614355754E-4</v>
      </c>
      <c r="GN122">
        <v>-1.2442756315904091E-5</v>
      </c>
      <c r="GO122">
        <v>0</v>
      </c>
      <c r="GP122">
        <v>2120</v>
      </c>
      <c r="GQ122">
        <v>2</v>
      </c>
      <c r="GR122">
        <v>32</v>
      </c>
      <c r="GS122">
        <v>42.2</v>
      </c>
      <c r="GT122">
        <v>42.2</v>
      </c>
      <c r="GU122">
        <v>0.76049800000000001</v>
      </c>
      <c r="GV122">
        <v>2.6110799999999998</v>
      </c>
      <c r="GW122">
        <v>1.39893</v>
      </c>
      <c r="GX122">
        <v>2.2753899999999998</v>
      </c>
      <c r="GY122">
        <v>1.4489700000000001</v>
      </c>
      <c r="GZ122">
        <v>2.5341800000000001</v>
      </c>
      <c r="HA122">
        <v>48.9191</v>
      </c>
      <c r="HB122">
        <v>13.3703</v>
      </c>
      <c r="HC122">
        <v>18</v>
      </c>
      <c r="HD122">
        <v>509.41800000000001</v>
      </c>
      <c r="HE122">
        <v>402.30500000000001</v>
      </c>
      <c r="HF122">
        <v>21.740200000000002</v>
      </c>
      <c r="HG122">
        <v>40.982199999999999</v>
      </c>
      <c r="HH122">
        <v>30.001000000000001</v>
      </c>
      <c r="HI122">
        <v>40.498899999999999</v>
      </c>
      <c r="HJ122">
        <v>40.519399999999997</v>
      </c>
      <c r="HK122">
        <v>15.27</v>
      </c>
      <c r="HL122">
        <v>62.133499999999998</v>
      </c>
      <c r="HM122">
        <v>0</v>
      </c>
      <c r="HN122">
        <v>16.959800000000001</v>
      </c>
      <c r="HO122">
        <v>265.96699999999998</v>
      </c>
      <c r="HP122">
        <v>16.5428</v>
      </c>
      <c r="HQ122">
        <v>97.712299999999999</v>
      </c>
      <c r="HR122">
        <v>99.565200000000004</v>
      </c>
    </row>
    <row r="123" spans="1:226" x14ac:dyDescent="0.25">
      <c r="A123">
        <v>107</v>
      </c>
      <c r="B123">
        <v>1687532506</v>
      </c>
      <c r="C123">
        <v>3802.5</v>
      </c>
      <c r="D123" t="s">
        <v>572</v>
      </c>
      <c r="E123" t="s">
        <v>573</v>
      </c>
      <c r="F123">
        <v>5</v>
      </c>
      <c r="G123" t="s">
        <v>353</v>
      </c>
      <c r="H123">
        <v>48</v>
      </c>
      <c r="I123">
        <v>1687532498.2142861</v>
      </c>
      <c r="J123">
        <f t="shared" si="31"/>
        <v>2.9299853169998382E-3</v>
      </c>
      <c r="K123">
        <f t="shared" si="32"/>
        <v>2.9299853169998382</v>
      </c>
      <c r="L123">
        <f t="shared" si="33"/>
        <v>10.284276693288852</v>
      </c>
      <c r="M123">
        <f t="shared" si="34"/>
        <v>314.98025000000001</v>
      </c>
      <c r="N123">
        <f t="shared" si="35"/>
        <v>187.38379881697642</v>
      </c>
      <c r="O123">
        <f t="shared" si="36"/>
        <v>19.11344509165006</v>
      </c>
      <c r="P123">
        <f t="shared" si="37"/>
        <v>32.128485767382053</v>
      </c>
      <c r="Q123">
        <f t="shared" si="38"/>
        <v>0.14063768756809755</v>
      </c>
      <c r="R123">
        <f>IF(LEFT(BD123,1)&lt;&gt;"0",IF(LEFT(BD123,1)="1",3,BE123),$D$5+$E$5*(BV123*BO123/($K$5*1000))+$F$5*(BV123*BO123/($K$5*1000))*MAX(MIN(BB123,$J$5),$I$5)*MAX(MIN(BB123,$J$5),$I$5)+$G$5*MAX(MIN(BB123,$J$5),$I$5)*(BV123*BO123/($K$5*1000))+$H$5*(BV123*BO123/($K$5*1000))*(BV123*BO123/($K$5*1000)))</f>
        <v>3.7695872559330237</v>
      </c>
      <c r="S123">
        <f t="shared" si="39"/>
        <v>0.1377864528481714</v>
      </c>
      <c r="T123">
        <f t="shared" si="40"/>
        <v>8.6367890599815006E-2</v>
      </c>
      <c r="U123">
        <f t="shared" si="41"/>
        <v>569.10172386180716</v>
      </c>
      <c r="V123">
        <f t="shared" si="42"/>
        <v>29.966899095656078</v>
      </c>
      <c r="W123">
        <f t="shared" si="43"/>
        <v>28.849082142857149</v>
      </c>
      <c r="X123">
        <f t="shared" si="44"/>
        <v>3.9867843266579874</v>
      </c>
      <c r="Y123">
        <f t="shared" si="45"/>
        <v>49.774363569603139</v>
      </c>
      <c r="Z123">
        <f t="shared" si="46"/>
        <v>1.8801318895109795</v>
      </c>
      <c r="AA123">
        <f t="shared" si="47"/>
        <v>3.7773097528044803</v>
      </c>
      <c r="AB123">
        <f t="shared" si="48"/>
        <v>2.1066524371470079</v>
      </c>
      <c r="AC123">
        <f t="shared" si="49"/>
        <v>-129.21235247969287</v>
      </c>
      <c r="AD123">
        <f t="shared" si="50"/>
        <v>-188.69170095421683</v>
      </c>
      <c r="AE123">
        <f t="shared" si="51"/>
        <v>-10.953059600341739</v>
      </c>
      <c r="AF123">
        <f t="shared" si="52"/>
        <v>240.24461082755576</v>
      </c>
      <c r="AG123">
        <f t="shared" si="53"/>
        <v>-25.018331160738523</v>
      </c>
      <c r="AH123">
        <f t="shared" si="54"/>
        <v>2.87988693292237</v>
      </c>
      <c r="AI123">
        <f t="shared" si="55"/>
        <v>10.284276693288852</v>
      </c>
      <c r="AJ123">
        <v>286.77879185870131</v>
      </c>
      <c r="AK123">
        <v>297.27194545454529</v>
      </c>
      <c r="AL123">
        <v>-3.239879025777916</v>
      </c>
      <c r="AM123">
        <v>65.233409087114921</v>
      </c>
      <c r="AN123">
        <f t="shared" si="56"/>
        <v>2.9299853169998382</v>
      </c>
      <c r="AO123">
        <v>16.595658587296231</v>
      </c>
      <c r="AP123">
        <v>18.441381212121211</v>
      </c>
      <c r="AQ123">
        <v>6.2593262998539615E-5</v>
      </c>
      <c r="AR123">
        <v>101.64482437197481</v>
      </c>
      <c r="AS123">
        <v>0</v>
      </c>
      <c r="AT123">
        <v>0</v>
      </c>
      <c r="AU123">
        <f t="shared" si="57"/>
        <v>1</v>
      </c>
      <c r="AV123">
        <f t="shared" si="58"/>
        <v>0</v>
      </c>
      <c r="AW123">
        <f t="shared" si="59"/>
        <v>53699.939003420543</v>
      </c>
      <c r="AX123">
        <f t="shared" si="60"/>
        <v>3234.8374999999996</v>
      </c>
      <c r="AY123">
        <f t="shared" si="61"/>
        <v>2653.5371998636301</v>
      </c>
      <c r="AZ123">
        <f>($B$11*$D$9+$C$11*$D$9+$F$11*((CV123+CN123)/MAX(CV123+CN123+CW123, 0.1)*$I$9+CW123/MAX(CV123+CN123+CW123, 0.1)*$J$9))/($B$11+$C$11+$F$11)</f>
        <v>0.8202999995714253</v>
      </c>
      <c r="BA123">
        <f>($B$11*$K$9+$C$11*$K$9+$F$11*((CV123+CN123)/MAX(CV123+CN123+CW123, 0.1)*$P$9+CW123/MAX(CV123+CN123+CW123, 0.1)*$Q$9))/($B$11+$C$11+$F$11)</f>
        <v>0.17592899917285093</v>
      </c>
      <c r="BB123" s="1">
        <v>3.21</v>
      </c>
      <c r="BC123">
        <v>0.5</v>
      </c>
      <c r="BD123" t="s">
        <v>354</v>
      </c>
      <c r="BE123">
        <v>2</v>
      </c>
      <c r="BF123" t="b">
        <v>1</v>
      </c>
      <c r="BG123">
        <v>1687532498.2142861</v>
      </c>
      <c r="BH123">
        <v>314.98025000000001</v>
      </c>
      <c r="BI123">
        <v>299.50185714285709</v>
      </c>
      <c r="BJ123">
        <v>18.432378571428568</v>
      </c>
      <c r="BK123">
        <v>16.617689285714281</v>
      </c>
      <c r="BL123">
        <v>312.34039285714277</v>
      </c>
      <c r="BM123">
        <v>18.29771071428571</v>
      </c>
      <c r="BN123">
        <v>500.03271428571418</v>
      </c>
      <c r="BO123">
        <v>101.90085714285711</v>
      </c>
      <c r="BP123">
        <v>0.1007311071428571</v>
      </c>
      <c r="BQ123">
        <v>27.9206</v>
      </c>
      <c r="BR123">
        <v>28.849082142857149</v>
      </c>
      <c r="BS123">
        <v>999.9000000000002</v>
      </c>
      <c r="BT123">
        <v>0</v>
      </c>
      <c r="BU123">
        <v>0</v>
      </c>
      <c r="BV123">
        <v>9996.60142857143</v>
      </c>
      <c r="BW123">
        <v>0</v>
      </c>
      <c r="BX123">
        <v>1234.8525</v>
      </c>
      <c r="BY123">
        <v>15.47823571428572</v>
      </c>
      <c r="BZ123">
        <v>320.89485714285718</v>
      </c>
      <c r="CA123">
        <v>304.56332142857138</v>
      </c>
      <c r="CB123">
        <v>1.8146803571428569</v>
      </c>
      <c r="CC123">
        <v>299.50185714285709</v>
      </c>
      <c r="CD123">
        <v>16.617689285714281</v>
      </c>
      <c r="CE123">
        <v>1.878275357142857</v>
      </c>
      <c r="CF123">
        <v>1.6933575000000001</v>
      </c>
      <c r="CG123">
        <v>16.453885714285711</v>
      </c>
      <c r="CH123">
        <v>14.835653571428571</v>
      </c>
      <c r="CI123">
        <v>1999.9849999999999</v>
      </c>
      <c r="CJ123">
        <v>0.97999935714285713</v>
      </c>
      <c r="CK123">
        <v>2.000075714285714E-2</v>
      </c>
      <c r="CL123">
        <v>0</v>
      </c>
      <c r="CM123">
        <v>1.9383999999999999</v>
      </c>
      <c r="CN123">
        <v>0</v>
      </c>
      <c r="CO123">
        <v>6652.0521428571428</v>
      </c>
      <c r="CP123">
        <v>17338.075000000001</v>
      </c>
      <c r="CQ123">
        <v>46.723000000000013</v>
      </c>
      <c r="CR123">
        <v>48.220750000000002</v>
      </c>
      <c r="CS123">
        <v>46.805357142857119</v>
      </c>
      <c r="CT123">
        <v>46.468499999999999</v>
      </c>
      <c r="CU123">
        <v>45.473000000000013</v>
      </c>
      <c r="CV123">
        <v>1959.9853571428571</v>
      </c>
      <c r="CW123">
        <v>39.999642857142859</v>
      </c>
      <c r="CX123">
        <v>0</v>
      </c>
      <c r="CY123">
        <v>1687532505.8</v>
      </c>
      <c r="CZ123">
        <v>0</v>
      </c>
      <c r="DA123">
        <v>1687529968.5999999</v>
      </c>
      <c r="DB123" t="s">
        <v>553</v>
      </c>
      <c r="DC123">
        <v>1687529968.5999999</v>
      </c>
      <c r="DD123">
        <v>1687529966.5999999</v>
      </c>
      <c r="DE123">
        <v>3</v>
      </c>
      <c r="DF123">
        <v>1E-3</v>
      </c>
      <c r="DG123">
        <v>1.0999999999999999E-2</v>
      </c>
      <c r="DH123">
        <v>2.899</v>
      </c>
      <c r="DI123">
        <v>9.5000000000000001E-2</v>
      </c>
      <c r="DJ123">
        <v>420</v>
      </c>
      <c r="DK123">
        <v>16</v>
      </c>
      <c r="DL123">
        <v>0.15</v>
      </c>
      <c r="DM123">
        <v>0.06</v>
      </c>
      <c r="DN123">
        <v>15.003534999999999</v>
      </c>
      <c r="DO123">
        <v>7.3188067542213728</v>
      </c>
      <c r="DP123">
        <v>0.72397703262948898</v>
      </c>
      <c r="DQ123">
        <v>0</v>
      </c>
      <c r="DR123">
        <v>1.78106425</v>
      </c>
      <c r="DS123">
        <v>0.60839853658535781</v>
      </c>
      <c r="DT123">
        <v>6.0467548399430748E-2</v>
      </c>
      <c r="DU123">
        <v>0</v>
      </c>
      <c r="DV123">
        <v>0</v>
      </c>
      <c r="DW123">
        <v>2</v>
      </c>
      <c r="DX123" t="s">
        <v>356</v>
      </c>
      <c r="DY123">
        <v>3.1191399999999998</v>
      </c>
      <c r="DZ123">
        <v>2.7576100000000001</v>
      </c>
      <c r="EA123">
        <v>6.9195800000000002E-2</v>
      </c>
      <c r="EB123">
        <v>6.6685700000000001E-2</v>
      </c>
      <c r="EC123">
        <v>9.7222000000000003E-2</v>
      </c>
      <c r="ED123">
        <v>9.06748E-2</v>
      </c>
      <c r="EE123">
        <v>26931.5</v>
      </c>
      <c r="EF123">
        <v>26883</v>
      </c>
      <c r="EG123">
        <v>29512.799999999999</v>
      </c>
      <c r="EH123">
        <v>29114.3</v>
      </c>
      <c r="EI123">
        <v>36881.9</v>
      </c>
      <c r="EJ123">
        <v>34884.699999999997</v>
      </c>
      <c r="EK123">
        <v>45257.1</v>
      </c>
      <c r="EL123">
        <v>43300.3</v>
      </c>
      <c r="EM123">
        <v>1.7065300000000001</v>
      </c>
      <c r="EN123">
        <v>1.67445</v>
      </c>
      <c r="EO123">
        <v>-4.8950300000000002E-2</v>
      </c>
      <c r="EP123">
        <v>0</v>
      </c>
      <c r="EQ123">
        <v>29.689800000000002</v>
      </c>
      <c r="ER123">
        <v>999.9</v>
      </c>
      <c r="ES123">
        <v>54.8</v>
      </c>
      <c r="ET123">
        <v>43.2</v>
      </c>
      <c r="EU123">
        <v>47.212400000000002</v>
      </c>
      <c r="EV123">
        <v>65.605800000000002</v>
      </c>
      <c r="EW123">
        <v>19.250800000000002</v>
      </c>
      <c r="EX123">
        <v>1</v>
      </c>
      <c r="EY123">
        <v>1.2009099999999999</v>
      </c>
      <c r="EZ123">
        <v>9.2810500000000005</v>
      </c>
      <c r="FA123">
        <v>19.989999999999998</v>
      </c>
      <c r="FB123">
        <v>5.2276199999999999</v>
      </c>
      <c r="FC123">
        <v>11.9915</v>
      </c>
      <c r="FD123">
        <v>4.9688999999999997</v>
      </c>
      <c r="FE123">
        <v>3.2894800000000002</v>
      </c>
      <c r="FF123">
        <v>9999</v>
      </c>
      <c r="FG123">
        <v>9999</v>
      </c>
      <c r="FH123">
        <v>9999</v>
      </c>
      <c r="FI123">
        <v>999.9</v>
      </c>
      <c r="FJ123">
        <v>4.9726299999999997</v>
      </c>
      <c r="FK123">
        <v>1.87805</v>
      </c>
      <c r="FL123">
        <v>1.87622</v>
      </c>
      <c r="FM123">
        <v>1.87897</v>
      </c>
      <c r="FN123">
        <v>1.87548</v>
      </c>
      <c r="FO123">
        <v>1.87896</v>
      </c>
      <c r="FP123">
        <v>1.87622</v>
      </c>
      <c r="FQ123">
        <v>1.8774299999999999</v>
      </c>
      <c r="FR123">
        <v>0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2.5760000000000001</v>
      </c>
      <c r="GF123">
        <v>0.1348</v>
      </c>
      <c r="GG123">
        <v>1.7018588168103419</v>
      </c>
      <c r="GH123">
        <v>3.4596175144301941E-3</v>
      </c>
      <c r="GI123">
        <v>-1.60062044249347E-6</v>
      </c>
      <c r="GJ123">
        <v>4.4551892631570479E-10</v>
      </c>
      <c r="GK123">
        <v>-5.7980403239070673E-2</v>
      </c>
      <c r="GL123">
        <v>-1.1044296988583829E-3</v>
      </c>
      <c r="GM123">
        <v>8.6344859614355754E-4</v>
      </c>
      <c r="GN123">
        <v>-1.2442756315904091E-5</v>
      </c>
      <c r="GO123">
        <v>0</v>
      </c>
      <c r="GP123">
        <v>2120</v>
      </c>
      <c r="GQ123">
        <v>2</v>
      </c>
      <c r="GR123">
        <v>32</v>
      </c>
      <c r="GS123">
        <v>42.3</v>
      </c>
      <c r="GT123">
        <v>42.3</v>
      </c>
      <c r="GU123">
        <v>0.72631800000000002</v>
      </c>
      <c r="GV123">
        <v>2.6086399999999998</v>
      </c>
      <c r="GW123">
        <v>1.39893</v>
      </c>
      <c r="GX123">
        <v>2.2753899999999998</v>
      </c>
      <c r="GY123">
        <v>1.4489700000000001</v>
      </c>
      <c r="GZ123">
        <v>2.4682599999999999</v>
      </c>
      <c r="HA123">
        <v>48.9191</v>
      </c>
      <c r="HB123">
        <v>13.361499999999999</v>
      </c>
      <c r="HC123">
        <v>18</v>
      </c>
      <c r="HD123">
        <v>509.202</v>
      </c>
      <c r="HE123">
        <v>402.255</v>
      </c>
      <c r="HF123">
        <v>21.755800000000001</v>
      </c>
      <c r="HG123">
        <v>40.9925</v>
      </c>
      <c r="HH123">
        <v>30.000900000000001</v>
      </c>
      <c r="HI123">
        <v>40.506999999999998</v>
      </c>
      <c r="HJ123">
        <v>40.527200000000001</v>
      </c>
      <c r="HK123">
        <v>14.578900000000001</v>
      </c>
      <c r="HL123">
        <v>62.133499999999998</v>
      </c>
      <c r="HM123">
        <v>0</v>
      </c>
      <c r="HN123">
        <v>16.9619</v>
      </c>
      <c r="HO123">
        <v>252.59200000000001</v>
      </c>
      <c r="HP123">
        <v>16.5428</v>
      </c>
      <c r="HQ123">
        <v>97.710599999999999</v>
      </c>
      <c r="HR123">
        <v>99.562799999999996</v>
      </c>
    </row>
    <row r="124" spans="1:226" x14ac:dyDescent="0.25">
      <c r="A124">
        <v>108</v>
      </c>
      <c r="B124">
        <v>1687532511</v>
      </c>
      <c r="C124">
        <v>3807.5</v>
      </c>
      <c r="D124" t="s">
        <v>574</v>
      </c>
      <c r="E124" t="s">
        <v>575</v>
      </c>
      <c r="F124">
        <v>5</v>
      </c>
      <c r="G124" t="s">
        <v>353</v>
      </c>
      <c r="H124">
        <v>48</v>
      </c>
      <c r="I124">
        <v>1687532503.5</v>
      </c>
      <c r="J124">
        <f t="shared" si="31"/>
        <v>2.9337166697348824E-3</v>
      </c>
      <c r="K124">
        <f t="shared" si="32"/>
        <v>2.9337166697348822</v>
      </c>
      <c r="L124">
        <f t="shared" si="33"/>
        <v>9.3894053783989655</v>
      </c>
      <c r="M124">
        <f t="shared" si="34"/>
        <v>298.10914814814822</v>
      </c>
      <c r="N124">
        <f t="shared" si="35"/>
        <v>181.1619466118575</v>
      </c>
      <c r="O124">
        <f t="shared" si="36"/>
        <v>18.478830991670346</v>
      </c>
      <c r="P124">
        <f t="shared" si="37"/>
        <v>30.407647238980875</v>
      </c>
      <c r="Q124">
        <f t="shared" si="38"/>
        <v>0.14052391617183158</v>
      </c>
      <c r="R124">
        <f>IF(LEFT(BD124,1)&lt;&gt;"0",IF(LEFT(BD124,1)="1",3,BE124),$D$5+$E$5*(BV124*BO124/($K$5*1000))+$F$5*(BV124*BO124/($K$5*1000))*MAX(MIN(BB124,$J$5),$I$5)*MAX(MIN(BB124,$J$5),$I$5)+$G$5*MAX(MIN(BB124,$J$5),$I$5)*(BV124*BO124/($K$5*1000))+$H$5*(BV124*BO124/($K$5*1000))*(BV124*BO124/($K$5*1000)))</f>
        <v>3.7690297197369951</v>
      </c>
      <c r="S124">
        <f t="shared" si="39"/>
        <v>0.13767683048624588</v>
      </c>
      <c r="T124">
        <f t="shared" si="40"/>
        <v>8.6299013963808888E-2</v>
      </c>
      <c r="U124">
        <f t="shared" si="41"/>
        <v>566.23388863583841</v>
      </c>
      <c r="V124">
        <f t="shared" si="42"/>
        <v>29.971552895159206</v>
      </c>
      <c r="W124">
        <f t="shared" si="43"/>
        <v>28.871707407407399</v>
      </c>
      <c r="X124">
        <f t="shared" si="44"/>
        <v>3.9920127404055266</v>
      </c>
      <c r="Y124">
        <f t="shared" si="45"/>
        <v>49.745255634926664</v>
      </c>
      <c r="Z124">
        <f t="shared" si="46"/>
        <v>1.8810606491314963</v>
      </c>
      <c r="AA124">
        <f t="shared" si="47"/>
        <v>3.7813870390702826</v>
      </c>
      <c r="AB124">
        <f t="shared" si="48"/>
        <v>2.1109520912740303</v>
      </c>
      <c r="AC124">
        <f t="shared" si="49"/>
        <v>-129.37690513530831</v>
      </c>
      <c r="AD124">
        <f t="shared" si="50"/>
        <v>-189.50278228413742</v>
      </c>
      <c r="AE124">
        <f t="shared" si="51"/>
        <v>-11.004019990855447</v>
      </c>
      <c r="AF124">
        <f t="shared" si="52"/>
        <v>236.3501812255372</v>
      </c>
      <c r="AG124">
        <f t="shared" si="53"/>
        <v>-26.011884883643567</v>
      </c>
      <c r="AH124">
        <f t="shared" si="54"/>
        <v>2.9254431245994694</v>
      </c>
      <c r="AI124">
        <f t="shared" si="55"/>
        <v>9.3894053783989655</v>
      </c>
      <c r="AJ124">
        <v>269.49767102108859</v>
      </c>
      <c r="AK124">
        <v>280.8580787878787</v>
      </c>
      <c r="AL124">
        <v>-3.2932793118633321</v>
      </c>
      <c r="AM124">
        <v>65.233409087114921</v>
      </c>
      <c r="AN124">
        <f t="shared" si="56"/>
        <v>2.9337166697348822</v>
      </c>
      <c r="AO124">
        <v>16.59740245495372</v>
      </c>
      <c r="AP124">
        <v>18.445132727272721</v>
      </c>
      <c r="AQ124">
        <v>1.117170732355855E-4</v>
      </c>
      <c r="AR124">
        <v>101.64482437197481</v>
      </c>
      <c r="AS124">
        <v>0</v>
      </c>
      <c r="AT124">
        <v>0</v>
      </c>
      <c r="AU124">
        <f t="shared" si="57"/>
        <v>1</v>
      </c>
      <c r="AV124">
        <f t="shared" si="58"/>
        <v>0</v>
      </c>
      <c r="AW124">
        <f t="shared" si="59"/>
        <v>53685.471711728256</v>
      </c>
      <c r="AX124">
        <f t="shared" si="60"/>
        <v>3218.5362962962963</v>
      </c>
      <c r="AY124">
        <f t="shared" si="61"/>
        <v>2640.1653324346121</v>
      </c>
      <c r="AZ124">
        <f>($B$11*$D$9+$C$11*$D$9+$F$11*((CV124+CN124)/MAX(CV124+CN124+CW124, 0.1)*$I$9+CW124/MAX(CV124+CN124+CW124, 0.1)*$J$9))/($B$11+$C$11+$F$11)</f>
        <v>0.8203000026666657</v>
      </c>
      <c r="BA124">
        <f>($B$11*$K$9+$C$11*$K$9+$F$11*((CV124+CN124)/MAX(CV124+CN124+CW124, 0.1)*$P$9+CW124/MAX(CV124+CN124+CW124, 0.1)*$Q$9))/($B$11+$C$11+$F$11)</f>
        <v>0.17592900514666476</v>
      </c>
      <c r="BB124" s="1">
        <v>3.21</v>
      </c>
      <c r="BC124">
        <v>0.5</v>
      </c>
      <c r="BD124" t="s">
        <v>354</v>
      </c>
      <c r="BE124">
        <v>2</v>
      </c>
      <c r="BF124" t="b">
        <v>1</v>
      </c>
      <c r="BG124">
        <v>1687532503.5</v>
      </c>
      <c r="BH124">
        <v>298.10914814814822</v>
      </c>
      <c r="BI124">
        <v>281.96985185185179</v>
      </c>
      <c r="BJ124">
        <v>18.441459259259261</v>
      </c>
      <c r="BK124">
        <v>16.598011111111109</v>
      </c>
      <c r="BL124">
        <v>295.51325925925931</v>
      </c>
      <c r="BM124">
        <v>18.306625925925928</v>
      </c>
      <c r="BN124">
        <v>500.01377777777782</v>
      </c>
      <c r="BO124">
        <v>101.90081481481479</v>
      </c>
      <c r="BP124">
        <v>0.1009098148148148</v>
      </c>
      <c r="BQ124">
        <v>27.939096296296292</v>
      </c>
      <c r="BR124">
        <v>28.871707407407399</v>
      </c>
      <c r="BS124">
        <v>999.90000000000009</v>
      </c>
      <c r="BT124">
        <v>0</v>
      </c>
      <c r="BU124">
        <v>0</v>
      </c>
      <c r="BV124">
        <v>9994.4385185185165</v>
      </c>
      <c r="BW124">
        <v>0</v>
      </c>
      <c r="BX124">
        <v>1218.535925925926</v>
      </c>
      <c r="BY124">
        <v>16.139092592592601</v>
      </c>
      <c r="BZ124">
        <v>303.70992592592592</v>
      </c>
      <c r="CA124">
        <v>286.72911111111108</v>
      </c>
      <c r="CB124">
        <v>1.843440370370371</v>
      </c>
      <c r="CC124">
        <v>281.96985185185179</v>
      </c>
      <c r="CD124">
        <v>16.598011111111109</v>
      </c>
      <c r="CE124">
        <v>1.8791996296296289</v>
      </c>
      <c r="CF124">
        <v>1.691351481481481</v>
      </c>
      <c r="CG124">
        <v>16.46161851851852</v>
      </c>
      <c r="CH124">
        <v>14.817281481481491</v>
      </c>
      <c r="CI124">
        <v>2000.0003703703701</v>
      </c>
      <c r="CJ124">
        <v>0.97999922222222224</v>
      </c>
      <c r="CK124">
        <v>2.0000907407407412E-2</v>
      </c>
      <c r="CL124">
        <v>0</v>
      </c>
      <c r="CM124">
        <v>1.937659259259259</v>
      </c>
      <c r="CN124">
        <v>0</v>
      </c>
      <c r="CO124">
        <v>6656.0451851851849</v>
      </c>
      <c r="CP124">
        <v>17338.2</v>
      </c>
      <c r="CQ124">
        <v>46.745333333333328</v>
      </c>
      <c r="CR124">
        <v>48.240666666666669</v>
      </c>
      <c r="CS124">
        <v>46.811999999999983</v>
      </c>
      <c r="CT124">
        <v>46.497555555555557</v>
      </c>
      <c r="CU124">
        <v>45.495333333333328</v>
      </c>
      <c r="CV124">
        <v>1960.0003703703701</v>
      </c>
      <c r="CW124">
        <v>40.000370370370369</v>
      </c>
      <c r="CX124">
        <v>0</v>
      </c>
      <c r="CY124">
        <v>1687532510.5999999</v>
      </c>
      <c r="CZ124">
        <v>0</v>
      </c>
      <c r="DA124">
        <v>1687529968.5999999</v>
      </c>
      <c r="DB124" t="s">
        <v>553</v>
      </c>
      <c r="DC124">
        <v>1687529968.5999999</v>
      </c>
      <c r="DD124">
        <v>1687529966.5999999</v>
      </c>
      <c r="DE124">
        <v>3</v>
      </c>
      <c r="DF124">
        <v>1E-3</v>
      </c>
      <c r="DG124">
        <v>1.0999999999999999E-2</v>
      </c>
      <c r="DH124">
        <v>2.899</v>
      </c>
      <c r="DI124">
        <v>9.5000000000000001E-2</v>
      </c>
      <c r="DJ124">
        <v>420</v>
      </c>
      <c r="DK124">
        <v>16</v>
      </c>
      <c r="DL124">
        <v>0.15</v>
      </c>
      <c r="DM124">
        <v>0.06</v>
      </c>
      <c r="DN124">
        <v>15.74016829268292</v>
      </c>
      <c r="DO124">
        <v>7.4036508710801634</v>
      </c>
      <c r="DP124">
        <v>0.74937563130884111</v>
      </c>
      <c r="DQ124">
        <v>0</v>
      </c>
      <c r="DR124">
        <v>1.8180921951219511</v>
      </c>
      <c r="DS124">
        <v>0.34346299651568002</v>
      </c>
      <c r="DT124">
        <v>4.0343711965824848E-2</v>
      </c>
      <c r="DU124">
        <v>0</v>
      </c>
      <c r="DV124">
        <v>0</v>
      </c>
      <c r="DW124">
        <v>2</v>
      </c>
      <c r="DX124" t="s">
        <v>356</v>
      </c>
      <c r="DY124">
        <v>3.11951</v>
      </c>
      <c r="DZ124">
        <v>2.7573500000000002</v>
      </c>
      <c r="EA124">
        <v>6.5968299999999994E-2</v>
      </c>
      <c r="EB124">
        <v>6.3310699999999998E-2</v>
      </c>
      <c r="EC124">
        <v>9.7237100000000007E-2</v>
      </c>
      <c r="ED124">
        <v>9.0682799999999994E-2</v>
      </c>
      <c r="EE124">
        <v>27023.9</v>
      </c>
      <c r="EF124">
        <v>26978.9</v>
      </c>
      <c r="EG124">
        <v>29511.9</v>
      </c>
      <c r="EH124">
        <v>29113.1</v>
      </c>
      <c r="EI124">
        <v>36879.800000000003</v>
      </c>
      <c r="EJ124">
        <v>34882.800000000003</v>
      </c>
      <c r="EK124">
        <v>45255.6</v>
      </c>
      <c r="EL124">
        <v>43298.6</v>
      </c>
      <c r="EM124">
        <v>1.70685</v>
      </c>
      <c r="EN124">
        <v>1.67425</v>
      </c>
      <c r="EO124">
        <v>-5.0738499999999999E-2</v>
      </c>
      <c r="EP124">
        <v>0</v>
      </c>
      <c r="EQ124">
        <v>29.718599999999999</v>
      </c>
      <c r="ER124">
        <v>999.9</v>
      </c>
      <c r="ES124">
        <v>54.8</v>
      </c>
      <c r="ET124">
        <v>43.2</v>
      </c>
      <c r="EU124">
        <v>47.212699999999998</v>
      </c>
      <c r="EV124">
        <v>65.735799999999998</v>
      </c>
      <c r="EW124">
        <v>18.762</v>
      </c>
      <c r="EX124">
        <v>1</v>
      </c>
      <c r="EY124">
        <v>1.2018899999999999</v>
      </c>
      <c r="EZ124">
        <v>9.2810500000000005</v>
      </c>
      <c r="FA124">
        <v>19.989999999999998</v>
      </c>
      <c r="FB124">
        <v>5.2286700000000002</v>
      </c>
      <c r="FC124">
        <v>11.9918</v>
      </c>
      <c r="FD124">
        <v>4.9692999999999996</v>
      </c>
      <c r="FE124">
        <v>3.2895799999999999</v>
      </c>
      <c r="FF124">
        <v>9999</v>
      </c>
      <c r="FG124">
        <v>9999</v>
      </c>
      <c r="FH124">
        <v>9999</v>
      </c>
      <c r="FI124">
        <v>999.9</v>
      </c>
      <c r="FJ124">
        <v>4.9726400000000002</v>
      </c>
      <c r="FK124">
        <v>1.8780300000000001</v>
      </c>
      <c r="FL124">
        <v>1.87622</v>
      </c>
      <c r="FM124">
        <v>1.87897</v>
      </c>
      <c r="FN124">
        <v>1.87548</v>
      </c>
      <c r="FO124">
        <v>1.8789499999999999</v>
      </c>
      <c r="FP124">
        <v>1.8762099999999999</v>
      </c>
      <c r="FQ124">
        <v>1.8774200000000001</v>
      </c>
      <c r="FR124">
        <v>0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2.532</v>
      </c>
      <c r="GF124">
        <v>0.13489999999999999</v>
      </c>
      <c r="GG124">
        <v>1.7018588168103419</v>
      </c>
      <c r="GH124">
        <v>3.4596175144301941E-3</v>
      </c>
      <c r="GI124">
        <v>-1.60062044249347E-6</v>
      </c>
      <c r="GJ124">
        <v>4.4551892631570479E-10</v>
      </c>
      <c r="GK124">
        <v>-5.7980403239070673E-2</v>
      </c>
      <c r="GL124">
        <v>-1.1044296988583829E-3</v>
      </c>
      <c r="GM124">
        <v>8.6344859614355754E-4</v>
      </c>
      <c r="GN124">
        <v>-1.2442756315904091E-5</v>
      </c>
      <c r="GO124">
        <v>0</v>
      </c>
      <c r="GP124">
        <v>2120</v>
      </c>
      <c r="GQ124">
        <v>2</v>
      </c>
      <c r="GR124">
        <v>32</v>
      </c>
      <c r="GS124">
        <v>42.4</v>
      </c>
      <c r="GT124">
        <v>42.4</v>
      </c>
      <c r="GU124">
        <v>0.69824200000000003</v>
      </c>
      <c r="GV124">
        <v>2.6184099999999999</v>
      </c>
      <c r="GW124">
        <v>1.39893</v>
      </c>
      <c r="GX124">
        <v>2.2753899999999998</v>
      </c>
      <c r="GY124">
        <v>1.4489700000000001</v>
      </c>
      <c r="GZ124">
        <v>2.4902299999999999</v>
      </c>
      <c r="HA124">
        <v>48.9191</v>
      </c>
      <c r="HB124">
        <v>13.343999999999999</v>
      </c>
      <c r="HC124">
        <v>18</v>
      </c>
      <c r="HD124">
        <v>509.44400000000002</v>
      </c>
      <c r="HE124">
        <v>402.17</v>
      </c>
      <c r="HF124">
        <v>21.768999999999998</v>
      </c>
      <c r="HG124">
        <v>41.002800000000001</v>
      </c>
      <c r="HH124">
        <v>30.000900000000001</v>
      </c>
      <c r="HI124">
        <v>40.514099999999999</v>
      </c>
      <c r="HJ124">
        <v>40.534300000000002</v>
      </c>
      <c r="HK124">
        <v>13.818</v>
      </c>
      <c r="HL124">
        <v>62.133499999999998</v>
      </c>
      <c r="HM124">
        <v>0</v>
      </c>
      <c r="HN124">
        <v>16.9619</v>
      </c>
      <c r="HO124">
        <v>232.523</v>
      </c>
      <c r="HP124">
        <v>16.5428</v>
      </c>
      <c r="HQ124">
        <v>97.707400000000007</v>
      </c>
      <c r="HR124">
        <v>99.558800000000005</v>
      </c>
    </row>
    <row r="125" spans="1:226" x14ac:dyDescent="0.25">
      <c r="A125">
        <v>109</v>
      </c>
      <c r="B125">
        <v>1687532516</v>
      </c>
      <c r="C125">
        <v>3812.5</v>
      </c>
      <c r="D125" t="s">
        <v>576</v>
      </c>
      <c r="E125" t="s">
        <v>577</v>
      </c>
      <c r="F125">
        <v>5</v>
      </c>
      <c r="G125" t="s">
        <v>353</v>
      </c>
      <c r="H125">
        <v>48</v>
      </c>
      <c r="I125">
        <v>1687532508.2142861</v>
      </c>
      <c r="J125">
        <f t="shared" si="31"/>
        <v>2.9362588407885744E-3</v>
      </c>
      <c r="K125">
        <f t="shared" si="32"/>
        <v>2.9362588407885744</v>
      </c>
      <c r="L125">
        <f t="shared" si="33"/>
        <v>8.5206656603436617</v>
      </c>
      <c r="M125">
        <f t="shared" si="34"/>
        <v>283.03667857142858</v>
      </c>
      <c r="N125">
        <f t="shared" si="35"/>
        <v>176.40091703743241</v>
      </c>
      <c r="O125">
        <f t="shared" si="36"/>
        <v>17.993264628647268</v>
      </c>
      <c r="P125">
        <f t="shared" si="37"/>
        <v>28.870336632481365</v>
      </c>
      <c r="Q125">
        <f t="shared" si="38"/>
        <v>0.14040828669208597</v>
      </c>
      <c r="R125">
        <f>IF(LEFT(BD125,1)&lt;&gt;"0",IF(LEFT(BD125,1)="1",3,BE125),$D$5+$E$5*(BV125*BO125/($K$5*1000))+$F$5*(BV125*BO125/($K$5*1000))*MAX(MIN(BB125,$J$5),$I$5)*MAX(MIN(BB125,$J$5),$I$5)+$G$5*MAX(MIN(BB125,$J$5),$I$5)*(BV125*BO125/($K$5*1000))+$H$5*(BV125*BO125/($K$5*1000))*(BV125*BO125/($K$5*1000)))</f>
        <v>3.7704284613993493</v>
      </c>
      <c r="S125">
        <f t="shared" si="39"/>
        <v>0.13756686492217829</v>
      </c>
      <c r="T125">
        <f t="shared" si="40"/>
        <v>8.6229791760438282E-2</v>
      </c>
      <c r="U125">
        <f t="shared" si="41"/>
        <v>580.04041240586423</v>
      </c>
      <c r="V125">
        <f t="shared" si="42"/>
        <v>30.049438460464458</v>
      </c>
      <c r="W125">
        <f t="shared" si="43"/>
        <v>28.88768571428572</v>
      </c>
      <c r="X125">
        <f t="shared" si="44"/>
        <v>3.9957087273912451</v>
      </c>
      <c r="Y125">
        <f t="shared" si="45"/>
        <v>49.707563228587368</v>
      </c>
      <c r="Z125">
        <f t="shared" si="46"/>
        <v>1.8812721562634591</v>
      </c>
      <c r="AA125">
        <f t="shared" si="47"/>
        <v>3.7846799039658388</v>
      </c>
      <c r="AB125">
        <f t="shared" si="48"/>
        <v>2.1144365711277859</v>
      </c>
      <c r="AC125">
        <f t="shared" si="49"/>
        <v>-129.48901487877612</v>
      </c>
      <c r="AD125">
        <f t="shared" si="50"/>
        <v>-189.78718973058972</v>
      </c>
      <c r="AE125">
        <f t="shared" si="51"/>
        <v>-11.018140994747954</v>
      </c>
      <c r="AF125">
        <f t="shared" si="52"/>
        <v>249.74606680175049</v>
      </c>
      <c r="AG125">
        <f t="shared" si="53"/>
        <v>-26.821523754295583</v>
      </c>
      <c r="AH125">
        <f t="shared" si="54"/>
        <v>2.929931085865547</v>
      </c>
      <c r="AI125">
        <f t="shared" si="55"/>
        <v>8.5206656603436617</v>
      </c>
      <c r="AJ125">
        <v>252.89702581386351</v>
      </c>
      <c r="AK125">
        <v>264.58583030303032</v>
      </c>
      <c r="AL125">
        <v>-3.2484488298901462</v>
      </c>
      <c r="AM125">
        <v>65.233409087114921</v>
      </c>
      <c r="AN125">
        <f t="shared" si="56"/>
        <v>2.9362588407885744</v>
      </c>
      <c r="AO125">
        <v>16.598392595704389</v>
      </c>
      <c r="AP125">
        <v>18.44829212121212</v>
      </c>
      <c r="AQ125">
        <v>4.4481659279126981E-5</v>
      </c>
      <c r="AR125">
        <v>101.64482437197481</v>
      </c>
      <c r="AS125">
        <v>0</v>
      </c>
      <c r="AT125">
        <v>0</v>
      </c>
      <c r="AU125">
        <f t="shared" si="57"/>
        <v>1</v>
      </c>
      <c r="AV125">
        <f t="shared" si="58"/>
        <v>0</v>
      </c>
      <c r="AW125">
        <f t="shared" si="59"/>
        <v>53710.834093802143</v>
      </c>
      <c r="AX125">
        <f t="shared" si="60"/>
        <v>3297.0146428571434</v>
      </c>
      <c r="AY125">
        <f t="shared" si="61"/>
        <v>2704.5410717961549</v>
      </c>
      <c r="AZ125">
        <f>($B$11*$D$9+$C$11*$D$9+$F$11*((CV125+CN125)/MAX(CV125+CN125+CW125, 0.1)*$I$9+CW125/MAX(CV125+CN125+CW125, 0.1)*$J$9))/($B$11+$C$11+$F$11)</f>
        <v>0.82029998794680525</v>
      </c>
      <c r="BA125">
        <f>($B$11*$K$9+$C$11*$K$9+$F$11*((CV125+CN125)/MAX(CV125+CN125+CW125, 0.1)*$P$9+CW125/MAX(CV125+CN125+CW125, 0.1)*$Q$9))/($B$11+$C$11+$F$11)</f>
        <v>0.1759289767373341</v>
      </c>
      <c r="BB125" s="1">
        <v>3.21</v>
      </c>
      <c r="BC125">
        <v>0.5</v>
      </c>
      <c r="BD125" t="s">
        <v>354</v>
      </c>
      <c r="BE125">
        <v>2</v>
      </c>
      <c r="BF125" t="b">
        <v>1</v>
      </c>
      <c r="BG125">
        <v>1687532508.2142861</v>
      </c>
      <c r="BH125">
        <v>283.03667857142858</v>
      </c>
      <c r="BI125">
        <v>266.34996428571429</v>
      </c>
      <c r="BJ125">
        <v>18.443464285714288</v>
      </c>
      <c r="BK125">
        <v>16.597175</v>
      </c>
      <c r="BL125">
        <v>280.48071428571433</v>
      </c>
      <c r="BM125">
        <v>18.30858928571428</v>
      </c>
      <c r="BN125">
        <v>500.00921428571422</v>
      </c>
      <c r="BO125">
        <v>101.90139285714289</v>
      </c>
      <c r="BP125">
        <v>0.10071082142857141</v>
      </c>
      <c r="BQ125">
        <v>27.95402142857143</v>
      </c>
      <c r="BR125">
        <v>28.88768571428572</v>
      </c>
      <c r="BS125">
        <v>999.9000000000002</v>
      </c>
      <c r="BT125">
        <v>0</v>
      </c>
      <c r="BU125">
        <v>0</v>
      </c>
      <c r="BV125">
        <v>9999.8189285714307</v>
      </c>
      <c r="BW125">
        <v>0</v>
      </c>
      <c r="BX125">
        <v>1296.9525000000001</v>
      </c>
      <c r="BY125">
        <v>16.686535714285721</v>
      </c>
      <c r="BZ125">
        <v>288.3548571428571</v>
      </c>
      <c r="CA125">
        <v>270.84539285714283</v>
      </c>
      <c r="CB125">
        <v>1.846280357142857</v>
      </c>
      <c r="CC125">
        <v>266.34996428571429</v>
      </c>
      <c r="CD125">
        <v>16.597175</v>
      </c>
      <c r="CE125">
        <v>1.879414642857143</v>
      </c>
      <c r="CF125">
        <v>1.6912767857142861</v>
      </c>
      <c r="CG125">
        <v>16.46343214285714</v>
      </c>
      <c r="CH125">
        <v>14.81659642857143</v>
      </c>
      <c r="CI125">
        <v>2000.062142857143</v>
      </c>
      <c r="CJ125">
        <v>0.98000032142857141</v>
      </c>
      <c r="CK125">
        <v>1.9999803571428571E-2</v>
      </c>
      <c r="CL125">
        <v>0</v>
      </c>
      <c r="CM125">
        <v>1.972275</v>
      </c>
      <c r="CN125">
        <v>0</v>
      </c>
      <c r="CO125">
        <v>6663.0239285714288</v>
      </c>
      <c r="CP125">
        <v>17338.74642857143</v>
      </c>
      <c r="CQ125">
        <v>46.752214285714281</v>
      </c>
      <c r="CR125">
        <v>48.265499999999989</v>
      </c>
      <c r="CS125">
        <v>46.823249999999987</v>
      </c>
      <c r="CT125">
        <v>46.513285714285708</v>
      </c>
      <c r="CU125">
        <v>45.504428571428562</v>
      </c>
      <c r="CV125">
        <v>1960.062857142857</v>
      </c>
      <c r="CW125">
        <v>39.999642857142859</v>
      </c>
      <c r="CX125">
        <v>0</v>
      </c>
      <c r="CY125">
        <v>1687532516</v>
      </c>
      <c r="CZ125">
        <v>0</v>
      </c>
      <c r="DA125">
        <v>1687529968.5999999</v>
      </c>
      <c r="DB125" t="s">
        <v>553</v>
      </c>
      <c r="DC125">
        <v>1687529968.5999999</v>
      </c>
      <c r="DD125">
        <v>1687529966.5999999</v>
      </c>
      <c r="DE125">
        <v>3</v>
      </c>
      <c r="DF125">
        <v>1E-3</v>
      </c>
      <c r="DG125">
        <v>1.0999999999999999E-2</v>
      </c>
      <c r="DH125">
        <v>2.899</v>
      </c>
      <c r="DI125">
        <v>9.5000000000000001E-2</v>
      </c>
      <c r="DJ125">
        <v>420</v>
      </c>
      <c r="DK125">
        <v>16</v>
      </c>
      <c r="DL125">
        <v>0.15</v>
      </c>
      <c r="DM125">
        <v>0.06</v>
      </c>
      <c r="DN125">
        <v>16.29791707317073</v>
      </c>
      <c r="DO125">
        <v>7.2845916376306441</v>
      </c>
      <c r="DP125">
        <v>0.74169806850932152</v>
      </c>
      <c r="DQ125">
        <v>0</v>
      </c>
      <c r="DR125">
        <v>1.841687073170732</v>
      </c>
      <c r="DS125">
        <v>7.4526271777000233E-2</v>
      </c>
      <c r="DT125">
        <v>1.138946159114247E-2</v>
      </c>
      <c r="DU125">
        <v>1</v>
      </c>
      <c r="DV125">
        <v>1</v>
      </c>
      <c r="DW125">
        <v>2</v>
      </c>
      <c r="DX125" t="s">
        <v>368</v>
      </c>
      <c r="DY125">
        <v>3.1194099999999998</v>
      </c>
      <c r="DZ125">
        <v>2.7572800000000002</v>
      </c>
      <c r="EA125">
        <v>6.2696699999999994E-2</v>
      </c>
      <c r="EB125">
        <v>5.9752199999999998E-2</v>
      </c>
      <c r="EC125">
        <v>9.7249699999999994E-2</v>
      </c>
      <c r="ED125">
        <v>9.0682799999999994E-2</v>
      </c>
      <c r="EE125">
        <v>27117.4</v>
      </c>
      <c r="EF125">
        <v>27080.9</v>
      </c>
      <c r="EG125">
        <v>29510.799999999999</v>
      </c>
      <c r="EH125">
        <v>29112.799999999999</v>
      </c>
      <c r="EI125">
        <v>36877.800000000003</v>
      </c>
      <c r="EJ125">
        <v>34882.1</v>
      </c>
      <c r="EK125">
        <v>45254</v>
      </c>
      <c r="EL125">
        <v>43298.1</v>
      </c>
      <c r="EM125">
        <v>1.70695</v>
      </c>
      <c r="EN125">
        <v>1.6737500000000001</v>
      </c>
      <c r="EO125">
        <v>-5.1222700000000003E-2</v>
      </c>
      <c r="EP125">
        <v>0</v>
      </c>
      <c r="EQ125">
        <v>29.746200000000002</v>
      </c>
      <c r="ER125">
        <v>999.9</v>
      </c>
      <c r="ES125">
        <v>54.8</v>
      </c>
      <c r="ET125">
        <v>43.3</v>
      </c>
      <c r="EU125">
        <v>47.458500000000001</v>
      </c>
      <c r="EV125">
        <v>65.475800000000007</v>
      </c>
      <c r="EW125">
        <v>19.0946</v>
      </c>
      <c r="EX125">
        <v>1</v>
      </c>
      <c r="EY125">
        <v>1.2029000000000001</v>
      </c>
      <c r="EZ125">
        <v>9.2810500000000005</v>
      </c>
      <c r="FA125">
        <v>19.989899999999999</v>
      </c>
      <c r="FB125">
        <v>5.2271700000000001</v>
      </c>
      <c r="FC125">
        <v>11.9917</v>
      </c>
      <c r="FD125">
        <v>4.96875</v>
      </c>
      <c r="FE125">
        <v>3.2893500000000002</v>
      </c>
      <c r="FF125">
        <v>9999</v>
      </c>
      <c r="FG125">
        <v>9999</v>
      </c>
      <c r="FH125">
        <v>9999</v>
      </c>
      <c r="FI125">
        <v>999.9</v>
      </c>
      <c r="FJ125">
        <v>4.9726400000000002</v>
      </c>
      <c r="FK125">
        <v>1.87805</v>
      </c>
      <c r="FL125">
        <v>1.87622</v>
      </c>
      <c r="FM125">
        <v>1.8789800000000001</v>
      </c>
      <c r="FN125">
        <v>1.8754999999999999</v>
      </c>
      <c r="FO125">
        <v>1.8789400000000001</v>
      </c>
      <c r="FP125">
        <v>1.8762000000000001</v>
      </c>
      <c r="FQ125">
        <v>1.8774200000000001</v>
      </c>
      <c r="FR125">
        <v>0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2.4889999999999999</v>
      </c>
      <c r="GF125">
        <v>0.13489999999999999</v>
      </c>
      <c r="GG125">
        <v>1.7018588168103419</v>
      </c>
      <c r="GH125">
        <v>3.4596175144301941E-3</v>
      </c>
      <c r="GI125">
        <v>-1.60062044249347E-6</v>
      </c>
      <c r="GJ125">
        <v>4.4551892631570479E-10</v>
      </c>
      <c r="GK125">
        <v>-5.7980403239070673E-2</v>
      </c>
      <c r="GL125">
        <v>-1.1044296988583829E-3</v>
      </c>
      <c r="GM125">
        <v>8.6344859614355754E-4</v>
      </c>
      <c r="GN125">
        <v>-1.2442756315904091E-5</v>
      </c>
      <c r="GO125">
        <v>0</v>
      </c>
      <c r="GP125">
        <v>2120</v>
      </c>
      <c r="GQ125">
        <v>2</v>
      </c>
      <c r="GR125">
        <v>32</v>
      </c>
      <c r="GS125">
        <v>42.5</v>
      </c>
      <c r="GT125">
        <v>42.5</v>
      </c>
      <c r="GU125">
        <v>0.65307599999999999</v>
      </c>
      <c r="GV125">
        <v>2.6086399999999998</v>
      </c>
      <c r="GW125">
        <v>1.39893</v>
      </c>
      <c r="GX125">
        <v>2.2753899999999998</v>
      </c>
      <c r="GY125">
        <v>1.4489700000000001</v>
      </c>
      <c r="GZ125">
        <v>2.5402800000000001</v>
      </c>
      <c r="HA125">
        <v>48.9191</v>
      </c>
      <c r="HB125">
        <v>13.361499999999999</v>
      </c>
      <c r="HC125">
        <v>18</v>
      </c>
      <c r="HD125">
        <v>509.553</v>
      </c>
      <c r="HE125">
        <v>401.89499999999998</v>
      </c>
      <c r="HF125">
        <v>21.782499999999999</v>
      </c>
      <c r="HG125">
        <v>41.012999999999998</v>
      </c>
      <c r="HH125">
        <v>30.001000000000001</v>
      </c>
      <c r="HI125">
        <v>40.522199999999998</v>
      </c>
      <c r="HJ125">
        <v>40.540500000000002</v>
      </c>
      <c r="HK125">
        <v>13.1236</v>
      </c>
      <c r="HL125">
        <v>62.133499999999998</v>
      </c>
      <c r="HM125">
        <v>0</v>
      </c>
      <c r="HN125">
        <v>16.965800000000002</v>
      </c>
      <c r="HO125">
        <v>219.14699999999999</v>
      </c>
      <c r="HP125">
        <v>16.627800000000001</v>
      </c>
      <c r="HQ125">
        <v>97.703900000000004</v>
      </c>
      <c r="HR125">
        <v>99.557599999999994</v>
      </c>
    </row>
    <row r="126" spans="1:226" x14ac:dyDescent="0.25">
      <c r="A126">
        <v>110</v>
      </c>
      <c r="B126">
        <v>1687532521</v>
      </c>
      <c r="C126">
        <v>3817.5</v>
      </c>
      <c r="D126" t="s">
        <v>578</v>
      </c>
      <c r="E126" t="s">
        <v>579</v>
      </c>
      <c r="F126">
        <v>5</v>
      </c>
      <c r="G126" t="s">
        <v>353</v>
      </c>
      <c r="H126">
        <v>48</v>
      </c>
      <c r="I126">
        <v>1687532513.5</v>
      </c>
      <c r="J126">
        <f t="shared" si="31"/>
        <v>2.941859103117847E-3</v>
      </c>
      <c r="K126">
        <f t="shared" si="32"/>
        <v>2.9418591031178472</v>
      </c>
      <c r="L126">
        <f t="shared" si="33"/>
        <v>7.7922794595738267</v>
      </c>
      <c r="M126">
        <f t="shared" si="34"/>
        <v>266.08529629629629</v>
      </c>
      <c r="N126">
        <f t="shared" si="35"/>
        <v>168.3219457505848</v>
      </c>
      <c r="O126">
        <f t="shared" si="36"/>
        <v>17.169274476506452</v>
      </c>
      <c r="P126">
        <f t="shared" si="37"/>
        <v>27.141389471834717</v>
      </c>
      <c r="Q126">
        <f t="shared" si="38"/>
        <v>0.14042759769602819</v>
      </c>
      <c r="R126">
        <f>IF(LEFT(BD126,1)&lt;&gt;"0",IF(LEFT(BD126,1)="1",3,BE126),$D$5+$E$5*(BV126*BO126/($K$5*1000))+$F$5*(BV126*BO126/($K$5*1000))*MAX(MIN(BB126,$J$5),$I$5)*MAX(MIN(BB126,$J$5),$I$5)+$G$5*MAX(MIN(BB126,$J$5),$I$5)*(BV126*BO126/($K$5*1000))+$H$5*(BV126*BO126/($K$5*1000))*(BV126*BO126/($K$5*1000)))</f>
        <v>3.7706666411124292</v>
      </c>
      <c r="S126">
        <f t="shared" si="39"/>
        <v>0.13758557842530669</v>
      </c>
      <c r="T126">
        <f t="shared" si="40"/>
        <v>8.6241540027513316E-2</v>
      </c>
      <c r="U126">
        <f t="shared" si="41"/>
        <v>592.72911082003827</v>
      </c>
      <c r="V126">
        <f t="shared" si="42"/>
        <v>30.126133672141744</v>
      </c>
      <c r="W126">
        <f t="shared" si="43"/>
        <v>28.90535925925926</v>
      </c>
      <c r="X126">
        <f t="shared" si="44"/>
        <v>3.9998003200147552</v>
      </c>
      <c r="Y126">
        <f t="shared" si="45"/>
        <v>49.662716760719903</v>
      </c>
      <c r="Z126">
        <f t="shared" si="46"/>
        <v>1.8816565175864917</v>
      </c>
      <c r="AA126">
        <f t="shared" si="47"/>
        <v>3.7888714921749185</v>
      </c>
      <c r="AB126">
        <f t="shared" si="48"/>
        <v>2.1181438024282633</v>
      </c>
      <c r="AC126">
        <f t="shared" si="49"/>
        <v>-129.73598644749705</v>
      </c>
      <c r="AD126">
        <f t="shared" si="50"/>
        <v>-189.53313453820957</v>
      </c>
      <c r="AE126">
        <f t="shared" si="51"/>
        <v>-11.004703817396228</v>
      </c>
      <c r="AF126">
        <f t="shared" si="52"/>
        <v>262.45528601693536</v>
      </c>
      <c r="AG126">
        <f t="shared" si="53"/>
        <v>-27.893355917904806</v>
      </c>
      <c r="AH126">
        <f t="shared" si="54"/>
        <v>2.9332638847409545</v>
      </c>
      <c r="AI126">
        <f t="shared" si="55"/>
        <v>7.7922794595738267</v>
      </c>
      <c r="AJ126">
        <v>235.73113692937389</v>
      </c>
      <c r="AK126">
        <v>248.1405757575757</v>
      </c>
      <c r="AL126">
        <v>-3.2947718601612239</v>
      </c>
      <c r="AM126">
        <v>65.233409087114921</v>
      </c>
      <c r="AN126">
        <f t="shared" si="56"/>
        <v>2.9418591031178472</v>
      </c>
      <c r="AO126">
        <v>16.600266765392451</v>
      </c>
      <c r="AP126">
        <v>18.453419393939381</v>
      </c>
      <c r="AQ126">
        <v>7.9222222368753316E-5</v>
      </c>
      <c r="AR126">
        <v>101.64482437197481</v>
      </c>
      <c r="AS126">
        <v>0</v>
      </c>
      <c r="AT126">
        <v>0</v>
      </c>
      <c r="AU126">
        <f t="shared" si="57"/>
        <v>1</v>
      </c>
      <c r="AV126">
        <f t="shared" si="58"/>
        <v>0</v>
      </c>
      <c r="AW126">
        <f t="shared" si="59"/>
        <v>53712.228033943524</v>
      </c>
      <c r="AX126">
        <f t="shared" si="60"/>
        <v>3369.138518518519</v>
      </c>
      <c r="AY126">
        <f t="shared" si="61"/>
        <v>2763.7042958576289</v>
      </c>
      <c r="AZ126">
        <f>($B$11*$D$9+$C$11*$D$9+$F$11*((CV126+CN126)/MAX(CV126+CN126+CW126, 0.1)*$I$9+CW126/MAX(CV126+CN126+CW126, 0.1)*$J$9))/($B$11+$C$11+$F$11)</f>
        <v>0.82029999083352856</v>
      </c>
      <c r="BA126">
        <f>($B$11*$K$9+$C$11*$K$9+$F$11*((CV126+CN126)/MAX(CV126+CN126+CW126, 0.1)*$P$9+CW126/MAX(CV126+CN126+CW126, 0.1)*$Q$9))/($B$11+$C$11+$F$11)</f>
        <v>0.1759289823087101</v>
      </c>
      <c r="BB126" s="1">
        <v>3.21</v>
      </c>
      <c r="BC126">
        <v>0.5</v>
      </c>
      <c r="BD126" t="s">
        <v>354</v>
      </c>
      <c r="BE126">
        <v>2</v>
      </c>
      <c r="BF126" t="b">
        <v>1</v>
      </c>
      <c r="BG126">
        <v>1687532513.5</v>
      </c>
      <c r="BH126">
        <v>266.08529629629629</v>
      </c>
      <c r="BI126">
        <v>248.67896296296291</v>
      </c>
      <c r="BJ126">
        <v>18.44714444444444</v>
      </c>
      <c r="BK126">
        <v>16.598740740740741</v>
      </c>
      <c r="BL126">
        <v>263.57485185185192</v>
      </c>
      <c r="BM126">
        <v>18.312200000000001</v>
      </c>
      <c r="BN126">
        <v>500.00348148148157</v>
      </c>
      <c r="BO126">
        <v>101.90192592592589</v>
      </c>
      <c r="BP126">
        <v>0.1006644074074074</v>
      </c>
      <c r="BQ126">
        <v>27.9730037037037</v>
      </c>
      <c r="BR126">
        <v>28.90535925925926</v>
      </c>
      <c r="BS126">
        <v>999.90000000000009</v>
      </c>
      <c r="BT126">
        <v>0</v>
      </c>
      <c r="BU126">
        <v>0</v>
      </c>
      <c r="BV126">
        <v>10000.69259259259</v>
      </c>
      <c r="BW126">
        <v>0</v>
      </c>
      <c r="BX126">
        <v>1369.096296296296</v>
      </c>
      <c r="BY126">
        <v>17.406248148148151</v>
      </c>
      <c r="BZ126">
        <v>271.08607407407408</v>
      </c>
      <c r="CA126">
        <v>252.8766296296296</v>
      </c>
      <c r="CB126">
        <v>1.848393333333334</v>
      </c>
      <c r="CC126">
        <v>248.67896296296291</v>
      </c>
      <c r="CD126">
        <v>16.598740740740741</v>
      </c>
      <c r="CE126">
        <v>1.879798888888889</v>
      </c>
      <c r="CF126">
        <v>1.691444814814814</v>
      </c>
      <c r="CG126">
        <v>16.46664074074074</v>
      </c>
      <c r="CH126">
        <v>14.81813333333333</v>
      </c>
      <c r="CI126">
        <v>2000.042222222223</v>
      </c>
      <c r="CJ126">
        <v>0.98000033333333347</v>
      </c>
      <c r="CK126">
        <v>1.9999792592592588E-2</v>
      </c>
      <c r="CL126">
        <v>0</v>
      </c>
      <c r="CM126">
        <v>1.9593888888888891</v>
      </c>
      <c r="CN126">
        <v>0</v>
      </c>
      <c r="CO126">
        <v>6671.5559259259262</v>
      </c>
      <c r="CP126">
        <v>17338.58148148148</v>
      </c>
      <c r="CQ126">
        <v>46.768370370370363</v>
      </c>
      <c r="CR126">
        <v>48.286740740740733</v>
      </c>
      <c r="CS126">
        <v>46.844666666666669</v>
      </c>
      <c r="CT126">
        <v>46.534444444444439</v>
      </c>
      <c r="CU126">
        <v>45.525259259259251</v>
      </c>
      <c r="CV126">
        <v>1960.042962962963</v>
      </c>
      <c r="CW126">
        <v>39.999629629629631</v>
      </c>
      <c r="CX126">
        <v>0</v>
      </c>
      <c r="CY126">
        <v>1687532520.8</v>
      </c>
      <c r="CZ126">
        <v>0</v>
      </c>
      <c r="DA126">
        <v>1687529968.5999999</v>
      </c>
      <c r="DB126" t="s">
        <v>553</v>
      </c>
      <c r="DC126">
        <v>1687529968.5999999</v>
      </c>
      <c r="DD126">
        <v>1687529966.5999999</v>
      </c>
      <c r="DE126">
        <v>3</v>
      </c>
      <c r="DF126">
        <v>1E-3</v>
      </c>
      <c r="DG126">
        <v>1.0999999999999999E-2</v>
      </c>
      <c r="DH126">
        <v>2.899</v>
      </c>
      <c r="DI126">
        <v>9.5000000000000001E-2</v>
      </c>
      <c r="DJ126">
        <v>420</v>
      </c>
      <c r="DK126">
        <v>16</v>
      </c>
      <c r="DL126">
        <v>0.15</v>
      </c>
      <c r="DM126">
        <v>0.06</v>
      </c>
      <c r="DN126">
        <v>16.920775609756099</v>
      </c>
      <c r="DO126">
        <v>8.0745637630662195</v>
      </c>
      <c r="DP126">
        <v>0.81483729986959652</v>
      </c>
      <c r="DQ126">
        <v>0</v>
      </c>
      <c r="DR126">
        <v>1.847252682926829</v>
      </c>
      <c r="DS126">
        <v>2.4799024390246859E-2</v>
      </c>
      <c r="DT126">
        <v>2.620575271409522E-3</v>
      </c>
      <c r="DU126">
        <v>1</v>
      </c>
      <c r="DV126">
        <v>1</v>
      </c>
      <c r="DW126">
        <v>2</v>
      </c>
      <c r="DX126" t="s">
        <v>368</v>
      </c>
      <c r="DY126">
        <v>3.1191599999999999</v>
      </c>
      <c r="DZ126">
        <v>2.7577400000000001</v>
      </c>
      <c r="EA126">
        <v>5.9322600000000003E-2</v>
      </c>
      <c r="EB126">
        <v>5.6206199999999998E-2</v>
      </c>
      <c r="EC126">
        <v>9.7267500000000007E-2</v>
      </c>
      <c r="ED126">
        <v>9.0691300000000002E-2</v>
      </c>
      <c r="EE126">
        <v>27214.3</v>
      </c>
      <c r="EF126">
        <v>27182.3</v>
      </c>
      <c r="EG126">
        <v>29510.2</v>
      </c>
      <c r="EH126">
        <v>29112.3</v>
      </c>
      <c r="EI126">
        <v>36876.400000000001</v>
      </c>
      <c r="EJ126">
        <v>34881.1</v>
      </c>
      <c r="EK126">
        <v>45253.3</v>
      </c>
      <c r="EL126">
        <v>43297.5</v>
      </c>
      <c r="EM126">
        <v>1.70618</v>
      </c>
      <c r="EN126">
        <v>1.67418</v>
      </c>
      <c r="EO126">
        <v>-5.07757E-2</v>
      </c>
      <c r="EP126">
        <v>0</v>
      </c>
      <c r="EQ126">
        <v>29.775600000000001</v>
      </c>
      <c r="ER126">
        <v>999.9</v>
      </c>
      <c r="ES126">
        <v>54.8</v>
      </c>
      <c r="ET126">
        <v>43.2</v>
      </c>
      <c r="EU126">
        <v>47.209899999999998</v>
      </c>
      <c r="EV126">
        <v>65.755799999999994</v>
      </c>
      <c r="EW126">
        <v>19.006399999999999</v>
      </c>
      <c r="EX126">
        <v>1</v>
      </c>
      <c r="EY126">
        <v>1.20383</v>
      </c>
      <c r="EZ126">
        <v>9.2810500000000005</v>
      </c>
      <c r="FA126">
        <v>19.989799999999999</v>
      </c>
      <c r="FB126">
        <v>5.2285199999999996</v>
      </c>
      <c r="FC126">
        <v>11.991400000000001</v>
      </c>
      <c r="FD126">
        <v>4.96915</v>
      </c>
      <c r="FE126">
        <v>3.2894299999999999</v>
      </c>
      <c r="FF126">
        <v>9999</v>
      </c>
      <c r="FG126">
        <v>9999</v>
      </c>
      <c r="FH126">
        <v>9999</v>
      </c>
      <c r="FI126">
        <v>999.9</v>
      </c>
      <c r="FJ126">
        <v>4.9726600000000003</v>
      </c>
      <c r="FK126">
        <v>1.87805</v>
      </c>
      <c r="FL126">
        <v>1.87622</v>
      </c>
      <c r="FM126">
        <v>1.87897</v>
      </c>
      <c r="FN126">
        <v>1.8754900000000001</v>
      </c>
      <c r="FO126">
        <v>1.87896</v>
      </c>
      <c r="FP126">
        <v>1.8762099999999999</v>
      </c>
      <c r="FQ126">
        <v>1.8774299999999999</v>
      </c>
      <c r="FR126">
        <v>0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2.4449999999999998</v>
      </c>
      <c r="GF126">
        <v>0.1351</v>
      </c>
      <c r="GG126">
        <v>1.7018588168103419</v>
      </c>
      <c r="GH126">
        <v>3.4596175144301941E-3</v>
      </c>
      <c r="GI126">
        <v>-1.60062044249347E-6</v>
      </c>
      <c r="GJ126">
        <v>4.4551892631570479E-10</v>
      </c>
      <c r="GK126">
        <v>-5.7980403239070673E-2</v>
      </c>
      <c r="GL126">
        <v>-1.1044296988583829E-3</v>
      </c>
      <c r="GM126">
        <v>8.6344859614355754E-4</v>
      </c>
      <c r="GN126">
        <v>-1.2442756315904091E-5</v>
      </c>
      <c r="GO126">
        <v>0</v>
      </c>
      <c r="GP126">
        <v>2120</v>
      </c>
      <c r="GQ126">
        <v>2</v>
      </c>
      <c r="GR126">
        <v>32</v>
      </c>
      <c r="GS126">
        <v>42.5</v>
      </c>
      <c r="GT126">
        <v>42.6</v>
      </c>
      <c r="GU126">
        <v>0.61523399999999995</v>
      </c>
      <c r="GV126">
        <v>2.6281699999999999</v>
      </c>
      <c r="GW126">
        <v>1.39893</v>
      </c>
      <c r="GX126">
        <v>2.2753899999999998</v>
      </c>
      <c r="GY126">
        <v>1.4489700000000001</v>
      </c>
      <c r="GZ126">
        <v>2.3828100000000001</v>
      </c>
      <c r="HA126">
        <v>48.9191</v>
      </c>
      <c r="HB126">
        <v>13.343999999999999</v>
      </c>
      <c r="HC126">
        <v>18</v>
      </c>
      <c r="HD126">
        <v>509.11399999999998</v>
      </c>
      <c r="HE126">
        <v>402.202</v>
      </c>
      <c r="HF126">
        <v>21.797499999999999</v>
      </c>
      <c r="HG126">
        <v>41.023299999999999</v>
      </c>
      <c r="HH126">
        <v>30.001000000000001</v>
      </c>
      <c r="HI126">
        <v>40.529299999999999</v>
      </c>
      <c r="HJ126">
        <v>40.548499999999997</v>
      </c>
      <c r="HK126">
        <v>12.354900000000001</v>
      </c>
      <c r="HL126">
        <v>62.133499999999998</v>
      </c>
      <c r="HM126">
        <v>0</v>
      </c>
      <c r="HN126">
        <v>16.9696</v>
      </c>
      <c r="HO126">
        <v>199.029</v>
      </c>
      <c r="HP126">
        <v>16.651199999999999</v>
      </c>
      <c r="HQ126">
        <v>97.702299999999994</v>
      </c>
      <c r="HR126">
        <v>99.556200000000004</v>
      </c>
    </row>
    <row r="127" spans="1:226" x14ac:dyDescent="0.25">
      <c r="A127">
        <v>111</v>
      </c>
      <c r="B127">
        <v>1687532526</v>
      </c>
      <c r="C127">
        <v>3822.5</v>
      </c>
      <c r="D127" t="s">
        <v>580</v>
      </c>
      <c r="E127" t="s">
        <v>581</v>
      </c>
      <c r="F127">
        <v>5</v>
      </c>
      <c r="G127" t="s">
        <v>353</v>
      </c>
      <c r="H127">
        <v>48</v>
      </c>
      <c r="I127">
        <v>1687532518.2142861</v>
      </c>
      <c r="J127">
        <f t="shared" si="31"/>
        <v>2.9457389273987787E-3</v>
      </c>
      <c r="K127">
        <f t="shared" si="32"/>
        <v>2.9457389273987786</v>
      </c>
      <c r="L127">
        <f t="shared" si="33"/>
        <v>6.7552697009813913</v>
      </c>
      <c r="M127">
        <f t="shared" si="34"/>
        <v>250.94374999999999</v>
      </c>
      <c r="N127">
        <f t="shared" si="35"/>
        <v>165.4440885922738</v>
      </c>
      <c r="O127">
        <f t="shared" si="36"/>
        <v>16.875978790140003</v>
      </c>
      <c r="P127">
        <f t="shared" si="37"/>
        <v>25.597296576457822</v>
      </c>
      <c r="Q127">
        <f t="shared" si="38"/>
        <v>0.14032915892360126</v>
      </c>
      <c r="R127">
        <f>IF(LEFT(BD127,1)&lt;&gt;"0",IF(LEFT(BD127,1)="1",3,BE127),$D$5+$E$5*(BV127*BO127/($K$5*1000))+$F$5*(BV127*BO127/($K$5*1000))*MAX(MIN(BB127,$J$5),$I$5)*MAX(MIN(BB127,$J$5),$I$5)+$G$5*MAX(MIN(BB127,$J$5),$I$5)*(BV127*BO127/($K$5*1000))+$H$5*(BV127*BO127/($K$5*1000))*(BV127*BO127/($K$5*1000)))</f>
        <v>3.7710015507782484</v>
      </c>
      <c r="S127">
        <f t="shared" si="39"/>
        <v>0.13749132589906163</v>
      </c>
      <c r="T127">
        <f t="shared" si="40"/>
        <v>8.6182266832157031E-2</v>
      </c>
      <c r="U127">
        <f t="shared" si="41"/>
        <v>595.69054031792291</v>
      </c>
      <c r="V127">
        <f t="shared" si="42"/>
        <v>30.156036350429595</v>
      </c>
      <c r="W127">
        <f t="shared" si="43"/>
        <v>28.92546071428572</v>
      </c>
      <c r="X127">
        <f t="shared" si="44"/>
        <v>4.0044584372329499</v>
      </c>
      <c r="Y127">
        <f t="shared" si="45"/>
        <v>49.624547170049169</v>
      </c>
      <c r="Z127">
        <f t="shared" si="46"/>
        <v>1.8820889609711879</v>
      </c>
      <c r="AA127">
        <f t="shared" si="47"/>
        <v>3.7926571995141956</v>
      </c>
      <c r="AB127">
        <f t="shared" si="48"/>
        <v>2.122369476261762</v>
      </c>
      <c r="AC127">
        <f t="shared" si="49"/>
        <v>-129.90708669828615</v>
      </c>
      <c r="AD127">
        <f t="shared" si="50"/>
        <v>-190.1543895971802</v>
      </c>
      <c r="AE127">
        <f t="shared" si="51"/>
        <v>-11.04184021038731</v>
      </c>
      <c r="AF127">
        <f t="shared" si="52"/>
        <v>264.58722381206917</v>
      </c>
      <c r="AG127">
        <f t="shared" si="53"/>
        <v>-28.560398291527228</v>
      </c>
      <c r="AH127">
        <f t="shared" si="54"/>
        <v>2.9369169837023308</v>
      </c>
      <c r="AI127">
        <f t="shared" si="55"/>
        <v>6.7552697009813913</v>
      </c>
      <c r="AJ127">
        <v>219.12387366983339</v>
      </c>
      <c r="AK127">
        <v>231.8981454545455</v>
      </c>
      <c r="AL127">
        <v>-3.236074383472487</v>
      </c>
      <c r="AM127">
        <v>65.233409087114921</v>
      </c>
      <c r="AN127">
        <f t="shared" si="56"/>
        <v>2.9457389273987786</v>
      </c>
      <c r="AO127">
        <v>16.60253229519709</v>
      </c>
      <c r="AP127">
        <v>18.45833575757576</v>
      </c>
      <c r="AQ127">
        <v>5.8182938605627113E-5</v>
      </c>
      <c r="AR127">
        <v>101.64482437197481</v>
      </c>
      <c r="AS127">
        <v>0</v>
      </c>
      <c r="AT127">
        <v>0</v>
      </c>
      <c r="AU127">
        <f t="shared" si="57"/>
        <v>1</v>
      </c>
      <c r="AV127">
        <f t="shared" si="58"/>
        <v>0</v>
      </c>
      <c r="AW127">
        <f t="shared" si="59"/>
        <v>53715.910013081841</v>
      </c>
      <c r="AX127">
        <f t="shared" si="60"/>
        <v>3385.9717857142859</v>
      </c>
      <c r="AY127">
        <f t="shared" si="61"/>
        <v>2777.5126092043274</v>
      </c>
      <c r="AZ127">
        <f>($B$11*$D$9+$C$11*$D$9+$F$11*((CV127+CN127)/MAX(CV127+CN127+CW127, 0.1)*$I$9+CW127/MAX(CV127+CN127+CW127, 0.1)*$J$9))/($B$11+$C$11+$F$11)</f>
        <v>0.82029998623228295</v>
      </c>
      <c r="BA127">
        <f>($B$11*$K$9+$C$11*$K$9+$F$11*((CV127+CN127)/MAX(CV127+CN127+CW127, 0.1)*$P$9+CW127/MAX(CV127+CN127+CW127, 0.1)*$Q$9))/($B$11+$C$11+$F$11)</f>
        <v>0.17592897342830616</v>
      </c>
      <c r="BB127" s="1">
        <v>3.21</v>
      </c>
      <c r="BC127">
        <v>0.5</v>
      </c>
      <c r="BD127" t="s">
        <v>354</v>
      </c>
      <c r="BE127">
        <v>2</v>
      </c>
      <c r="BF127" t="b">
        <v>1</v>
      </c>
      <c r="BG127">
        <v>1687532518.2142861</v>
      </c>
      <c r="BH127">
        <v>250.94374999999999</v>
      </c>
      <c r="BI127">
        <v>233.0808571428571</v>
      </c>
      <c r="BJ127">
        <v>18.45110714285714</v>
      </c>
      <c r="BK127">
        <v>16.60036785714286</v>
      </c>
      <c r="BL127">
        <v>248.47453571428571</v>
      </c>
      <c r="BM127">
        <v>18.316096428571431</v>
      </c>
      <c r="BN127">
        <v>499.99239285714287</v>
      </c>
      <c r="BO127">
        <v>101.9033928571429</v>
      </c>
      <c r="BP127">
        <v>0.1007278928571429</v>
      </c>
      <c r="BQ127">
        <v>27.990132142857149</v>
      </c>
      <c r="BR127">
        <v>28.92546071428572</v>
      </c>
      <c r="BS127">
        <v>999.9000000000002</v>
      </c>
      <c r="BT127">
        <v>0</v>
      </c>
      <c r="BU127">
        <v>0</v>
      </c>
      <c r="BV127">
        <v>10001.850714285711</v>
      </c>
      <c r="BW127">
        <v>0</v>
      </c>
      <c r="BX127">
        <v>1385.951428571429</v>
      </c>
      <c r="BY127">
        <v>17.862889285714289</v>
      </c>
      <c r="BZ127">
        <v>255.661</v>
      </c>
      <c r="CA127">
        <v>237.01557142857141</v>
      </c>
      <c r="CB127">
        <v>1.8507246428571431</v>
      </c>
      <c r="CC127">
        <v>233.0808571428571</v>
      </c>
      <c r="CD127">
        <v>16.60036785714286</v>
      </c>
      <c r="CE127">
        <v>1.880229642857143</v>
      </c>
      <c r="CF127">
        <v>1.6916353571428571</v>
      </c>
      <c r="CG127">
        <v>16.470242857142861</v>
      </c>
      <c r="CH127">
        <v>14.819885714285711</v>
      </c>
      <c r="CI127">
        <v>2000.0203571428569</v>
      </c>
      <c r="CJ127">
        <v>0.98000075000000009</v>
      </c>
      <c r="CK127">
        <v>1.9999353571428569E-2</v>
      </c>
      <c r="CL127">
        <v>0</v>
      </c>
      <c r="CM127">
        <v>1.944085714285714</v>
      </c>
      <c r="CN127">
        <v>0</v>
      </c>
      <c r="CO127">
        <v>6647.192857142858</v>
      </c>
      <c r="CP127">
        <v>17338.400000000001</v>
      </c>
      <c r="CQ127">
        <v>46.787642857142842</v>
      </c>
      <c r="CR127">
        <v>48.305357142857119</v>
      </c>
      <c r="CS127">
        <v>46.863750000000003</v>
      </c>
      <c r="CT127">
        <v>46.548714285714269</v>
      </c>
      <c r="CU127">
        <v>45.544285714285699</v>
      </c>
      <c r="CV127">
        <v>1960.0217857142859</v>
      </c>
      <c r="CW127">
        <v>39.998571428571431</v>
      </c>
      <c r="CX127">
        <v>0</v>
      </c>
      <c r="CY127">
        <v>1687532525.5999999</v>
      </c>
      <c r="CZ127">
        <v>0</v>
      </c>
      <c r="DA127">
        <v>1687529968.5999999</v>
      </c>
      <c r="DB127" t="s">
        <v>553</v>
      </c>
      <c r="DC127">
        <v>1687529968.5999999</v>
      </c>
      <c r="DD127">
        <v>1687529966.5999999</v>
      </c>
      <c r="DE127">
        <v>3</v>
      </c>
      <c r="DF127">
        <v>1E-3</v>
      </c>
      <c r="DG127">
        <v>1.0999999999999999E-2</v>
      </c>
      <c r="DH127">
        <v>2.899</v>
      </c>
      <c r="DI127">
        <v>9.5000000000000001E-2</v>
      </c>
      <c r="DJ127">
        <v>420</v>
      </c>
      <c r="DK127">
        <v>16</v>
      </c>
      <c r="DL127">
        <v>0.15</v>
      </c>
      <c r="DM127">
        <v>0.06</v>
      </c>
      <c r="DN127">
        <v>17.5365</v>
      </c>
      <c r="DO127">
        <v>6.3630188153309959</v>
      </c>
      <c r="DP127">
        <v>0.64440569670916126</v>
      </c>
      <c r="DQ127">
        <v>0</v>
      </c>
      <c r="DR127">
        <v>1.849090243902439</v>
      </c>
      <c r="DS127">
        <v>2.9075331010451559E-2</v>
      </c>
      <c r="DT127">
        <v>2.9627191595830329E-3</v>
      </c>
      <c r="DU127">
        <v>1</v>
      </c>
      <c r="DV127">
        <v>1</v>
      </c>
      <c r="DW127">
        <v>2</v>
      </c>
      <c r="DX127" t="s">
        <v>368</v>
      </c>
      <c r="DY127">
        <v>3.1194899999999999</v>
      </c>
      <c r="DZ127">
        <v>2.7578299999999998</v>
      </c>
      <c r="EA127">
        <v>5.5916800000000003E-2</v>
      </c>
      <c r="EB127">
        <v>5.2524000000000001E-2</v>
      </c>
      <c r="EC127">
        <v>9.7286700000000004E-2</v>
      </c>
      <c r="ED127">
        <v>9.0699600000000005E-2</v>
      </c>
      <c r="EE127">
        <v>27311.9</v>
      </c>
      <c r="EF127">
        <v>27287.599999999999</v>
      </c>
      <c r="EG127">
        <v>29509.4</v>
      </c>
      <c r="EH127">
        <v>29111.8</v>
      </c>
      <c r="EI127">
        <v>36874.300000000003</v>
      </c>
      <c r="EJ127">
        <v>34880.1</v>
      </c>
      <c r="EK127">
        <v>45252.1</v>
      </c>
      <c r="EL127">
        <v>43296.9</v>
      </c>
      <c r="EM127">
        <v>1.7069000000000001</v>
      </c>
      <c r="EN127">
        <v>1.6732</v>
      </c>
      <c r="EO127">
        <v>-5.1110999999999997E-2</v>
      </c>
      <c r="EP127">
        <v>0</v>
      </c>
      <c r="EQ127">
        <v>29.8047</v>
      </c>
      <c r="ER127">
        <v>999.9</v>
      </c>
      <c r="ES127">
        <v>54.8</v>
      </c>
      <c r="ET127">
        <v>43.3</v>
      </c>
      <c r="EU127">
        <v>47.455500000000001</v>
      </c>
      <c r="EV127">
        <v>65.645799999999994</v>
      </c>
      <c r="EW127">
        <v>18.902200000000001</v>
      </c>
      <c r="EX127">
        <v>1</v>
      </c>
      <c r="EY127">
        <v>1.2049300000000001</v>
      </c>
      <c r="EZ127">
        <v>9.2810500000000005</v>
      </c>
      <c r="FA127">
        <v>19.989699999999999</v>
      </c>
      <c r="FB127">
        <v>5.2289700000000003</v>
      </c>
      <c r="FC127">
        <v>11.9917</v>
      </c>
      <c r="FD127">
        <v>4.9692999999999996</v>
      </c>
      <c r="FE127">
        <v>3.2894999999999999</v>
      </c>
      <c r="FF127">
        <v>9999</v>
      </c>
      <c r="FG127">
        <v>9999</v>
      </c>
      <c r="FH127">
        <v>9999</v>
      </c>
      <c r="FI127">
        <v>999.9</v>
      </c>
      <c r="FJ127">
        <v>4.9726699999999999</v>
      </c>
      <c r="FK127">
        <v>1.87805</v>
      </c>
      <c r="FL127">
        <v>1.87622</v>
      </c>
      <c r="FM127">
        <v>1.8789800000000001</v>
      </c>
      <c r="FN127">
        <v>1.8754900000000001</v>
      </c>
      <c r="FO127">
        <v>1.87896</v>
      </c>
      <c r="FP127">
        <v>1.87622</v>
      </c>
      <c r="FQ127">
        <v>1.8774200000000001</v>
      </c>
      <c r="FR127">
        <v>0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2.4</v>
      </c>
      <c r="GF127">
        <v>0.1351</v>
      </c>
      <c r="GG127">
        <v>1.7018588168103419</v>
      </c>
      <c r="GH127">
        <v>3.4596175144301941E-3</v>
      </c>
      <c r="GI127">
        <v>-1.60062044249347E-6</v>
      </c>
      <c r="GJ127">
        <v>4.4551892631570479E-10</v>
      </c>
      <c r="GK127">
        <v>-5.7980403239070673E-2</v>
      </c>
      <c r="GL127">
        <v>-1.1044296988583829E-3</v>
      </c>
      <c r="GM127">
        <v>8.6344859614355754E-4</v>
      </c>
      <c r="GN127">
        <v>-1.2442756315904091E-5</v>
      </c>
      <c r="GO127">
        <v>0</v>
      </c>
      <c r="GP127">
        <v>2120</v>
      </c>
      <c r="GQ127">
        <v>2</v>
      </c>
      <c r="GR127">
        <v>32</v>
      </c>
      <c r="GS127">
        <v>42.6</v>
      </c>
      <c r="GT127">
        <v>42.7</v>
      </c>
      <c r="GU127">
        <v>0.58227499999999999</v>
      </c>
      <c r="GV127">
        <v>2.6147499999999999</v>
      </c>
      <c r="GW127">
        <v>1.39893</v>
      </c>
      <c r="GX127">
        <v>2.2753899999999998</v>
      </c>
      <c r="GY127">
        <v>1.4489700000000001</v>
      </c>
      <c r="GZ127">
        <v>2.5647000000000002</v>
      </c>
      <c r="HA127">
        <v>48.9191</v>
      </c>
      <c r="HB127">
        <v>13.361499999999999</v>
      </c>
      <c r="HC127">
        <v>18</v>
      </c>
      <c r="HD127">
        <v>509.61099999999999</v>
      </c>
      <c r="HE127">
        <v>401.64299999999997</v>
      </c>
      <c r="HF127">
        <v>21.808800000000002</v>
      </c>
      <c r="HG127">
        <v>41.032600000000002</v>
      </c>
      <c r="HH127">
        <v>30.001000000000001</v>
      </c>
      <c r="HI127">
        <v>40.537399999999998</v>
      </c>
      <c r="HJ127">
        <v>40.556600000000003</v>
      </c>
      <c r="HK127">
        <v>11.646599999999999</v>
      </c>
      <c r="HL127">
        <v>62.133499999999998</v>
      </c>
      <c r="HM127">
        <v>0</v>
      </c>
      <c r="HN127">
        <v>16.9727</v>
      </c>
      <c r="HO127">
        <v>185.67099999999999</v>
      </c>
      <c r="HP127">
        <v>16.671199999999999</v>
      </c>
      <c r="HQ127">
        <v>97.6995</v>
      </c>
      <c r="HR127">
        <v>99.554699999999997</v>
      </c>
    </row>
    <row r="128" spans="1:226" x14ac:dyDescent="0.25">
      <c r="A128">
        <v>112</v>
      </c>
      <c r="B128">
        <v>1687532531</v>
      </c>
      <c r="C128">
        <v>3827.5</v>
      </c>
      <c r="D128" t="s">
        <v>582</v>
      </c>
      <c r="E128" t="s">
        <v>583</v>
      </c>
      <c r="F128">
        <v>5</v>
      </c>
      <c r="G128" t="s">
        <v>353</v>
      </c>
      <c r="H128">
        <v>48</v>
      </c>
      <c r="I128">
        <v>1687532523.5</v>
      </c>
      <c r="J128">
        <f t="shared" si="31"/>
        <v>2.949562050177215E-3</v>
      </c>
      <c r="K128">
        <f t="shared" si="32"/>
        <v>2.9495620501772151</v>
      </c>
      <c r="L128">
        <f t="shared" si="33"/>
        <v>5.8071471223712834</v>
      </c>
      <c r="M128">
        <f t="shared" si="34"/>
        <v>233.99251851851861</v>
      </c>
      <c r="N128">
        <f t="shared" si="35"/>
        <v>159.74623255379382</v>
      </c>
      <c r="O128">
        <f t="shared" si="36"/>
        <v>16.294915806534458</v>
      </c>
      <c r="P128">
        <f t="shared" si="37"/>
        <v>23.868408836084711</v>
      </c>
      <c r="Q128">
        <f t="shared" si="38"/>
        <v>0.1400873714156016</v>
      </c>
      <c r="R128">
        <f>IF(LEFT(BD128,1)&lt;&gt;"0",IF(LEFT(BD128,1)="1",3,BE128),$D$5+$E$5*(BV128*BO128/($K$5*1000))+$F$5*(BV128*BO128/($K$5*1000))*MAX(MIN(BB128,$J$5),$I$5)*MAX(MIN(BB128,$J$5),$I$5)+$G$5*MAX(MIN(BB128,$J$5),$I$5)*(BV128*BO128/($K$5*1000))+$H$5*(BV128*BO128/($K$5*1000))*(BV128*BO128/($K$5*1000)))</f>
        <v>3.7691756780818748</v>
      </c>
      <c r="S128">
        <f t="shared" si="39"/>
        <v>0.13725786274921251</v>
      </c>
      <c r="T128">
        <f t="shared" si="40"/>
        <v>8.6035624251019627E-2</v>
      </c>
      <c r="U128">
        <f t="shared" si="41"/>
        <v>595.46720265860574</v>
      </c>
      <c r="V128">
        <f t="shared" si="42"/>
        <v>30.174683039858536</v>
      </c>
      <c r="W128">
        <f t="shared" si="43"/>
        <v>28.955066666666671</v>
      </c>
      <c r="X128">
        <f t="shared" si="44"/>
        <v>4.0113276491177992</v>
      </c>
      <c r="Y128">
        <f t="shared" si="45"/>
        <v>49.582933349024202</v>
      </c>
      <c r="Z128">
        <f t="shared" si="46"/>
        <v>1.8826497720935476</v>
      </c>
      <c r="AA128">
        <f t="shared" si="47"/>
        <v>3.7969713466551052</v>
      </c>
      <c r="AB128">
        <f t="shared" si="48"/>
        <v>2.1286778770242516</v>
      </c>
      <c r="AC128">
        <f t="shared" si="49"/>
        <v>-130.07568641281517</v>
      </c>
      <c r="AD128">
        <f t="shared" si="50"/>
        <v>-192.11564518276276</v>
      </c>
      <c r="AE128">
        <f t="shared" si="51"/>
        <v>-11.163858024040028</v>
      </c>
      <c r="AF128">
        <f t="shared" si="52"/>
        <v>262.11201303898781</v>
      </c>
      <c r="AG128">
        <f t="shared" si="53"/>
        <v>-29.585823647013932</v>
      </c>
      <c r="AH128">
        <f t="shared" si="54"/>
        <v>2.9424862689518223</v>
      </c>
      <c r="AI128">
        <f t="shared" si="55"/>
        <v>5.8071471223712834</v>
      </c>
      <c r="AJ128">
        <v>201.9201470287947</v>
      </c>
      <c r="AK128">
        <v>215.5245030303029</v>
      </c>
      <c r="AL128">
        <v>-3.276210345025711</v>
      </c>
      <c r="AM128">
        <v>65.233409087114921</v>
      </c>
      <c r="AN128">
        <f t="shared" si="56"/>
        <v>2.9495620501772151</v>
      </c>
      <c r="AO128">
        <v>16.604127936029379</v>
      </c>
      <c r="AP128">
        <v>18.462287272727259</v>
      </c>
      <c r="AQ128">
        <v>4.7364508265215623E-5</v>
      </c>
      <c r="AR128">
        <v>101.64482437197481</v>
      </c>
      <c r="AS128">
        <v>0</v>
      </c>
      <c r="AT128">
        <v>0</v>
      </c>
      <c r="AU128">
        <f t="shared" si="57"/>
        <v>1</v>
      </c>
      <c r="AV128">
        <f t="shared" si="58"/>
        <v>0</v>
      </c>
      <c r="AW128">
        <f t="shared" si="59"/>
        <v>53675.881313331833</v>
      </c>
      <c r="AX128">
        <f t="shared" si="60"/>
        <v>3384.7018518518507</v>
      </c>
      <c r="AY128">
        <f t="shared" si="61"/>
        <v>2776.4709241850378</v>
      </c>
      <c r="AZ128">
        <f>($B$11*$D$9+$C$11*$D$9+$F$11*((CV128+CN128)/MAX(CV128+CN128+CW128, 0.1)*$I$9+CW128/MAX(CV128+CN128+CW128, 0.1)*$J$9))/($B$11+$C$11+$F$11)</f>
        <v>0.82029999855554914</v>
      </c>
      <c r="BA128">
        <f>($B$11*$K$9+$C$11*$K$9+$F$11*((CV128+CN128)/MAX(CV128+CN128+CW128, 0.1)*$P$9+CW128/MAX(CV128+CN128+CW128, 0.1)*$Q$9))/($B$11+$C$11+$F$11)</f>
        <v>0.17592899721220984</v>
      </c>
      <c r="BB128" s="1">
        <v>3.21</v>
      </c>
      <c r="BC128">
        <v>0.5</v>
      </c>
      <c r="BD128" t="s">
        <v>354</v>
      </c>
      <c r="BE128">
        <v>2</v>
      </c>
      <c r="BF128" t="b">
        <v>1</v>
      </c>
      <c r="BG128">
        <v>1687532523.5</v>
      </c>
      <c r="BH128">
        <v>233.99251851851861</v>
      </c>
      <c r="BI128">
        <v>215.44151851851851</v>
      </c>
      <c r="BJ128">
        <v>18.45644444444444</v>
      </c>
      <c r="BK128">
        <v>16.60234074074074</v>
      </c>
      <c r="BL128">
        <v>231.570037037037</v>
      </c>
      <c r="BM128">
        <v>18.321340740740741</v>
      </c>
      <c r="BN128">
        <v>500.02881481481478</v>
      </c>
      <c r="BO128">
        <v>101.90396296296301</v>
      </c>
      <c r="BP128">
        <v>0.10104551851851851</v>
      </c>
      <c r="BQ128">
        <v>28.00963333333334</v>
      </c>
      <c r="BR128">
        <v>28.955066666666671</v>
      </c>
      <c r="BS128">
        <v>999.90000000000009</v>
      </c>
      <c r="BT128">
        <v>0</v>
      </c>
      <c r="BU128">
        <v>0</v>
      </c>
      <c r="BV128">
        <v>9994.69703703704</v>
      </c>
      <c r="BW128">
        <v>0</v>
      </c>
      <c r="BX128">
        <v>1384.71074074074</v>
      </c>
      <c r="BY128">
        <v>18.551081481481479</v>
      </c>
      <c r="BZ128">
        <v>238.39244444444449</v>
      </c>
      <c r="CA128">
        <v>219.07874074074081</v>
      </c>
      <c r="CB128">
        <v>1.8540903703703699</v>
      </c>
      <c r="CC128">
        <v>215.44151851851851</v>
      </c>
      <c r="CD128">
        <v>16.60234074074074</v>
      </c>
      <c r="CE128">
        <v>1.880784444444445</v>
      </c>
      <c r="CF128">
        <v>1.6918466666666661</v>
      </c>
      <c r="CG128">
        <v>16.474870370370368</v>
      </c>
      <c r="CH128">
        <v>14.821818518518519</v>
      </c>
      <c r="CI128">
        <v>1999.991111111111</v>
      </c>
      <c r="CJ128">
        <v>0.97999977777777769</v>
      </c>
      <c r="CK128">
        <v>2.000032962962963E-2</v>
      </c>
      <c r="CL128">
        <v>0</v>
      </c>
      <c r="CM128">
        <v>1.907344444444445</v>
      </c>
      <c r="CN128">
        <v>0</v>
      </c>
      <c r="CO128">
        <v>6657.6744444444439</v>
      </c>
      <c r="CP128">
        <v>17338.129629629631</v>
      </c>
      <c r="CQ128">
        <v>46.807407407407389</v>
      </c>
      <c r="CR128">
        <v>48.319000000000003</v>
      </c>
      <c r="CS128">
        <v>46.875</v>
      </c>
      <c r="CT128">
        <v>46.561999999999983</v>
      </c>
      <c r="CU128">
        <v>45.561999999999983</v>
      </c>
      <c r="CV128">
        <v>1959.991481481482</v>
      </c>
      <c r="CW128">
        <v>39.999629629629631</v>
      </c>
      <c r="CX128">
        <v>0</v>
      </c>
      <c r="CY128">
        <v>1687532531</v>
      </c>
      <c r="CZ128">
        <v>0</v>
      </c>
      <c r="DA128">
        <v>1687529968.5999999</v>
      </c>
      <c r="DB128" t="s">
        <v>553</v>
      </c>
      <c r="DC128">
        <v>1687529968.5999999</v>
      </c>
      <c r="DD128">
        <v>1687529966.5999999</v>
      </c>
      <c r="DE128">
        <v>3</v>
      </c>
      <c r="DF128">
        <v>1E-3</v>
      </c>
      <c r="DG128">
        <v>1.0999999999999999E-2</v>
      </c>
      <c r="DH128">
        <v>2.899</v>
      </c>
      <c r="DI128">
        <v>9.5000000000000001E-2</v>
      </c>
      <c r="DJ128">
        <v>420</v>
      </c>
      <c r="DK128">
        <v>16</v>
      </c>
      <c r="DL128">
        <v>0.15</v>
      </c>
      <c r="DM128">
        <v>0.06</v>
      </c>
      <c r="DN128">
        <v>18.109917073170731</v>
      </c>
      <c r="DO128">
        <v>7.5419874564460132</v>
      </c>
      <c r="DP128">
        <v>0.75645860747991889</v>
      </c>
      <c r="DQ128">
        <v>0</v>
      </c>
      <c r="DR128">
        <v>1.8521334146341459</v>
      </c>
      <c r="DS128">
        <v>3.5807456445992217E-2</v>
      </c>
      <c r="DT128">
        <v>3.6591946400054182E-3</v>
      </c>
      <c r="DU128">
        <v>1</v>
      </c>
      <c r="DV128">
        <v>1</v>
      </c>
      <c r="DW128">
        <v>2</v>
      </c>
      <c r="DX128" t="s">
        <v>368</v>
      </c>
      <c r="DY128">
        <v>3.1192099999999998</v>
      </c>
      <c r="DZ128">
        <v>2.7577400000000001</v>
      </c>
      <c r="EA128">
        <v>5.2402700000000003E-2</v>
      </c>
      <c r="EB128">
        <v>4.8804699999999999E-2</v>
      </c>
      <c r="EC128">
        <v>9.7297099999999997E-2</v>
      </c>
      <c r="ED128">
        <v>9.0699799999999997E-2</v>
      </c>
      <c r="EE128">
        <v>27412.6</v>
      </c>
      <c r="EF128">
        <v>27393.9</v>
      </c>
      <c r="EG128">
        <v>29508.6</v>
      </c>
      <c r="EH128">
        <v>29111.3</v>
      </c>
      <c r="EI128">
        <v>36872.6</v>
      </c>
      <c r="EJ128">
        <v>34879.199999999997</v>
      </c>
      <c r="EK128">
        <v>45250.8</v>
      </c>
      <c r="EL128">
        <v>43296</v>
      </c>
      <c r="EM128">
        <v>1.7065300000000001</v>
      </c>
      <c r="EN128">
        <v>1.67353</v>
      </c>
      <c r="EO128">
        <v>-5.1520799999999999E-2</v>
      </c>
      <c r="EP128">
        <v>0</v>
      </c>
      <c r="EQ128">
        <v>29.834900000000001</v>
      </c>
      <c r="ER128">
        <v>999.9</v>
      </c>
      <c r="ES128">
        <v>54.8</v>
      </c>
      <c r="ET128">
        <v>43.3</v>
      </c>
      <c r="EU128">
        <v>47.455500000000001</v>
      </c>
      <c r="EV128">
        <v>65.655799999999999</v>
      </c>
      <c r="EW128">
        <v>19.1707</v>
      </c>
      <c r="EX128">
        <v>1</v>
      </c>
      <c r="EY128">
        <v>1.20583</v>
      </c>
      <c r="EZ128">
        <v>9.2810500000000005</v>
      </c>
      <c r="FA128">
        <v>19.989699999999999</v>
      </c>
      <c r="FB128">
        <v>5.2282200000000003</v>
      </c>
      <c r="FC128">
        <v>11.991400000000001</v>
      </c>
      <c r="FD128">
        <v>4.9689500000000004</v>
      </c>
      <c r="FE128">
        <v>3.2894000000000001</v>
      </c>
      <c r="FF128">
        <v>9999</v>
      </c>
      <c r="FG128">
        <v>9999</v>
      </c>
      <c r="FH128">
        <v>9999</v>
      </c>
      <c r="FI128">
        <v>999.9</v>
      </c>
      <c r="FJ128">
        <v>4.9726400000000002</v>
      </c>
      <c r="FK128">
        <v>1.87805</v>
      </c>
      <c r="FL128">
        <v>1.87622</v>
      </c>
      <c r="FM128">
        <v>1.87897</v>
      </c>
      <c r="FN128">
        <v>1.87547</v>
      </c>
      <c r="FO128">
        <v>1.8789400000000001</v>
      </c>
      <c r="FP128">
        <v>1.8762099999999999</v>
      </c>
      <c r="FQ128">
        <v>1.8774200000000001</v>
      </c>
      <c r="FR128">
        <v>0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2.355</v>
      </c>
      <c r="GF128">
        <v>0.13519999999999999</v>
      </c>
      <c r="GG128">
        <v>1.7018588168103419</v>
      </c>
      <c r="GH128">
        <v>3.4596175144301941E-3</v>
      </c>
      <c r="GI128">
        <v>-1.60062044249347E-6</v>
      </c>
      <c r="GJ128">
        <v>4.4551892631570479E-10</v>
      </c>
      <c r="GK128">
        <v>-5.7980403239070673E-2</v>
      </c>
      <c r="GL128">
        <v>-1.1044296988583829E-3</v>
      </c>
      <c r="GM128">
        <v>8.6344859614355754E-4</v>
      </c>
      <c r="GN128">
        <v>-1.2442756315904091E-5</v>
      </c>
      <c r="GO128">
        <v>0</v>
      </c>
      <c r="GP128">
        <v>2120</v>
      </c>
      <c r="GQ128">
        <v>2</v>
      </c>
      <c r="GR128">
        <v>32</v>
      </c>
      <c r="GS128">
        <v>42.7</v>
      </c>
      <c r="GT128">
        <v>42.7</v>
      </c>
      <c r="GU128">
        <v>0.540771</v>
      </c>
      <c r="GV128">
        <v>2.63062</v>
      </c>
      <c r="GW128">
        <v>1.39893</v>
      </c>
      <c r="GX128">
        <v>2.2753899999999998</v>
      </c>
      <c r="GY128">
        <v>1.4489700000000001</v>
      </c>
      <c r="GZ128">
        <v>2.3864700000000001</v>
      </c>
      <c r="HA128">
        <v>48.9191</v>
      </c>
      <c r="HB128">
        <v>13.343999999999999</v>
      </c>
      <c r="HC128">
        <v>18</v>
      </c>
      <c r="HD128">
        <v>509.42500000000001</v>
      </c>
      <c r="HE128">
        <v>401.88299999999998</v>
      </c>
      <c r="HF128">
        <v>21.818999999999999</v>
      </c>
      <c r="HG128">
        <v>41.043900000000001</v>
      </c>
      <c r="HH128">
        <v>30.001000000000001</v>
      </c>
      <c r="HI128">
        <v>40.545400000000001</v>
      </c>
      <c r="HJ128">
        <v>40.563600000000001</v>
      </c>
      <c r="HK128">
        <v>10.867100000000001</v>
      </c>
      <c r="HL128">
        <v>62.133499999999998</v>
      </c>
      <c r="HM128">
        <v>0</v>
      </c>
      <c r="HN128">
        <v>16.978899999999999</v>
      </c>
      <c r="HO128">
        <v>165.566</v>
      </c>
      <c r="HP128">
        <v>16.694700000000001</v>
      </c>
      <c r="HQ128">
        <v>97.696799999999996</v>
      </c>
      <c r="HR128">
        <v>99.552800000000005</v>
      </c>
    </row>
    <row r="129" spans="1:226" x14ac:dyDescent="0.25">
      <c r="A129">
        <v>113</v>
      </c>
      <c r="B129">
        <v>1687532536</v>
      </c>
      <c r="C129">
        <v>3832.5</v>
      </c>
      <c r="D129" t="s">
        <v>584</v>
      </c>
      <c r="E129" t="s">
        <v>585</v>
      </c>
      <c r="F129">
        <v>5</v>
      </c>
      <c r="G129" t="s">
        <v>353</v>
      </c>
      <c r="H129">
        <v>48</v>
      </c>
      <c r="I129">
        <v>1687532528.2142861</v>
      </c>
      <c r="J129">
        <f t="shared" si="31"/>
        <v>2.9552154288742106E-3</v>
      </c>
      <c r="K129">
        <f t="shared" si="32"/>
        <v>2.9552154288742107</v>
      </c>
      <c r="L129">
        <f t="shared" si="33"/>
        <v>5.1001662819448637</v>
      </c>
      <c r="M129">
        <f t="shared" si="34"/>
        <v>218.88314285714279</v>
      </c>
      <c r="N129">
        <f t="shared" si="35"/>
        <v>153.16909112957816</v>
      </c>
      <c r="O129">
        <f t="shared" si="36"/>
        <v>15.624093975660474</v>
      </c>
      <c r="P129">
        <f t="shared" si="37"/>
        <v>22.327290502721507</v>
      </c>
      <c r="Q129">
        <f t="shared" si="38"/>
        <v>0.13999062016138386</v>
      </c>
      <c r="R129">
        <f>IF(LEFT(BD129,1)&lt;&gt;"0",IF(LEFT(BD129,1)="1",3,BE129),$D$5+$E$5*(BV129*BO129/($K$5*1000))+$F$5*(BV129*BO129/($K$5*1000))*MAX(MIN(BB129,$J$5),$I$5)*MAX(MIN(BB129,$J$5),$I$5)+$G$5*MAX(MIN(BB129,$J$5),$I$5)*(BV129*BO129/($K$5*1000))+$H$5*(BV129*BO129/($K$5*1000))*(BV129*BO129/($K$5*1000)))</f>
        <v>3.7692228678127364</v>
      </c>
      <c r="S129">
        <f t="shared" si="39"/>
        <v>0.13716501066988179</v>
      </c>
      <c r="T129">
        <f t="shared" si="40"/>
        <v>8.59772512046654E-2</v>
      </c>
      <c r="U129">
        <f t="shared" si="41"/>
        <v>580.5991111548517</v>
      </c>
      <c r="V129">
        <f t="shared" si="42"/>
        <v>30.119800922706535</v>
      </c>
      <c r="W129">
        <f t="shared" si="43"/>
        <v>28.98038571428572</v>
      </c>
      <c r="X129">
        <f t="shared" si="44"/>
        <v>4.0172103565142585</v>
      </c>
      <c r="Y129">
        <f t="shared" si="45"/>
        <v>49.549127046625777</v>
      </c>
      <c r="Z129">
        <f t="shared" si="46"/>
        <v>1.8830653946142948</v>
      </c>
      <c r="AA129">
        <f t="shared" si="47"/>
        <v>3.8004007474083816</v>
      </c>
      <c r="AB129">
        <f t="shared" si="48"/>
        <v>2.1341449618999637</v>
      </c>
      <c r="AC129">
        <f t="shared" si="49"/>
        <v>-130.32500041335268</v>
      </c>
      <c r="AD129">
        <f t="shared" si="50"/>
        <v>-194.11576233686563</v>
      </c>
      <c r="AE129">
        <f t="shared" si="51"/>
        <v>-11.282234720359648</v>
      </c>
      <c r="AF129">
        <f t="shared" si="52"/>
        <v>244.8761136842738</v>
      </c>
      <c r="AG129">
        <f t="shared" si="53"/>
        <v>-30.29404854868995</v>
      </c>
      <c r="AH129">
        <f t="shared" si="54"/>
        <v>2.9466236553191893</v>
      </c>
      <c r="AI129">
        <f t="shared" si="55"/>
        <v>5.1001662819448637</v>
      </c>
      <c r="AJ129">
        <v>185.36828623615179</v>
      </c>
      <c r="AK129">
        <v>199.2690363636363</v>
      </c>
      <c r="AL129">
        <v>-3.245124712478658</v>
      </c>
      <c r="AM129">
        <v>65.233409087114921</v>
      </c>
      <c r="AN129">
        <f t="shared" si="56"/>
        <v>2.9552154288742107</v>
      </c>
      <c r="AO129">
        <v>16.604461970959221</v>
      </c>
      <c r="AP129">
        <v>18.466372121212121</v>
      </c>
      <c r="AQ129">
        <v>3.5803379838727789E-5</v>
      </c>
      <c r="AR129">
        <v>101.64482437197481</v>
      </c>
      <c r="AS129">
        <v>0</v>
      </c>
      <c r="AT129">
        <v>0</v>
      </c>
      <c r="AU129">
        <f t="shared" si="57"/>
        <v>1</v>
      </c>
      <c r="AV129">
        <f t="shared" si="58"/>
        <v>0</v>
      </c>
      <c r="AW129">
        <f t="shared" si="59"/>
        <v>53674.07289484678</v>
      </c>
      <c r="AX129">
        <f t="shared" si="60"/>
        <v>3300.19</v>
      </c>
      <c r="AY129">
        <f t="shared" si="61"/>
        <v>2707.1458490439645</v>
      </c>
      <c r="AZ129">
        <f>($B$11*$D$9+$C$11*$D$9+$F$11*((CV129+CN129)/MAX(CV129+CN129+CW129, 0.1)*$I$9+CW129/MAX(CV129+CN129+CW129, 0.1)*$J$9))/($B$11+$C$11+$F$11)</f>
        <v>0.82029999758921901</v>
      </c>
      <c r="BA129">
        <f>($B$11*$K$9+$C$11*$K$9+$F$11*((CV129+CN129)/MAX(CV129+CN129+CW129, 0.1)*$P$9+CW129/MAX(CV129+CN129+CW129, 0.1)*$Q$9))/($B$11+$C$11+$F$11)</f>
        <v>0.17592899534719264</v>
      </c>
      <c r="BB129" s="1">
        <v>3.21</v>
      </c>
      <c r="BC129">
        <v>0.5</v>
      </c>
      <c r="BD129" t="s">
        <v>354</v>
      </c>
      <c r="BE129">
        <v>2</v>
      </c>
      <c r="BF129" t="b">
        <v>1</v>
      </c>
      <c r="BG129">
        <v>1687532528.2142861</v>
      </c>
      <c r="BH129">
        <v>218.88314285714279</v>
      </c>
      <c r="BI129">
        <v>199.8485</v>
      </c>
      <c r="BJ129">
        <v>18.460425000000001</v>
      </c>
      <c r="BK129">
        <v>16.603621428571429</v>
      </c>
      <c r="BL129">
        <v>216.50299999999999</v>
      </c>
      <c r="BM129">
        <v>18.32525</v>
      </c>
      <c r="BN129">
        <v>500.00178571428569</v>
      </c>
      <c r="BO129">
        <v>101.90435714285719</v>
      </c>
      <c r="BP129">
        <v>0.1011706071428571</v>
      </c>
      <c r="BQ129">
        <v>28.025121428571431</v>
      </c>
      <c r="BR129">
        <v>28.98038571428572</v>
      </c>
      <c r="BS129">
        <v>999.9000000000002</v>
      </c>
      <c r="BT129">
        <v>0</v>
      </c>
      <c r="BU129">
        <v>0</v>
      </c>
      <c r="BV129">
        <v>9994.8417857142867</v>
      </c>
      <c r="BW129">
        <v>0</v>
      </c>
      <c r="BX129">
        <v>1300.2453571428571</v>
      </c>
      <c r="BY129">
        <v>19.03472857142857</v>
      </c>
      <c r="BZ129">
        <v>222.99985714285719</v>
      </c>
      <c r="CA129">
        <v>203.22267857142859</v>
      </c>
      <c r="CB129">
        <v>1.8567857142857149</v>
      </c>
      <c r="CC129">
        <v>199.8485</v>
      </c>
      <c r="CD129">
        <v>16.603621428571429</v>
      </c>
      <c r="CE129">
        <v>1.881197142857143</v>
      </c>
      <c r="CF129">
        <v>1.6919824999999999</v>
      </c>
      <c r="CG129">
        <v>16.478317857142859</v>
      </c>
      <c r="CH129">
        <v>14.82307142857143</v>
      </c>
      <c r="CI129">
        <v>1999.944642857143</v>
      </c>
      <c r="CJ129">
        <v>0.9799997857142857</v>
      </c>
      <c r="CK129">
        <v>2.0000321428571419E-2</v>
      </c>
      <c r="CL129">
        <v>0</v>
      </c>
      <c r="CM129">
        <v>1.9081571428571431</v>
      </c>
      <c r="CN129">
        <v>0</v>
      </c>
      <c r="CO129">
        <v>6664.7089285714292</v>
      </c>
      <c r="CP129">
        <v>17337.735714285711</v>
      </c>
      <c r="CQ129">
        <v>46.811999999999983</v>
      </c>
      <c r="CR129">
        <v>48.338999999999999</v>
      </c>
      <c r="CS129">
        <v>46.875</v>
      </c>
      <c r="CT129">
        <v>46.573249999999987</v>
      </c>
      <c r="CU129">
        <v>45.570999999999977</v>
      </c>
      <c r="CV129">
        <v>1959.9460714285719</v>
      </c>
      <c r="CW129">
        <v>39.998571428571431</v>
      </c>
      <c r="CX129">
        <v>0</v>
      </c>
      <c r="CY129">
        <v>1687532535.8</v>
      </c>
      <c r="CZ129">
        <v>0</v>
      </c>
      <c r="DA129">
        <v>1687529968.5999999</v>
      </c>
      <c r="DB129" t="s">
        <v>553</v>
      </c>
      <c r="DC129">
        <v>1687529968.5999999</v>
      </c>
      <c r="DD129">
        <v>1687529966.5999999</v>
      </c>
      <c r="DE129">
        <v>3</v>
      </c>
      <c r="DF129">
        <v>1E-3</v>
      </c>
      <c r="DG129">
        <v>1.0999999999999999E-2</v>
      </c>
      <c r="DH129">
        <v>2.899</v>
      </c>
      <c r="DI129">
        <v>9.5000000000000001E-2</v>
      </c>
      <c r="DJ129">
        <v>420</v>
      </c>
      <c r="DK129">
        <v>16</v>
      </c>
      <c r="DL129">
        <v>0.15</v>
      </c>
      <c r="DM129">
        <v>0.06</v>
      </c>
      <c r="DN129">
        <v>18.784175000000001</v>
      </c>
      <c r="DO129">
        <v>6.6307181988742796</v>
      </c>
      <c r="DP129">
        <v>0.65153199297885578</v>
      </c>
      <c r="DQ129">
        <v>0</v>
      </c>
      <c r="DR129">
        <v>1.8554857499999999</v>
      </c>
      <c r="DS129">
        <v>3.6471106941836813E-2</v>
      </c>
      <c r="DT129">
        <v>3.64394833079449E-3</v>
      </c>
      <c r="DU129">
        <v>1</v>
      </c>
      <c r="DV129">
        <v>1</v>
      </c>
      <c r="DW129">
        <v>2</v>
      </c>
      <c r="DX129" t="s">
        <v>368</v>
      </c>
      <c r="DY129">
        <v>3.1194000000000002</v>
      </c>
      <c r="DZ129">
        <v>2.7579699999999998</v>
      </c>
      <c r="EA129">
        <v>4.8835499999999997E-2</v>
      </c>
      <c r="EB129">
        <v>4.4930100000000001E-2</v>
      </c>
      <c r="EC129">
        <v>9.7309199999999998E-2</v>
      </c>
      <c r="ED129">
        <v>9.0703400000000003E-2</v>
      </c>
      <c r="EE129">
        <v>27514.9</v>
      </c>
      <c r="EF129">
        <v>27504.1</v>
      </c>
      <c r="EG129">
        <v>29508</v>
      </c>
      <c r="EH129">
        <v>29110.2</v>
      </c>
      <c r="EI129">
        <v>36871.5</v>
      </c>
      <c r="EJ129">
        <v>34877.300000000003</v>
      </c>
      <c r="EK129">
        <v>45250.2</v>
      </c>
      <c r="EL129">
        <v>43294.2</v>
      </c>
      <c r="EM129">
        <v>1.706</v>
      </c>
      <c r="EN129">
        <v>1.6733</v>
      </c>
      <c r="EO129">
        <v>-5.22286E-2</v>
      </c>
      <c r="EP129">
        <v>0</v>
      </c>
      <c r="EQ129">
        <v>29.8629</v>
      </c>
      <c r="ER129">
        <v>999.9</v>
      </c>
      <c r="ES129">
        <v>54.8</v>
      </c>
      <c r="ET129">
        <v>43.3</v>
      </c>
      <c r="EU129">
        <v>47.457799999999999</v>
      </c>
      <c r="EV129">
        <v>65.695800000000006</v>
      </c>
      <c r="EW129">
        <v>18.777999999999999</v>
      </c>
      <c r="EX129">
        <v>1</v>
      </c>
      <c r="EY129">
        <v>1.2068300000000001</v>
      </c>
      <c r="EZ129">
        <v>9.2810500000000005</v>
      </c>
      <c r="FA129">
        <v>19.989599999999999</v>
      </c>
      <c r="FB129">
        <v>5.2282200000000003</v>
      </c>
      <c r="FC129">
        <v>11.9917</v>
      </c>
      <c r="FD129">
        <v>4.9691999999999998</v>
      </c>
      <c r="FE129">
        <v>3.2895500000000002</v>
      </c>
      <c r="FF129">
        <v>9999</v>
      </c>
      <c r="FG129">
        <v>9999</v>
      </c>
      <c r="FH129">
        <v>9999</v>
      </c>
      <c r="FI129">
        <v>999.9</v>
      </c>
      <c r="FJ129">
        <v>4.9726800000000004</v>
      </c>
      <c r="FK129">
        <v>1.87805</v>
      </c>
      <c r="FL129">
        <v>1.8762300000000001</v>
      </c>
      <c r="FM129">
        <v>1.8790100000000001</v>
      </c>
      <c r="FN129">
        <v>1.87551</v>
      </c>
      <c r="FO129">
        <v>1.87896</v>
      </c>
      <c r="FP129">
        <v>1.87622</v>
      </c>
      <c r="FQ129">
        <v>1.8774299999999999</v>
      </c>
      <c r="FR129">
        <v>0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2.3090000000000002</v>
      </c>
      <c r="GF129">
        <v>0.1353</v>
      </c>
      <c r="GG129">
        <v>1.7018588168103419</v>
      </c>
      <c r="GH129">
        <v>3.4596175144301941E-3</v>
      </c>
      <c r="GI129">
        <v>-1.60062044249347E-6</v>
      </c>
      <c r="GJ129">
        <v>4.4551892631570479E-10</v>
      </c>
      <c r="GK129">
        <v>-5.7980403239070673E-2</v>
      </c>
      <c r="GL129">
        <v>-1.1044296988583829E-3</v>
      </c>
      <c r="GM129">
        <v>8.6344859614355754E-4</v>
      </c>
      <c r="GN129">
        <v>-1.2442756315904091E-5</v>
      </c>
      <c r="GO129">
        <v>0</v>
      </c>
      <c r="GP129">
        <v>2120</v>
      </c>
      <c r="GQ129">
        <v>2</v>
      </c>
      <c r="GR129">
        <v>32</v>
      </c>
      <c r="GS129">
        <v>42.8</v>
      </c>
      <c r="GT129">
        <v>42.8</v>
      </c>
      <c r="GU129">
        <v>0.50659200000000004</v>
      </c>
      <c r="GV129">
        <v>2.6257299999999999</v>
      </c>
      <c r="GW129">
        <v>1.39893</v>
      </c>
      <c r="GX129">
        <v>2.2753899999999998</v>
      </c>
      <c r="GY129">
        <v>1.4489700000000001</v>
      </c>
      <c r="GZ129">
        <v>2.5610400000000002</v>
      </c>
      <c r="HA129">
        <v>48.950299999999999</v>
      </c>
      <c r="HB129">
        <v>13.3528</v>
      </c>
      <c r="HC129">
        <v>18</v>
      </c>
      <c r="HD129">
        <v>509.142</v>
      </c>
      <c r="HE129">
        <v>401.786</v>
      </c>
      <c r="HF129">
        <v>21.829899999999999</v>
      </c>
      <c r="HG129">
        <v>41.054200000000002</v>
      </c>
      <c r="HH129">
        <v>30.001000000000001</v>
      </c>
      <c r="HI129">
        <v>40.552500000000002</v>
      </c>
      <c r="HJ129">
        <v>40.5715</v>
      </c>
      <c r="HK129">
        <v>10.1799</v>
      </c>
      <c r="HL129">
        <v>62.133499999999998</v>
      </c>
      <c r="HM129">
        <v>0</v>
      </c>
      <c r="HN129">
        <v>16.981100000000001</v>
      </c>
      <c r="HO129">
        <v>152.209</v>
      </c>
      <c r="HP129">
        <v>16.712800000000001</v>
      </c>
      <c r="HQ129">
        <v>97.695300000000003</v>
      </c>
      <c r="HR129">
        <v>99.548699999999997</v>
      </c>
    </row>
    <row r="130" spans="1:226" x14ac:dyDescent="0.25">
      <c r="A130">
        <v>114</v>
      </c>
      <c r="B130">
        <v>1687532541</v>
      </c>
      <c r="C130">
        <v>3837.5</v>
      </c>
      <c r="D130" t="s">
        <v>586</v>
      </c>
      <c r="E130" t="s">
        <v>587</v>
      </c>
      <c r="F130">
        <v>5</v>
      </c>
      <c r="G130" t="s">
        <v>353</v>
      </c>
      <c r="H130">
        <v>48</v>
      </c>
      <c r="I130">
        <v>1687532533.5</v>
      </c>
      <c r="J130">
        <f t="shared" si="31"/>
        <v>2.9566716224644308E-3</v>
      </c>
      <c r="K130">
        <f t="shared" si="32"/>
        <v>2.9566716224644307</v>
      </c>
      <c r="L130">
        <f t="shared" si="33"/>
        <v>4.2804312371463409</v>
      </c>
      <c r="M130">
        <f t="shared" si="34"/>
        <v>201.95462962962961</v>
      </c>
      <c r="N130">
        <f t="shared" si="35"/>
        <v>146.11583520632206</v>
      </c>
      <c r="O130">
        <f t="shared" si="36"/>
        <v>14.90465348464992</v>
      </c>
      <c r="P130">
        <f t="shared" si="37"/>
        <v>20.600530873331415</v>
      </c>
      <c r="Q130">
        <f t="shared" si="38"/>
        <v>0.13981576504162604</v>
      </c>
      <c r="R130">
        <f>IF(LEFT(BD130,1)&lt;&gt;"0",IF(LEFT(BD130,1)="1",3,BE130),$D$5+$E$5*(BV130*BO130/($K$5*1000))+$F$5*(BV130*BO130/($K$5*1000))*MAX(MIN(BB130,$J$5),$I$5)*MAX(MIN(BB130,$J$5),$I$5)+$G$5*MAX(MIN(BB130,$J$5),$I$5)*(BV130*BO130/($K$5*1000))+$H$5*(BV130*BO130/($K$5*1000))*(BV130*BO130/($K$5*1000)))</f>
        <v>3.770270525979774</v>
      </c>
      <c r="S130">
        <f t="shared" si="39"/>
        <v>0.13699789942123491</v>
      </c>
      <c r="T130">
        <f t="shared" si="40"/>
        <v>8.5872131009764555E-2</v>
      </c>
      <c r="U130">
        <f t="shared" si="41"/>
        <v>573.26604715216104</v>
      </c>
      <c r="V130">
        <f t="shared" si="42"/>
        <v>30.101192891202491</v>
      </c>
      <c r="W130">
        <f t="shared" si="43"/>
        <v>28.998029629629631</v>
      </c>
      <c r="X130">
        <f t="shared" si="44"/>
        <v>4.0213142458880009</v>
      </c>
      <c r="Y130">
        <f t="shared" si="45"/>
        <v>49.514849397498459</v>
      </c>
      <c r="Z130">
        <f t="shared" si="46"/>
        <v>1.8835582272670151</v>
      </c>
      <c r="AA130">
        <f t="shared" si="47"/>
        <v>3.804026974102388</v>
      </c>
      <c r="AB130">
        <f t="shared" si="48"/>
        <v>2.1377560186209861</v>
      </c>
      <c r="AC130">
        <f t="shared" si="49"/>
        <v>-130.38921855068139</v>
      </c>
      <c r="AD130">
        <f t="shared" si="50"/>
        <v>-194.42992562998296</v>
      </c>
      <c r="AE130">
        <f t="shared" si="51"/>
        <v>-11.299265739749266</v>
      </c>
      <c r="AF130">
        <f t="shared" si="52"/>
        <v>237.14763723174747</v>
      </c>
      <c r="AG130">
        <f t="shared" si="53"/>
        <v>-31.26217719707806</v>
      </c>
      <c r="AH130">
        <f t="shared" si="54"/>
        <v>2.9523572925933776</v>
      </c>
      <c r="AI130">
        <f t="shared" si="55"/>
        <v>4.2804312371463409</v>
      </c>
      <c r="AJ130">
        <v>168.2948261108186</v>
      </c>
      <c r="AK130">
        <v>182.87931515151519</v>
      </c>
      <c r="AL130">
        <v>-3.273501989274695</v>
      </c>
      <c r="AM130">
        <v>65.233409087114921</v>
      </c>
      <c r="AN130">
        <f t="shared" si="56"/>
        <v>2.9566716224644307</v>
      </c>
      <c r="AO130">
        <v>16.60612739541877</v>
      </c>
      <c r="AP130">
        <v>18.468820000000001</v>
      </c>
      <c r="AQ130">
        <v>3.3188176552444337E-5</v>
      </c>
      <c r="AR130">
        <v>101.64482437197481</v>
      </c>
      <c r="AS130">
        <v>0</v>
      </c>
      <c r="AT130">
        <v>0</v>
      </c>
      <c r="AU130">
        <f t="shared" si="57"/>
        <v>1</v>
      </c>
      <c r="AV130">
        <f t="shared" si="58"/>
        <v>0</v>
      </c>
      <c r="AW130">
        <f t="shared" si="59"/>
        <v>53692.137386344257</v>
      </c>
      <c r="AX130">
        <f t="shared" si="60"/>
        <v>3258.5081481481484</v>
      </c>
      <c r="AY130">
        <f t="shared" si="61"/>
        <v>2672.954216908623</v>
      </c>
      <c r="AZ130">
        <f>($B$11*$D$9+$C$11*$D$9+$F$11*((CV130+CN130)/MAX(CV130+CN130+CW130, 0.1)*$I$9+CW130/MAX(CV130+CN130+CW130, 0.1)*$J$9))/($B$11+$C$11+$F$11)</f>
        <v>0.82029999477757853</v>
      </c>
      <c r="BA130">
        <f>($B$11*$K$9+$C$11*$K$9+$F$11*((CV130+CN130)/MAX(CV130+CN130+CW130, 0.1)*$P$9+CW130/MAX(CV130+CN130+CW130, 0.1)*$Q$9))/($B$11+$C$11+$F$11)</f>
        <v>0.17592898992072659</v>
      </c>
      <c r="BB130" s="1">
        <v>3.21</v>
      </c>
      <c r="BC130">
        <v>0.5</v>
      </c>
      <c r="BD130" t="s">
        <v>354</v>
      </c>
      <c r="BE130">
        <v>2</v>
      </c>
      <c r="BF130" t="b">
        <v>1</v>
      </c>
      <c r="BG130">
        <v>1687532533.5</v>
      </c>
      <c r="BH130">
        <v>201.95462962962961</v>
      </c>
      <c r="BI130">
        <v>182.26877777777781</v>
      </c>
      <c r="BJ130">
        <v>18.465218518518519</v>
      </c>
      <c r="BK130">
        <v>16.604962962962961</v>
      </c>
      <c r="BL130">
        <v>199.62259259259261</v>
      </c>
      <c r="BM130">
        <v>18.329959259259262</v>
      </c>
      <c r="BN130">
        <v>500.04262962962969</v>
      </c>
      <c r="BO130">
        <v>101.9046666666667</v>
      </c>
      <c r="BP130">
        <v>0.1010705185185185</v>
      </c>
      <c r="BQ130">
        <v>28.041485185185191</v>
      </c>
      <c r="BR130">
        <v>28.998029629629631</v>
      </c>
      <c r="BS130">
        <v>999.90000000000009</v>
      </c>
      <c r="BT130">
        <v>0</v>
      </c>
      <c r="BU130">
        <v>0</v>
      </c>
      <c r="BV130">
        <v>9998.8837037037028</v>
      </c>
      <c r="BW130">
        <v>0</v>
      </c>
      <c r="BX130">
        <v>1258.5851851851851</v>
      </c>
      <c r="BY130">
        <v>19.685985185185189</v>
      </c>
      <c r="BZ130">
        <v>205.75396296296299</v>
      </c>
      <c r="CA130">
        <v>185.34633333333329</v>
      </c>
      <c r="CB130">
        <v>1.8602407407407411</v>
      </c>
      <c r="CC130">
        <v>182.26877777777781</v>
      </c>
      <c r="CD130">
        <v>16.604962962962961</v>
      </c>
      <c r="CE130">
        <v>1.8816918518518519</v>
      </c>
      <c r="CF130">
        <v>1.6921244444444441</v>
      </c>
      <c r="CG130">
        <v>16.482455555555561</v>
      </c>
      <c r="CH130">
        <v>14.82437407407407</v>
      </c>
      <c r="CI130">
        <v>1999.9229629629631</v>
      </c>
      <c r="CJ130">
        <v>0.98</v>
      </c>
      <c r="CK130">
        <v>2.000009259259259E-2</v>
      </c>
      <c r="CL130">
        <v>0</v>
      </c>
      <c r="CM130">
        <v>1.9085370370370369</v>
      </c>
      <c r="CN130">
        <v>0</v>
      </c>
      <c r="CO130">
        <v>6621.002592592592</v>
      </c>
      <c r="CP130">
        <v>17337.54444444444</v>
      </c>
      <c r="CQ130">
        <v>46.811999999999983</v>
      </c>
      <c r="CR130">
        <v>48.360999999999997</v>
      </c>
      <c r="CS130">
        <v>46.891074074074062</v>
      </c>
      <c r="CT130">
        <v>46.594666666666669</v>
      </c>
      <c r="CU130">
        <v>45.582999999999998</v>
      </c>
      <c r="CV130">
        <v>1959.9259259259261</v>
      </c>
      <c r="CW130">
        <v>39.997777777777777</v>
      </c>
      <c r="CX130">
        <v>0</v>
      </c>
      <c r="CY130">
        <v>1687532540.5999999</v>
      </c>
      <c r="CZ130">
        <v>0</v>
      </c>
      <c r="DA130">
        <v>1687529968.5999999</v>
      </c>
      <c r="DB130" t="s">
        <v>553</v>
      </c>
      <c r="DC130">
        <v>1687529968.5999999</v>
      </c>
      <c r="DD130">
        <v>1687529966.5999999</v>
      </c>
      <c r="DE130">
        <v>3</v>
      </c>
      <c r="DF130">
        <v>1E-3</v>
      </c>
      <c r="DG130">
        <v>1.0999999999999999E-2</v>
      </c>
      <c r="DH130">
        <v>2.899</v>
      </c>
      <c r="DI130">
        <v>9.5000000000000001E-2</v>
      </c>
      <c r="DJ130">
        <v>420</v>
      </c>
      <c r="DK130">
        <v>16</v>
      </c>
      <c r="DL130">
        <v>0.15</v>
      </c>
      <c r="DM130">
        <v>0.06</v>
      </c>
      <c r="DN130">
        <v>19.338509999999999</v>
      </c>
      <c r="DO130">
        <v>7.1090769230768869</v>
      </c>
      <c r="DP130">
        <v>0.70233267751116368</v>
      </c>
      <c r="DQ130">
        <v>0</v>
      </c>
      <c r="DR130">
        <v>1.8582417499999999</v>
      </c>
      <c r="DS130">
        <v>3.6469981238270388E-2</v>
      </c>
      <c r="DT130">
        <v>3.669941339790038E-3</v>
      </c>
      <c r="DU130">
        <v>1</v>
      </c>
      <c r="DV130">
        <v>1</v>
      </c>
      <c r="DW130">
        <v>2</v>
      </c>
      <c r="DX130" t="s">
        <v>368</v>
      </c>
      <c r="DY130">
        <v>3.1193900000000001</v>
      </c>
      <c r="DZ130">
        <v>2.7572199999999998</v>
      </c>
      <c r="EA130">
        <v>4.5165299999999999E-2</v>
      </c>
      <c r="EB130">
        <v>4.1167599999999999E-2</v>
      </c>
      <c r="EC130">
        <v>9.7319900000000001E-2</v>
      </c>
      <c r="ED130">
        <v>9.0718300000000002E-2</v>
      </c>
      <c r="EE130">
        <v>27620</v>
      </c>
      <c r="EF130">
        <v>27611.599999999999</v>
      </c>
      <c r="EG130">
        <v>29507.1</v>
      </c>
      <c r="EH130">
        <v>29109.8</v>
      </c>
      <c r="EI130">
        <v>36869.800000000003</v>
      </c>
      <c r="EJ130">
        <v>34875.9</v>
      </c>
      <c r="EK130">
        <v>45249</v>
      </c>
      <c r="EL130">
        <v>43293.4</v>
      </c>
      <c r="EM130">
        <v>1.7064299999999999</v>
      </c>
      <c r="EN130">
        <v>1.6728000000000001</v>
      </c>
      <c r="EO130">
        <v>-5.4836299999999998E-2</v>
      </c>
      <c r="EP130">
        <v>0</v>
      </c>
      <c r="EQ130">
        <v>29.8887</v>
      </c>
      <c r="ER130">
        <v>999.9</v>
      </c>
      <c r="ES130">
        <v>54.8</v>
      </c>
      <c r="ET130">
        <v>43.3</v>
      </c>
      <c r="EU130">
        <v>47.451000000000001</v>
      </c>
      <c r="EV130">
        <v>65.645799999999994</v>
      </c>
      <c r="EW130">
        <v>19.222799999999999</v>
      </c>
      <c r="EX130">
        <v>1</v>
      </c>
      <c r="EY130">
        <v>1.20787</v>
      </c>
      <c r="EZ130">
        <v>9.2810500000000005</v>
      </c>
      <c r="FA130">
        <v>19.989599999999999</v>
      </c>
      <c r="FB130">
        <v>5.2271700000000001</v>
      </c>
      <c r="FC130">
        <v>11.992000000000001</v>
      </c>
      <c r="FD130">
        <v>4.96875</v>
      </c>
      <c r="FE130">
        <v>3.2892700000000001</v>
      </c>
      <c r="FF130">
        <v>9999</v>
      </c>
      <c r="FG130">
        <v>9999</v>
      </c>
      <c r="FH130">
        <v>9999</v>
      </c>
      <c r="FI130">
        <v>999.9</v>
      </c>
      <c r="FJ130">
        <v>4.9726999999999997</v>
      </c>
      <c r="FK130">
        <v>1.87805</v>
      </c>
      <c r="FL130">
        <v>1.87622</v>
      </c>
      <c r="FM130">
        <v>1.8789899999999999</v>
      </c>
      <c r="FN130">
        <v>1.87551</v>
      </c>
      <c r="FO130">
        <v>1.87897</v>
      </c>
      <c r="FP130">
        <v>1.87622</v>
      </c>
      <c r="FQ130">
        <v>1.87744</v>
      </c>
      <c r="FR130">
        <v>0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2.2629999999999999</v>
      </c>
      <c r="GF130">
        <v>0.13539999999999999</v>
      </c>
      <c r="GG130">
        <v>1.7018588168103419</v>
      </c>
      <c r="GH130">
        <v>3.4596175144301941E-3</v>
      </c>
      <c r="GI130">
        <v>-1.60062044249347E-6</v>
      </c>
      <c r="GJ130">
        <v>4.4551892631570479E-10</v>
      </c>
      <c r="GK130">
        <v>-5.7980403239070673E-2</v>
      </c>
      <c r="GL130">
        <v>-1.1044296988583829E-3</v>
      </c>
      <c r="GM130">
        <v>8.6344859614355754E-4</v>
      </c>
      <c r="GN130">
        <v>-1.2442756315904091E-5</v>
      </c>
      <c r="GO130">
        <v>0</v>
      </c>
      <c r="GP130">
        <v>2120</v>
      </c>
      <c r="GQ130">
        <v>2</v>
      </c>
      <c r="GR130">
        <v>32</v>
      </c>
      <c r="GS130">
        <v>42.9</v>
      </c>
      <c r="GT130">
        <v>42.9</v>
      </c>
      <c r="GU130">
        <v>0.474854</v>
      </c>
      <c r="GV130">
        <v>2.63184</v>
      </c>
      <c r="GW130">
        <v>1.39893</v>
      </c>
      <c r="GX130">
        <v>2.2766099999999998</v>
      </c>
      <c r="GY130">
        <v>1.4489700000000001</v>
      </c>
      <c r="GZ130">
        <v>2.3864700000000001</v>
      </c>
      <c r="HA130">
        <v>48.950299999999999</v>
      </c>
      <c r="HB130">
        <v>13.343999999999999</v>
      </c>
      <c r="HC130">
        <v>18</v>
      </c>
      <c r="HD130">
        <v>509.452</v>
      </c>
      <c r="HE130">
        <v>401.52100000000002</v>
      </c>
      <c r="HF130">
        <v>21.843599999999999</v>
      </c>
      <c r="HG130">
        <v>41.064500000000002</v>
      </c>
      <c r="HH130">
        <v>30.001100000000001</v>
      </c>
      <c r="HI130">
        <v>40.560600000000001</v>
      </c>
      <c r="HJ130">
        <v>40.579599999999999</v>
      </c>
      <c r="HK130">
        <v>9.42666</v>
      </c>
      <c r="HL130">
        <v>61.784500000000001</v>
      </c>
      <c r="HM130">
        <v>0</v>
      </c>
      <c r="HN130">
        <v>16.9849</v>
      </c>
      <c r="HO130">
        <v>132.16999999999999</v>
      </c>
      <c r="HP130">
        <v>16.818999999999999</v>
      </c>
      <c r="HQ130">
        <v>97.692599999999999</v>
      </c>
      <c r="HR130">
        <v>99.5471</v>
      </c>
    </row>
    <row r="131" spans="1:226" x14ac:dyDescent="0.25">
      <c r="A131">
        <v>115</v>
      </c>
      <c r="B131">
        <v>1687532546</v>
      </c>
      <c r="C131">
        <v>3842.5</v>
      </c>
      <c r="D131" t="s">
        <v>588</v>
      </c>
      <c r="E131" t="s">
        <v>589</v>
      </c>
      <c r="F131">
        <v>5</v>
      </c>
      <c r="G131" t="s">
        <v>353</v>
      </c>
      <c r="H131">
        <v>48</v>
      </c>
      <c r="I131">
        <v>1687532538.2142861</v>
      </c>
      <c r="J131">
        <f t="shared" si="31"/>
        <v>2.9202383971266058E-3</v>
      </c>
      <c r="K131">
        <f t="shared" si="32"/>
        <v>2.9202383971266057</v>
      </c>
      <c r="L131">
        <f t="shared" si="33"/>
        <v>3.31138576335595</v>
      </c>
      <c r="M131">
        <f t="shared" si="34"/>
        <v>186.9092142857142</v>
      </c>
      <c r="N131">
        <f t="shared" si="35"/>
        <v>142.18867253899961</v>
      </c>
      <c r="O131">
        <f t="shared" si="36"/>
        <v>14.504220064053257</v>
      </c>
      <c r="P131">
        <f t="shared" si="37"/>
        <v>19.066022121106151</v>
      </c>
      <c r="Q131">
        <f t="shared" si="38"/>
        <v>0.13802502255027596</v>
      </c>
      <c r="R131">
        <f>IF(LEFT(BD131,1)&lt;&gt;"0",IF(LEFT(BD131,1)="1",3,BE131),$D$5+$E$5*(BV131*BO131/($K$5*1000))+$F$5*(BV131*BO131/($K$5*1000))*MAX(MIN(BB131,$J$5),$I$5)*MAX(MIN(BB131,$J$5),$I$5)+$G$5*MAX(MIN(BB131,$J$5),$I$5)*(BV131*BO131/($K$5*1000))+$H$5*(BV131*BO131/($K$5*1000))*(BV131*BO131/($K$5*1000)))</f>
        <v>3.7705912330741995</v>
      </c>
      <c r="S131">
        <f t="shared" si="39"/>
        <v>0.13527834088366142</v>
      </c>
      <c r="T131">
        <f t="shared" si="40"/>
        <v>8.4791188970645692E-2</v>
      </c>
      <c r="U131">
        <f t="shared" si="41"/>
        <v>574.76716190971081</v>
      </c>
      <c r="V131">
        <f t="shared" si="42"/>
        <v>30.128315808549498</v>
      </c>
      <c r="W131">
        <f t="shared" si="43"/>
        <v>29.001796428571431</v>
      </c>
      <c r="X131">
        <f t="shared" si="44"/>
        <v>4.0221908584866721</v>
      </c>
      <c r="Y131">
        <f t="shared" si="45"/>
        <v>49.487484163130638</v>
      </c>
      <c r="Z131">
        <f t="shared" si="46"/>
        <v>1.883927544294085</v>
      </c>
      <c r="AA131">
        <f t="shared" si="47"/>
        <v>3.8068767813774951</v>
      </c>
      <c r="AB131">
        <f t="shared" si="48"/>
        <v>2.1382633141925869</v>
      </c>
      <c r="AC131">
        <f t="shared" si="49"/>
        <v>-128.78251331328332</v>
      </c>
      <c r="AD131">
        <f t="shared" si="50"/>
        <v>-192.59992253872869</v>
      </c>
      <c r="AE131">
        <f t="shared" si="51"/>
        <v>-11.192888082165675</v>
      </c>
      <c r="AF131">
        <f t="shared" si="52"/>
        <v>242.1918379755331</v>
      </c>
      <c r="AG131">
        <f t="shared" si="53"/>
        <v>-31.705169715895046</v>
      </c>
      <c r="AH131">
        <f t="shared" si="54"/>
        <v>2.9378457517265009</v>
      </c>
      <c r="AI131">
        <f t="shared" si="55"/>
        <v>3.31138576335595</v>
      </c>
      <c r="AJ131">
        <v>152.29432709502089</v>
      </c>
      <c r="AK131">
        <v>166.96383636363629</v>
      </c>
      <c r="AL131">
        <v>-3.1703364726935308</v>
      </c>
      <c r="AM131">
        <v>65.233409087114921</v>
      </c>
      <c r="AN131">
        <f t="shared" si="56"/>
        <v>2.9202383971266057</v>
      </c>
      <c r="AO131">
        <v>16.64053037142266</v>
      </c>
      <c r="AP131">
        <v>18.479983636363631</v>
      </c>
      <c r="AQ131">
        <v>7.5382475803120649E-5</v>
      </c>
      <c r="AR131">
        <v>101.64482437197481</v>
      </c>
      <c r="AS131">
        <v>0</v>
      </c>
      <c r="AT131">
        <v>0</v>
      </c>
      <c r="AU131">
        <f t="shared" si="57"/>
        <v>1</v>
      </c>
      <c r="AV131">
        <f t="shared" si="58"/>
        <v>0</v>
      </c>
      <c r="AW131">
        <f t="shared" si="59"/>
        <v>53696.291409444733</v>
      </c>
      <c r="AX131">
        <f t="shared" si="60"/>
        <v>3267.0407142857148</v>
      </c>
      <c r="AY131">
        <f t="shared" si="61"/>
        <v>2679.9534751752758</v>
      </c>
      <c r="AZ131">
        <f>($B$11*$D$9+$C$11*$D$9+$F$11*((CV131+CN131)/MAX(CV131+CN131+CW131, 0.1)*$I$9+CW131/MAX(CV131+CN131+CW131, 0.1)*$J$9))/($B$11+$C$11+$F$11)</f>
        <v>0.82029999303550283</v>
      </c>
      <c r="BA131">
        <f>($B$11*$K$9+$C$11*$K$9+$F$11*((CV131+CN131)/MAX(CV131+CN131+CW131, 0.1)*$P$9+CW131/MAX(CV131+CN131+CW131, 0.1)*$Q$9))/($B$11+$C$11+$F$11)</f>
        <v>0.17592898655852052</v>
      </c>
      <c r="BB131" s="1">
        <v>3.21</v>
      </c>
      <c r="BC131">
        <v>0.5</v>
      </c>
      <c r="BD131" t="s">
        <v>354</v>
      </c>
      <c r="BE131">
        <v>2</v>
      </c>
      <c r="BF131" t="b">
        <v>1</v>
      </c>
      <c r="BG131">
        <v>1687532538.2142861</v>
      </c>
      <c r="BH131">
        <v>186.9092142857142</v>
      </c>
      <c r="BI131">
        <v>166.90778571428569</v>
      </c>
      <c r="BJ131">
        <v>18.46863571428571</v>
      </c>
      <c r="BK131">
        <v>16.617442857142851</v>
      </c>
      <c r="BL131">
        <v>184.62067857142861</v>
      </c>
      <c r="BM131">
        <v>18.333324999999999</v>
      </c>
      <c r="BN131">
        <v>500.01903571428568</v>
      </c>
      <c r="BO131">
        <v>101.9058214285715</v>
      </c>
      <c r="BP131">
        <v>0.1010389285714286</v>
      </c>
      <c r="BQ131">
        <v>28.05433571428571</v>
      </c>
      <c r="BR131">
        <v>29.001796428571431</v>
      </c>
      <c r="BS131">
        <v>999.9000000000002</v>
      </c>
      <c r="BT131">
        <v>0</v>
      </c>
      <c r="BU131">
        <v>0</v>
      </c>
      <c r="BV131">
        <v>10000.017142857139</v>
      </c>
      <c r="BW131">
        <v>0</v>
      </c>
      <c r="BX131">
        <v>1267.102142857143</v>
      </c>
      <c r="BY131">
        <v>20.001550000000002</v>
      </c>
      <c r="BZ131">
        <v>190.42607142857139</v>
      </c>
      <c r="CA131">
        <v>169.72792857142849</v>
      </c>
      <c r="CB131">
        <v>1.8511882142857139</v>
      </c>
      <c r="CC131">
        <v>166.90778571428569</v>
      </c>
      <c r="CD131">
        <v>16.617442857142851</v>
      </c>
      <c r="CE131">
        <v>1.882061071428571</v>
      </c>
      <c r="CF131">
        <v>1.6934132142857139</v>
      </c>
      <c r="CG131">
        <v>16.485539285714289</v>
      </c>
      <c r="CH131">
        <v>14.836178571428571</v>
      </c>
      <c r="CI131">
        <v>1999.938571428572</v>
      </c>
      <c r="CJ131">
        <v>0.98000042857142855</v>
      </c>
      <c r="CK131">
        <v>1.999965714285714E-2</v>
      </c>
      <c r="CL131">
        <v>0</v>
      </c>
      <c r="CM131">
        <v>1.9308714285714279</v>
      </c>
      <c r="CN131">
        <v>0</v>
      </c>
      <c r="CO131">
        <v>6635.7328571428579</v>
      </c>
      <c r="CP131">
        <v>17337.689285714281</v>
      </c>
      <c r="CQ131">
        <v>46.816499999999976</v>
      </c>
      <c r="CR131">
        <v>48.375</v>
      </c>
      <c r="CS131">
        <v>46.910428571428561</v>
      </c>
      <c r="CT131">
        <v>46.613750000000003</v>
      </c>
      <c r="CU131">
        <v>45.602500000000013</v>
      </c>
      <c r="CV131">
        <v>1959.941428571429</v>
      </c>
      <c r="CW131">
        <v>39.997857142857143</v>
      </c>
      <c r="CX131">
        <v>0</v>
      </c>
      <c r="CY131">
        <v>1687532546</v>
      </c>
      <c r="CZ131">
        <v>0</v>
      </c>
      <c r="DA131">
        <v>1687529968.5999999</v>
      </c>
      <c r="DB131" t="s">
        <v>553</v>
      </c>
      <c r="DC131">
        <v>1687529968.5999999</v>
      </c>
      <c r="DD131">
        <v>1687529966.5999999</v>
      </c>
      <c r="DE131">
        <v>3</v>
      </c>
      <c r="DF131">
        <v>1E-3</v>
      </c>
      <c r="DG131">
        <v>1.0999999999999999E-2</v>
      </c>
      <c r="DH131">
        <v>2.899</v>
      </c>
      <c r="DI131">
        <v>9.5000000000000001E-2</v>
      </c>
      <c r="DJ131">
        <v>420</v>
      </c>
      <c r="DK131">
        <v>16</v>
      </c>
      <c r="DL131">
        <v>0.15</v>
      </c>
      <c r="DM131">
        <v>0.06</v>
      </c>
      <c r="DN131">
        <v>19.714590000000001</v>
      </c>
      <c r="DO131">
        <v>4.8191414634146073</v>
      </c>
      <c r="DP131">
        <v>0.50341572075174623</v>
      </c>
      <c r="DQ131">
        <v>0</v>
      </c>
      <c r="DR131">
        <v>1.8556712500000001</v>
      </c>
      <c r="DS131">
        <v>-4.9568217636027673E-2</v>
      </c>
      <c r="DT131">
        <v>1.0826022165943489E-2</v>
      </c>
      <c r="DU131">
        <v>1</v>
      </c>
      <c r="DV131">
        <v>1</v>
      </c>
      <c r="DW131">
        <v>2</v>
      </c>
      <c r="DX131" t="s">
        <v>368</v>
      </c>
      <c r="DY131">
        <v>3.1195599999999999</v>
      </c>
      <c r="DZ131">
        <v>2.7578499999999999</v>
      </c>
      <c r="EA131">
        <v>4.1523299999999999E-2</v>
      </c>
      <c r="EB131">
        <v>3.72631E-2</v>
      </c>
      <c r="EC131">
        <v>9.7369499999999998E-2</v>
      </c>
      <c r="ED131">
        <v>9.0986600000000001E-2</v>
      </c>
      <c r="EE131">
        <v>27724.2</v>
      </c>
      <c r="EF131">
        <v>27722.799999999999</v>
      </c>
      <c r="EG131">
        <v>29506.2</v>
      </c>
      <c r="EH131">
        <v>29108.799999999999</v>
      </c>
      <c r="EI131">
        <v>36866.5</v>
      </c>
      <c r="EJ131">
        <v>34864.5</v>
      </c>
      <c r="EK131">
        <v>45247.7</v>
      </c>
      <c r="EL131">
        <v>43292.2</v>
      </c>
      <c r="EM131">
        <v>1.7057800000000001</v>
      </c>
      <c r="EN131">
        <v>1.6731</v>
      </c>
      <c r="EO131">
        <v>-5.5767600000000001E-2</v>
      </c>
      <c r="EP131">
        <v>0</v>
      </c>
      <c r="EQ131">
        <v>29.9115</v>
      </c>
      <c r="ER131">
        <v>999.9</v>
      </c>
      <c r="ES131">
        <v>54.8</v>
      </c>
      <c r="ET131">
        <v>43.3</v>
      </c>
      <c r="EU131">
        <v>47.454999999999998</v>
      </c>
      <c r="EV131">
        <v>65.6858</v>
      </c>
      <c r="EW131">
        <v>18.6739</v>
      </c>
      <c r="EX131">
        <v>1</v>
      </c>
      <c r="EY131">
        <v>1.2087699999999999</v>
      </c>
      <c r="EZ131">
        <v>9.2810500000000005</v>
      </c>
      <c r="FA131">
        <v>19.989799999999999</v>
      </c>
      <c r="FB131">
        <v>5.2288199999999998</v>
      </c>
      <c r="FC131">
        <v>11.9918</v>
      </c>
      <c r="FD131">
        <v>4.9692999999999996</v>
      </c>
      <c r="FE131">
        <v>3.28965</v>
      </c>
      <c r="FF131">
        <v>9999</v>
      </c>
      <c r="FG131">
        <v>9999</v>
      </c>
      <c r="FH131">
        <v>9999</v>
      </c>
      <c r="FI131">
        <v>999.9</v>
      </c>
      <c r="FJ131">
        <v>4.9726699999999999</v>
      </c>
      <c r="FK131">
        <v>1.87805</v>
      </c>
      <c r="FL131">
        <v>1.87622</v>
      </c>
      <c r="FM131">
        <v>1.8789800000000001</v>
      </c>
      <c r="FN131">
        <v>1.8755599999999999</v>
      </c>
      <c r="FO131">
        <v>1.87897</v>
      </c>
      <c r="FP131">
        <v>1.87622</v>
      </c>
      <c r="FQ131">
        <v>1.87744</v>
      </c>
      <c r="FR131">
        <v>0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2.2160000000000002</v>
      </c>
      <c r="GF131">
        <v>0.1356</v>
      </c>
      <c r="GG131">
        <v>1.7018588168103419</v>
      </c>
      <c r="GH131">
        <v>3.4596175144301941E-3</v>
      </c>
      <c r="GI131">
        <v>-1.60062044249347E-6</v>
      </c>
      <c r="GJ131">
        <v>4.4551892631570479E-10</v>
      </c>
      <c r="GK131">
        <v>-5.7980403239070673E-2</v>
      </c>
      <c r="GL131">
        <v>-1.1044296988583829E-3</v>
      </c>
      <c r="GM131">
        <v>8.6344859614355754E-4</v>
      </c>
      <c r="GN131">
        <v>-1.2442756315904091E-5</v>
      </c>
      <c r="GO131">
        <v>0</v>
      </c>
      <c r="GP131">
        <v>2120</v>
      </c>
      <c r="GQ131">
        <v>2</v>
      </c>
      <c r="GR131">
        <v>32</v>
      </c>
      <c r="GS131">
        <v>43</v>
      </c>
      <c r="GT131">
        <v>43</v>
      </c>
      <c r="GU131">
        <v>0.43335000000000001</v>
      </c>
      <c r="GV131">
        <v>2.63794</v>
      </c>
      <c r="GW131">
        <v>1.39893</v>
      </c>
      <c r="GX131">
        <v>2.2753899999999998</v>
      </c>
      <c r="GY131">
        <v>1.4489700000000001</v>
      </c>
      <c r="GZ131">
        <v>2.50732</v>
      </c>
      <c r="HA131">
        <v>48.950299999999999</v>
      </c>
      <c r="HB131">
        <v>13.343999999999999</v>
      </c>
      <c r="HC131">
        <v>18</v>
      </c>
      <c r="HD131">
        <v>509.096</v>
      </c>
      <c r="HE131">
        <v>401.75</v>
      </c>
      <c r="HF131">
        <v>21.857399999999998</v>
      </c>
      <c r="HG131">
        <v>41.0749</v>
      </c>
      <c r="HH131">
        <v>30.001000000000001</v>
      </c>
      <c r="HI131">
        <v>40.5687</v>
      </c>
      <c r="HJ131">
        <v>40.587600000000002</v>
      </c>
      <c r="HK131">
        <v>8.7148900000000005</v>
      </c>
      <c r="HL131">
        <v>61.501899999999999</v>
      </c>
      <c r="HM131">
        <v>0</v>
      </c>
      <c r="HN131">
        <v>16.986699999999999</v>
      </c>
      <c r="HO131">
        <v>118.813</v>
      </c>
      <c r="HP131">
        <v>16.8491</v>
      </c>
      <c r="HQ131">
        <v>97.689599999999999</v>
      </c>
      <c r="HR131">
        <v>99.544200000000004</v>
      </c>
    </row>
    <row r="132" spans="1:226" x14ac:dyDescent="0.25">
      <c r="A132">
        <v>116</v>
      </c>
      <c r="B132">
        <v>1687532551</v>
      </c>
      <c r="C132">
        <v>3847.5</v>
      </c>
      <c r="D132" t="s">
        <v>590</v>
      </c>
      <c r="E132" t="s">
        <v>591</v>
      </c>
      <c r="F132">
        <v>5</v>
      </c>
      <c r="G132" t="s">
        <v>353</v>
      </c>
      <c r="H132">
        <v>48</v>
      </c>
      <c r="I132">
        <v>1687532543.5</v>
      </c>
      <c r="J132">
        <f t="shared" si="31"/>
        <v>2.8644523630407246E-3</v>
      </c>
      <c r="K132">
        <f t="shared" si="32"/>
        <v>2.8644523630407246</v>
      </c>
      <c r="L132">
        <f t="shared" si="33"/>
        <v>2.5656193687711077</v>
      </c>
      <c r="M132">
        <f t="shared" si="34"/>
        <v>170.1721481481481</v>
      </c>
      <c r="N132">
        <f t="shared" si="35"/>
        <v>134.08364647849012</v>
      </c>
      <c r="O132">
        <f t="shared" si="36"/>
        <v>13.677564419646307</v>
      </c>
      <c r="P132">
        <f t="shared" si="37"/>
        <v>17.358869480770554</v>
      </c>
      <c r="Q132">
        <f t="shared" si="38"/>
        <v>0.13533635698980728</v>
      </c>
      <c r="R132">
        <f>IF(LEFT(BD132,1)&lt;&gt;"0",IF(LEFT(BD132,1)="1",3,BE132),$D$5+$E$5*(BV132*BO132/($K$5*1000))+$F$5*(BV132*BO132/($K$5*1000))*MAX(MIN(BB132,$J$5),$I$5)*MAX(MIN(BB132,$J$5),$I$5)+$G$5*MAX(MIN(BB132,$J$5),$I$5)*(BV132*BO132/($K$5*1000))+$H$5*(BV132*BO132/($K$5*1000))*(BV132*BO132/($K$5*1000)))</f>
        <v>3.7709463571430044</v>
      </c>
      <c r="S132">
        <f t="shared" si="39"/>
        <v>0.13269478122017067</v>
      </c>
      <c r="T132">
        <f t="shared" si="40"/>
        <v>8.316727890751216E-2</v>
      </c>
      <c r="U132">
        <f t="shared" si="41"/>
        <v>591.60019434382025</v>
      </c>
      <c r="V132">
        <f t="shared" si="42"/>
        <v>30.231961096733226</v>
      </c>
      <c r="W132">
        <f t="shared" si="43"/>
        <v>29.00715555555556</v>
      </c>
      <c r="X132">
        <f t="shared" si="44"/>
        <v>4.0234383261722826</v>
      </c>
      <c r="Y132">
        <f t="shared" si="45"/>
        <v>49.480014539271025</v>
      </c>
      <c r="Z132">
        <f t="shared" si="46"/>
        <v>1.8851952411402362</v>
      </c>
      <c r="AA132">
        <f t="shared" si="47"/>
        <v>3.8100135149394609</v>
      </c>
      <c r="AB132">
        <f t="shared" si="48"/>
        <v>2.1382430850320464</v>
      </c>
      <c r="AC132">
        <f t="shared" si="49"/>
        <v>-126.32234921009595</v>
      </c>
      <c r="AD132">
        <f t="shared" si="50"/>
        <v>-190.83400352701975</v>
      </c>
      <c r="AE132">
        <f t="shared" si="51"/>
        <v>-11.090292709576497</v>
      </c>
      <c r="AF132">
        <f t="shared" si="52"/>
        <v>263.35354889712812</v>
      </c>
      <c r="AG132">
        <f t="shared" si="53"/>
        <v>-32.387650663083875</v>
      </c>
      <c r="AH132">
        <f t="shared" si="54"/>
        <v>2.858477641329721</v>
      </c>
      <c r="AI132">
        <f t="shared" si="55"/>
        <v>2.5656193687711077</v>
      </c>
      <c r="AJ132">
        <v>135.6975657600633</v>
      </c>
      <c r="AK132">
        <v>151.00132727272731</v>
      </c>
      <c r="AL132">
        <v>-3.198362049172196</v>
      </c>
      <c r="AM132">
        <v>65.233409087114921</v>
      </c>
      <c r="AN132">
        <f t="shared" si="56"/>
        <v>2.8644523630407246</v>
      </c>
      <c r="AO132">
        <v>16.778172789802088</v>
      </c>
      <c r="AP132">
        <v>18.522041212121209</v>
      </c>
      <c r="AQ132">
        <v>7.3631922438547118E-3</v>
      </c>
      <c r="AR132">
        <v>101.64482437197481</v>
      </c>
      <c r="AS132">
        <v>0</v>
      </c>
      <c r="AT132">
        <v>0</v>
      </c>
      <c r="AU132">
        <f t="shared" si="57"/>
        <v>1</v>
      </c>
      <c r="AV132">
        <f t="shared" si="58"/>
        <v>0</v>
      </c>
      <c r="AW132">
        <f t="shared" si="59"/>
        <v>53700.898627962961</v>
      </c>
      <c r="AX132">
        <f t="shared" si="60"/>
        <v>3362.7214814814824</v>
      </c>
      <c r="AY132">
        <f t="shared" si="61"/>
        <v>2758.4404140718325</v>
      </c>
      <c r="AZ132">
        <f>($B$11*$D$9+$C$11*$D$9+$F$11*((CV132+CN132)/MAX(CV132+CN132+CW132, 0.1)*$I$9+CW132/MAX(CV132+CN132+CW132, 0.1)*$J$9))/($B$11+$C$11+$F$11)</f>
        <v>0.82029999488883398</v>
      </c>
      <c r="BA132">
        <f>($B$11*$K$9+$C$11*$K$9+$F$11*((CV132+CN132)/MAX(CV132+CN132+CW132, 0.1)*$P$9+CW132/MAX(CV132+CN132+CW132, 0.1)*$Q$9))/($B$11+$C$11+$F$11)</f>
        <v>0.1759289901354496</v>
      </c>
      <c r="BB132" s="1">
        <v>3.21</v>
      </c>
      <c r="BC132">
        <v>0.5</v>
      </c>
      <c r="BD132" t="s">
        <v>354</v>
      </c>
      <c r="BE132">
        <v>2</v>
      </c>
      <c r="BF132" t="b">
        <v>1</v>
      </c>
      <c r="BG132">
        <v>1687532543.5</v>
      </c>
      <c r="BH132">
        <v>170.1721481481481</v>
      </c>
      <c r="BI132">
        <v>149.6931851851852</v>
      </c>
      <c r="BJ132">
        <v>18.480911111111109</v>
      </c>
      <c r="BK132">
        <v>16.679825925925929</v>
      </c>
      <c r="BL132">
        <v>167.93259259259261</v>
      </c>
      <c r="BM132">
        <v>18.34537407407408</v>
      </c>
      <c r="BN132">
        <v>500.03951851851838</v>
      </c>
      <c r="BO132">
        <v>101.90666666666669</v>
      </c>
      <c r="BP132">
        <v>0.10103359259259261</v>
      </c>
      <c r="BQ132">
        <v>28.06847037037037</v>
      </c>
      <c r="BR132">
        <v>29.00715555555556</v>
      </c>
      <c r="BS132">
        <v>999.90000000000009</v>
      </c>
      <c r="BT132">
        <v>0</v>
      </c>
      <c r="BU132">
        <v>0</v>
      </c>
      <c r="BV132">
        <v>10001.314814814819</v>
      </c>
      <c r="BW132">
        <v>0</v>
      </c>
      <c r="BX132">
        <v>1362.7437037037041</v>
      </c>
      <c r="BY132">
        <v>20.479029629629629</v>
      </c>
      <c r="BZ132">
        <v>173.37603703703701</v>
      </c>
      <c r="CA132">
        <v>152.23122222222219</v>
      </c>
      <c r="CB132">
        <v>1.8010814814814811</v>
      </c>
      <c r="CC132">
        <v>149.6931851851852</v>
      </c>
      <c r="CD132">
        <v>16.679825925925929</v>
      </c>
      <c r="CE132">
        <v>1.8833277777777779</v>
      </c>
      <c r="CF132">
        <v>1.6997851851851851</v>
      </c>
      <c r="CG132">
        <v>16.496107407407411</v>
      </c>
      <c r="CH132">
        <v>14.89427037037037</v>
      </c>
      <c r="CI132">
        <v>1999.9777777777781</v>
      </c>
      <c r="CJ132">
        <v>0.98000044444444456</v>
      </c>
      <c r="CK132">
        <v>1.9999640740740739E-2</v>
      </c>
      <c r="CL132">
        <v>0</v>
      </c>
      <c r="CM132">
        <v>1.907996296296296</v>
      </c>
      <c r="CN132">
        <v>0</v>
      </c>
      <c r="CO132">
        <v>6651.7429629629632</v>
      </c>
      <c r="CP132">
        <v>17338.029629629629</v>
      </c>
      <c r="CQ132">
        <v>46.821333333333307</v>
      </c>
      <c r="CR132">
        <v>48.391074074074062</v>
      </c>
      <c r="CS132">
        <v>46.932407407407389</v>
      </c>
      <c r="CT132">
        <v>46.629592592592587</v>
      </c>
      <c r="CU132">
        <v>45.615666666666669</v>
      </c>
      <c r="CV132">
        <v>1959.979629629629</v>
      </c>
      <c r="CW132">
        <v>39.998888888888892</v>
      </c>
      <c r="CX132">
        <v>0</v>
      </c>
      <c r="CY132">
        <v>1687532550.8</v>
      </c>
      <c r="CZ132">
        <v>0</v>
      </c>
      <c r="DA132">
        <v>1687529968.5999999</v>
      </c>
      <c r="DB132" t="s">
        <v>553</v>
      </c>
      <c r="DC132">
        <v>1687529968.5999999</v>
      </c>
      <c r="DD132">
        <v>1687529966.5999999</v>
      </c>
      <c r="DE132">
        <v>3</v>
      </c>
      <c r="DF132">
        <v>1E-3</v>
      </c>
      <c r="DG132">
        <v>1.0999999999999999E-2</v>
      </c>
      <c r="DH132">
        <v>2.899</v>
      </c>
      <c r="DI132">
        <v>9.5000000000000001E-2</v>
      </c>
      <c r="DJ132">
        <v>420</v>
      </c>
      <c r="DK132">
        <v>16</v>
      </c>
      <c r="DL132">
        <v>0.15</v>
      </c>
      <c r="DM132">
        <v>0.06</v>
      </c>
      <c r="DN132">
        <v>20.16709024390244</v>
      </c>
      <c r="DO132">
        <v>4.8662634146341848</v>
      </c>
      <c r="DP132">
        <v>0.5165900227570559</v>
      </c>
      <c r="DQ132">
        <v>0</v>
      </c>
      <c r="DR132">
        <v>1.8256929268292681</v>
      </c>
      <c r="DS132">
        <v>-0.46270996515679053</v>
      </c>
      <c r="DT132">
        <v>5.8819600235988312E-2</v>
      </c>
      <c r="DU132">
        <v>0</v>
      </c>
      <c r="DV132">
        <v>0</v>
      </c>
      <c r="DW132">
        <v>2</v>
      </c>
      <c r="DX132" t="s">
        <v>356</v>
      </c>
      <c r="DY132">
        <v>3.1189800000000001</v>
      </c>
      <c r="DZ132">
        <v>2.7580800000000001</v>
      </c>
      <c r="EA132">
        <v>3.7780800000000003E-2</v>
      </c>
      <c r="EB132">
        <v>3.3233400000000003E-2</v>
      </c>
      <c r="EC132">
        <v>9.75491E-2</v>
      </c>
      <c r="ED132">
        <v>9.1931200000000005E-2</v>
      </c>
      <c r="EE132">
        <v>27831.599999999999</v>
      </c>
      <c r="EF132">
        <v>27837.7</v>
      </c>
      <c r="EG132">
        <v>29505.7</v>
      </c>
      <c r="EH132">
        <v>29108.1</v>
      </c>
      <c r="EI132">
        <v>36858.5</v>
      </c>
      <c r="EJ132">
        <v>34827.800000000003</v>
      </c>
      <c r="EK132">
        <v>45247.1</v>
      </c>
      <c r="EL132">
        <v>43291.5</v>
      </c>
      <c r="EM132">
        <v>1.70557</v>
      </c>
      <c r="EN132">
        <v>1.67353</v>
      </c>
      <c r="EO132">
        <v>-5.4836299999999998E-2</v>
      </c>
      <c r="EP132">
        <v>0</v>
      </c>
      <c r="EQ132">
        <v>29.931100000000001</v>
      </c>
      <c r="ER132">
        <v>999.9</v>
      </c>
      <c r="ES132">
        <v>54.8</v>
      </c>
      <c r="ET132">
        <v>43.3</v>
      </c>
      <c r="EU132">
        <v>47.450400000000002</v>
      </c>
      <c r="EV132">
        <v>65.635800000000003</v>
      </c>
      <c r="EW132">
        <v>19.242799999999999</v>
      </c>
      <c r="EX132">
        <v>1</v>
      </c>
      <c r="EY132">
        <v>1.2096800000000001</v>
      </c>
      <c r="EZ132">
        <v>9.2810500000000005</v>
      </c>
      <c r="FA132">
        <v>19.9894</v>
      </c>
      <c r="FB132">
        <v>5.22837</v>
      </c>
      <c r="FC132">
        <v>11.991099999999999</v>
      </c>
      <c r="FD132">
        <v>4.9690500000000002</v>
      </c>
      <c r="FE132">
        <v>3.2895799999999999</v>
      </c>
      <c r="FF132">
        <v>9999</v>
      </c>
      <c r="FG132">
        <v>9999</v>
      </c>
      <c r="FH132">
        <v>9999</v>
      </c>
      <c r="FI132">
        <v>999.9</v>
      </c>
      <c r="FJ132">
        <v>4.9726400000000002</v>
      </c>
      <c r="FK132">
        <v>1.8780399999999999</v>
      </c>
      <c r="FL132">
        <v>1.8762099999999999</v>
      </c>
      <c r="FM132">
        <v>1.87897</v>
      </c>
      <c r="FN132">
        <v>1.87548</v>
      </c>
      <c r="FO132">
        <v>1.8789100000000001</v>
      </c>
      <c r="FP132">
        <v>1.8762099999999999</v>
      </c>
      <c r="FQ132">
        <v>1.8773599999999999</v>
      </c>
      <c r="FR132">
        <v>0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2.169</v>
      </c>
      <c r="GF132">
        <v>0.13639999999999999</v>
      </c>
      <c r="GG132">
        <v>1.7018588168103419</v>
      </c>
      <c r="GH132">
        <v>3.4596175144301941E-3</v>
      </c>
      <c r="GI132">
        <v>-1.60062044249347E-6</v>
      </c>
      <c r="GJ132">
        <v>4.4551892631570479E-10</v>
      </c>
      <c r="GK132">
        <v>-5.7980403239070673E-2</v>
      </c>
      <c r="GL132">
        <v>-1.1044296988583829E-3</v>
      </c>
      <c r="GM132">
        <v>8.6344859614355754E-4</v>
      </c>
      <c r="GN132">
        <v>-1.2442756315904091E-5</v>
      </c>
      <c r="GO132">
        <v>0</v>
      </c>
      <c r="GP132">
        <v>2120</v>
      </c>
      <c r="GQ132">
        <v>2</v>
      </c>
      <c r="GR132">
        <v>32</v>
      </c>
      <c r="GS132">
        <v>43</v>
      </c>
      <c r="GT132">
        <v>43.1</v>
      </c>
      <c r="GU132">
        <v>0.394287</v>
      </c>
      <c r="GV132">
        <v>2.63672</v>
      </c>
      <c r="GW132">
        <v>1.39893</v>
      </c>
      <c r="GX132">
        <v>2.2766099999999998</v>
      </c>
      <c r="GY132">
        <v>1.4489700000000001</v>
      </c>
      <c r="GZ132">
        <v>2.51831</v>
      </c>
      <c r="HA132">
        <v>48.950299999999999</v>
      </c>
      <c r="HB132">
        <v>13.343999999999999</v>
      </c>
      <c r="HC132">
        <v>18</v>
      </c>
      <c r="HD132">
        <v>509.02</v>
      </c>
      <c r="HE132">
        <v>402.05700000000002</v>
      </c>
      <c r="HF132">
        <v>21.867699999999999</v>
      </c>
      <c r="HG132">
        <v>41.0852</v>
      </c>
      <c r="HH132">
        <v>30.000900000000001</v>
      </c>
      <c r="HI132">
        <v>40.576799999999999</v>
      </c>
      <c r="HJ132">
        <v>40.595700000000001</v>
      </c>
      <c r="HK132">
        <v>7.9294000000000002</v>
      </c>
      <c r="HL132">
        <v>61.501899999999999</v>
      </c>
      <c r="HM132">
        <v>0</v>
      </c>
      <c r="HN132">
        <v>17.002500000000001</v>
      </c>
      <c r="HO132">
        <v>98.7654</v>
      </c>
      <c r="HP132">
        <v>16.835799999999999</v>
      </c>
      <c r="HQ132">
        <v>97.688199999999995</v>
      </c>
      <c r="HR132">
        <v>99.542199999999994</v>
      </c>
    </row>
    <row r="133" spans="1:226" x14ac:dyDescent="0.25">
      <c r="A133">
        <v>117</v>
      </c>
      <c r="B133">
        <v>1687532556</v>
      </c>
      <c r="C133">
        <v>3852.5</v>
      </c>
      <c r="D133" t="s">
        <v>592</v>
      </c>
      <c r="E133" t="s">
        <v>593</v>
      </c>
      <c r="F133">
        <v>5</v>
      </c>
      <c r="G133" t="s">
        <v>353</v>
      </c>
      <c r="H133">
        <v>48</v>
      </c>
      <c r="I133">
        <v>1687532548.2142861</v>
      </c>
      <c r="J133">
        <f t="shared" si="31"/>
        <v>2.9303450752478093E-3</v>
      </c>
      <c r="K133">
        <f t="shared" si="32"/>
        <v>2.9303450752478093</v>
      </c>
      <c r="L133">
        <f t="shared" si="33"/>
        <v>1.8277185995257217</v>
      </c>
      <c r="M133">
        <f t="shared" si="34"/>
        <v>155.3279642857143</v>
      </c>
      <c r="N133">
        <f t="shared" si="35"/>
        <v>128.96296462315775</v>
      </c>
      <c r="O133">
        <f t="shared" si="36"/>
        <v>13.155326434290593</v>
      </c>
      <c r="P133">
        <f t="shared" si="37"/>
        <v>15.844782108750259</v>
      </c>
      <c r="Q133">
        <f t="shared" si="38"/>
        <v>0.13857343934580346</v>
      </c>
      <c r="R133">
        <f>IF(LEFT(BD133,1)&lt;&gt;"0",IF(LEFT(BD133,1)="1",3,BE133),$D$5+$E$5*(BV133*BO133/($K$5*1000))+$F$5*(BV133*BO133/($K$5*1000))*MAX(MIN(BB133,$J$5),$I$5)*MAX(MIN(BB133,$J$5),$I$5)+$G$5*MAX(MIN(BB133,$J$5),$I$5)*(BV133*BO133/($K$5*1000))+$H$5*(BV133*BO133/($K$5*1000))*(BV133*BO133/($K$5*1000)))</f>
        <v>3.7709809039761075</v>
      </c>
      <c r="S133">
        <f t="shared" si="39"/>
        <v>0.13580540325568488</v>
      </c>
      <c r="T133">
        <f t="shared" si="40"/>
        <v>8.5122468802678167E-2</v>
      </c>
      <c r="U133">
        <f t="shared" si="41"/>
        <v>601.55577378823079</v>
      </c>
      <c r="V133">
        <f t="shared" si="42"/>
        <v>30.277108673077805</v>
      </c>
      <c r="W133">
        <f t="shared" si="43"/>
        <v>29.01880357142857</v>
      </c>
      <c r="X133">
        <f t="shared" si="44"/>
        <v>4.0261508498830976</v>
      </c>
      <c r="Y133">
        <f t="shared" si="45"/>
        <v>49.540760030412876</v>
      </c>
      <c r="Z133">
        <f t="shared" si="46"/>
        <v>1.8888739425836176</v>
      </c>
      <c r="AA133">
        <f t="shared" si="47"/>
        <v>3.8127673887603768</v>
      </c>
      <c r="AB133">
        <f t="shared" si="48"/>
        <v>2.1372769072994799</v>
      </c>
      <c r="AC133">
        <f t="shared" si="49"/>
        <v>-129.22821781842839</v>
      </c>
      <c r="AD133">
        <f t="shared" si="50"/>
        <v>-190.68265746714712</v>
      </c>
      <c r="AE133">
        <f t="shared" si="51"/>
        <v>-11.082721431932574</v>
      </c>
      <c r="AF133">
        <f t="shared" si="52"/>
        <v>270.56217707072273</v>
      </c>
      <c r="AG133">
        <f t="shared" si="53"/>
        <v>-33.031077250573006</v>
      </c>
      <c r="AH133">
        <f t="shared" si="54"/>
        <v>2.7475323689029776</v>
      </c>
      <c r="AI133">
        <f t="shared" si="55"/>
        <v>1.8277185995257217</v>
      </c>
      <c r="AJ133">
        <v>118.90538332928389</v>
      </c>
      <c r="AK133">
        <v>134.86976969696971</v>
      </c>
      <c r="AL133">
        <v>-3.232106978695986</v>
      </c>
      <c r="AM133">
        <v>65.233409087114921</v>
      </c>
      <c r="AN133">
        <f t="shared" si="56"/>
        <v>2.9303450752478093</v>
      </c>
      <c r="AO133">
        <v>16.944589464938211</v>
      </c>
      <c r="AP133">
        <v>18.620578787878792</v>
      </c>
      <c r="AQ133">
        <v>2.0572801950169309E-2</v>
      </c>
      <c r="AR133">
        <v>101.64482437197481</v>
      </c>
      <c r="AS133">
        <v>0</v>
      </c>
      <c r="AT133">
        <v>0</v>
      </c>
      <c r="AU133">
        <f t="shared" si="57"/>
        <v>1</v>
      </c>
      <c r="AV133">
        <f t="shared" si="58"/>
        <v>0</v>
      </c>
      <c r="AW133">
        <f t="shared" si="59"/>
        <v>53699.394070268696</v>
      </c>
      <c r="AX133">
        <f t="shared" si="60"/>
        <v>3419.31</v>
      </c>
      <c r="AY133">
        <f t="shared" si="61"/>
        <v>2804.8599851234358</v>
      </c>
      <c r="AZ133">
        <f>($B$11*$D$9+$C$11*$D$9+$F$11*((CV133+CN133)/MAX(CV133+CN133+CW133, 0.1)*$I$9+CW133/MAX(CV133+CN133+CW133, 0.1)*$J$9))/($B$11+$C$11+$F$11)</f>
        <v>0.82029999769644624</v>
      </c>
      <c r="BA133">
        <f>($B$11*$K$9+$C$11*$K$9+$F$11*((CV133+CN133)/MAX(CV133+CN133+CW133, 0.1)*$P$9+CW133/MAX(CV133+CN133+CW133, 0.1)*$Q$9))/($B$11+$C$11+$F$11)</f>
        <v>0.17592899555414127</v>
      </c>
      <c r="BB133" s="1">
        <v>3.21</v>
      </c>
      <c r="BC133">
        <v>0.5</v>
      </c>
      <c r="BD133" t="s">
        <v>354</v>
      </c>
      <c r="BE133">
        <v>2</v>
      </c>
      <c r="BF133" t="b">
        <v>1</v>
      </c>
      <c r="BG133">
        <v>1687532548.2142861</v>
      </c>
      <c r="BH133">
        <v>155.3279642857143</v>
      </c>
      <c r="BI133">
        <v>134.39703571428569</v>
      </c>
      <c r="BJ133">
        <v>18.516817857142861</v>
      </c>
      <c r="BK133">
        <v>16.78565</v>
      </c>
      <c r="BL133">
        <v>153.13249999999999</v>
      </c>
      <c r="BM133">
        <v>18.380649999999999</v>
      </c>
      <c r="BN133">
        <v>500.02478571428583</v>
      </c>
      <c r="BO133">
        <v>101.9073928571429</v>
      </c>
      <c r="BP133">
        <v>0.1011680714285714</v>
      </c>
      <c r="BQ133">
        <v>28.080871428571431</v>
      </c>
      <c r="BR133">
        <v>29.01880357142857</v>
      </c>
      <c r="BS133">
        <v>999.9000000000002</v>
      </c>
      <c r="BT133">
        <v>0</v>
      </c>
      <c r="BU133">
        <v>0</v>
      </c>
      <c r="BV133">
        <v>10001.377857142859</v>
      </c>
      <c r="BW133">
        <v>0</v>
      </c>
      <c r="BX133">
        <v>1419.2946428571429</v>
      </c>
      <c r="BY133">
        <v>20.930953571428571</v>
      </c>
      <c r="BZ133">
        <v>158.25764285714291</v>
      </c>
      <c r="CA133">
        <v>136.68950000000001</v>
      </c>
      <c r="CB133">
        <v>1.7311710714285711</v>
      </c>
      <c r="CC133">
        <v>134.39703571428569</v>
      </c>
      <c r="CD133">
        <v>16.78565</v>
      </c>
      <c r="CE133">
        <v>1.8869996428571429</v>
      </c>
      <c r="CF133">
        <v>1.7105807142857139</v>
      </c>
      <c r="CG133">
        <v>16.526685714285708</v>
      </c>
      <c r="CH133">
        <v>14.992360714285709</v>
      </c>
      <c r="CI133">
        <v>2000.0153571428571</v>
      </c>
      <c r="CJ133">
        <v>0.98000042857142866</v>
      </c>
      <c r="CK133">
        <v>1.9999671428571428E-2</v>
      </c>
      <c r="CL133">
        <v>0</v>
      </c>
      <c r="CM133">
        <v>1.9464714285714291</v>
      </c>
      <c r="CN133">
        <v>0</v>
      </c>
      <c r="CO133">
        <v>6750.1732142857136</v>
      </c>
      <c r="CP133">
        <v>17338.36428571428</v>
      </c>
      <c r="CQ133">
        <v>46.836750000000002</v>
      </c>
      <c r="CR133">
        <v>48.410428571428561</v>
      </c>
      <c r="CS133">
        <v>46.936999999999983</v>
      </c>
      <c r="CT133">
        <v>46.640499999999989</v>
      </c>
      <c r="CU133">
        <v>45.625</v>
      </c>
      <c r="CV133">
        <v>1960.0153571428571</v>
      </c>
      <c r="CW133">
        <v>40</v>
      </c>
      <c r="CX133">
        <v>0</v>
      </c>
      <c r="CY133">
        <v>1687532555.5999999</v>
      </c>
      <c r="CZ133">
        <v>0</v>
      </c>
      <c r="DA133">
        <v>1687529968.5999999</v>
      </c>
      <c r="DB133" t="s">
        <v>553</v>
      </c>
      <c r="DC133">
        <v>1687529968.5999999</v>
      </c>
      <c r="DD133">
        <v>1687529966.5999999</v>
      </c>
      <c r="DE133">
        <v>3</v>
      </c>
      <c r="DF133">
        <v>1E-3</v>
      </c>
      <c r="DG133">
        <v>1.0999999999999999E-2</v>
      </c>
      <c r="DH133">
        <v>2.899</v>
      </c>
      <c r="DI133">
        <v>9.5000000000000001E-2</v>
      </c>
      <c r="DJ133">
        <v>420</v>
      </c>
      <c r="DK133">
        <v>16</v>
      </c>
      <c r="DL133">
        <v>0.15</v>
      </c>
      <c r="DM133">
        <v>0.06</v>
      </c>
      <c r="DN133">
        <v>20.687863414634151</v>
      </c>
      <c r="DO133">
        <v>5.5905261324042277</v>
      </c>
      <c r="DP133">
        <v>0.59524740613896809</v>
      </c>
      <c r="DQ133">
        <v>0</v>
      </c>
      <c r="DR133">
        <v>1.769890487804878</v>
      </c>
      <c r="DS133">
        <v>-0.90553651567944549</v>
      </c>
      <c r="DT133">
        <v>9.7032713064409859E-2</v>
      </c>
      <c r="DU133">
        <v>0</v>
      </c>
      <c r="DV133">
        <v>0</v>
      </c>
      <c r="DW133">
        <v>2</v>
      </c>
      <c r="DX133" t="s">
        <v>356</v>
      </c>
      <c r="DY133">
        <v>3.11938</v>
      </c>
      <c r="DZ133">
        <v>2.7580100000000001</v>
      </c>
      <c r="EA133">
        <v>3.3919699999999997E-2</v>
      </c>
      <c r="EB133">
        <v>2.9039300000000001E-2</v>
      </c>
      <c r="EC133">
        <v>9.7913500000000001E-2</v>
      </c>
      <c r="ED133">
        <v>9.20575E-2</v>
      </c>
      <c r="EE133">
        <v>27942.799999999999</v>
      </c>
      <c r="EF133">
        <v>27958.1</v>
      </c>
      <c r="EG133">
        <v>29505.5</v>
      </c>
      <c r="EH133">
        <v>29108.2</v>
      </c>
      <c r="EI133">
        <v>36843.4</v>
      </c>
      <c r="EJ133">
        <v>34822.6</v>
      </c>
      <c r="EK133">
        <v>45246.9</v>
      </c>
      <c r="EL133">
        <v>43291.3</v>
      </c>
      <c r="EM133">
        <v>1.7057199999999999</v>
      </c>
      <c r="EN133">
        <v>1.67275</v>
      </c>
      <c r="EO133">
        <v>-5.5059799999999999E-2</v>
      </c>
      <c r="EP133">
        <v>0</v>
      </c>
      <c r="EQ133">
        <v>29.9467</v>
      </c>
      <c r="ER133">
        <v>999.9</v>
      </c>
      <c r="ES133">
        <v>54.8</v>
      </c>
      <c r="ET133">
        <v>43.3</v>
      </c>
      <c r="EU133">
        <v>47.456099999999999</v>
      </c>
      <c r="EV133">
        <v>65.645799999999994</v>
      </c>
      <c r="EW133">
        <v>18.757999999999999</v>
      </c>
      <c r="EX133">
        <v>1</v>
      </c>
      <c r="EY133">
        <v>1.21068</v>
      </c>
      <c r="EZ133">
        <v>9.2810500000000005</v>
      </c>
      <c r="FA133">
        <v>19.989699999999999</v>
      </c>
      <c r="FB133">
        <v>5.2280699999999998</v>
      </c>
      <c r="FC133">
        <v>11.9917</v>
      </c>
      <c r="FD133">
        <v>4.9689500000000004</v>
      </c>
      <c r="FE133">
        <v>3.2895300000000001</v>
      </c>
      <c r="FF133">
        <v>9999</v>
      </c>
      <c r="FG133">
        <v>9999</v>
      </c>
      <c r="FH133">
        <v>9999</v>
      </c>
      <c r="FI133">
        <v>999.9</v>
      </c>
      <c r="FJ133">
        <v>4.9726299999999997</v>
      </c>
      <c r="FK133">
        <v>1.8780399999999999</v>
      </c>
      <c r="FL133">
        <v>1.87622</v>
      </c>
      <c r="FM133">
        <v>1.87897</v>
      </c>
      <c r="FN133">
        <v>1.87548</v>
      </c>
      <c r="FO133">
        <v>1.8789499999999999</v>
      </c>
      <c r="FP133">
        <v>1.87622</v>
      </c>
      <c r="FQ133">
        <v>1.8774299999999999</v>
      </c>
      <c r="FR133">
        <v>0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2.1219999999999999</v>
      </c>
      <c r="GF133">
        <v>0.1381</v>
      </c>
      <c r="GG133">
        <v>1.7018588168103419</v>
      </c>
      <c r="GH133">
        <v>3.4596175144301941E-3</v>
      </c>
      <c r="GI133">
        <v>-1.60062044249347E-6</v>
      </c>
      <c r="GJ133">
        <v>4.4551892631570479E-10</v>
      </c>
      <c r="GK133">
        <v>-5.7980403239070673E-2</v>
      </c>
      <c r="GL133">
        <v>-1.1044296988583829E-3</v>
      </c>
      <c r="GM133">
        <v>8.6344859614355754E-4</v>
      </c>
      <c r="GN133">
        <v>-1.2442756315904091E-5</v>
      </c>
      <c r="GO133">
        <v>0</v>
      </c>
      <c r="GP133">
        <v>2120</v>
      </c>
      <c r="GQ133">
        <v>2</v>
      </c>
      <c r="GR133">
        <v>32</v>
      </c>
      <c r="GS133">
        <v>43.1</v>
      </c>
      <c r="GT133">
        <v>43.2</v>
      </c>
      <c r="GU133">
        <v>0.36132799999999998</v>
      </c>
      <c r="GV133">
        <v>2.65137</v>
      </c>
      <c r="GW133">
        <v>1.39893</v>
      </c>
      <c r="GX133">
        <v>2.2753899999999998</v>
      </c>
      <c r="GY133">
        <v>1.4489700000000001</v>
      </c>
      <c r="GZ133">
        <v>2.4523899999999998</v>
      </c>
      <c r="HA133">
        <v>48.981499999999997</v>
      </c>
      <c r="HB133">
        <v>13.3352</v>
      </c>
      <c r="HC133">
        <v>18</v>
      </c>
      <c r="HD133">
        <v>509.16500000000002</v>
      </c>
      <c r="HE133">
        <v>401.61700000000002</v>
      </c>
      <c r="HF133">
        <v>21.877500000000001</v>
      </c>
      <c r="HG133">
        <v>41.097499999999997</v>
      </c>
      <c r="HH133">
        <v>30.001000000000001</v>
      </c>
      <c r="HI133">
        <v>40.585999999999999</v>
      </c>
      <c r="HJ133">
        <v>40.602800000000002</v>
      </c>
      <c r="HK133">
        <v>7.2022300000000001</v>
      </c>
      <c r="HL133">
        <v>61.779499999999999</v>
      </c>
      <c r="HM133">
        <v>0</v>
      </c>
      <c r="HN133">
        <v>17.056000000000001</v>
      </c>
      <c r="HO133">
        <v>85.405299999999997</v>
      </c>
      <c r="HP133">
        <v>16.796800000000001</v>
      </c>
      <c r="HQ133">
        <v>97.687700000000007</v>
      </c>
      <c r="HR133">
        <v>99.542100000000005</v>
      </c>
    </row>
    <row r="134" spans="1:226" x14ac:dyDescent="0.25">
      <c r="A134">
        <v>118</v>
      </c>
      <c r="B134">
        <v>1687532561</v>
      </c>
      <c r="C134">
        <v>3857.5</v>
      </c>
      <c r="D134" t="s">
        <v>594</v>
      </c>
      <c r="E134" t="s">
        <v>595</v>
      </c>
      <c r="F134">
        <v>5</v>
      </c>
      <c r="G134" t="s">
        <v>353</v>
      </c>
      <c r="H134">
        <v>48</v>
      </c>
      <c r="I134">
        <v>1687532553.5</v>
      </c>
      <c r="J134">
        <f t="shared" si="31"/>
        <v>2.9911454655675092E-3</v>
      </c>
      <c r="K134">
        <f t="shared" si="32"/>
        <v>2.9911454655675094</v>
      </c>
      <c r="L134">
        <f t="shared" si="33"/>
        <v>1.1227092667684375</v>
      </c>
      <c r="M134">
        <f t="shared" si="34"/>
        <v>138.6587777777778</v>
      </c>
      <c r="N134">
        <f t="shared" si="35"/>
        <v>121.27581191084091</v>
      </c>
      <c r="O134">
        <f t="shared" si="36"/>
        <v>12.371198074687415</v>
      </c>
      <c r="P134">
        <f t="shared" si="37"/>
        <v>14.144413281224269</v>
      </c>
      <c r="Q134">
        <f t="shared" si="38"/>
        <v>0.14160245277992539</v>
      </c>
      <c r="R134">
        <f>IF(LEFT(BD134,1)&lt;&gt;"0",IF(LEFT(BD134,1)="1",3,BE134),$D$5+$E$5*(BV134*BO134/($K$5*1000))+$F$5*(BV134*BO134/($K$5*1000))*MAX(MIN(BB134,$J$5),$I$5)*MAX(MIN(BB134,$J$5),$I$5)+$G$5*MAX(MIN(BB134,$J$5),$I$5)*(BV134*BO134/($K$5*1000))+$H$5*(BV134*BO134/($K$5*1000))*(BV134*BO134/($K$5*1000)))</f>
        <v>3.771231493658179</v>
      </c>
      <c r="S134">
        <f t="shared" si="39"/>
        <v>0.13871363081842833</v>
      </c>
      <c r="T134">
        <f t="shared" si="40"/>
        <v>8.6950659800174135E-2</v>
      </c>
      <c r="U134">
        <f t="shared" si="41"/>
        <v>604.07686039593932</v>
      </c>
      <c r="V134">
        <f t="shared" si="42"/>
        <v>30.291391778194885</v>
      </c>
      <c r="W134">
        <f t="shared" si="43"/>
        <v>29.041318518518519</v>
      </c>
      <c r="X134">
        <f t="shared" si="44"/>
        <v>4.0313985230925722</v>
      </c>
      <c r="Y134">
        <f t="shared" si="45"/>
        <v>49.674261489974008</v>
      </c>
      <c r="Z134">
        <f t="shared" si="46"/>
        <v>1.8956401854414417</v>
      </c>
      <c r="AA134">
        <f t="shared" si="47"/>
        <v>3.8161416568297604</v>
      </c>
      <c r="AB134">
        <f t="shared" si="48"/>
        <v>2.1357583376511302</v>
      </c>
      <c r="AC134">
        <f t="shared" si="49"/>
        <v>-131.90951503152715</v>
      </c>
      <c r="AD134">
        <f t="shared" si="50"/>
        <v>-192.18579172848345</v>
      </c>
      <c r="AE134">
        <f t="shared" si="51"/>
        <v>-11.171438403261492</v>
      </c>
      <c r="AF134">
        <f t="shared" si="52"/>
        <v>268.81011523266727</v>
      </c>
      <c r="AG134">
        <f t="shared" si="53"/>
        <v>-34.163096446822763</v>
      </c>
      <c r="AH134">
        <f t="shared" si="54"/>
        <v>2.6961560257416011</v>
      </c>
      <c r="AI134">
        <f t="shared" si="55"/>
        <v>1.1227092667684375</v>
      </c>
      <c r="AJ134">
        <v>101.9399589820199</v>
      </c>
      <c r="AK134">
        <v>118.5735090909091</v>
      </c>
      <c r="AL134">
        <v>-3.271647250676458</v>
      </c>
      <c r="AM134">
        <v>65.233409087114921</v>
      </c>
      <c r="AN134">
        <f t="shared" si="56"/>
        <v>2.9911454655675094</v>
      </c>
      <c r="AO134">
        <v>16.926889241769519</v>
      </c>
      <c r="AP134">
        <v>18.690585454545449</v>
      </c>
      <c r="AQ134">
        <v>1.4582892819419539E-2</v>
      </c>
      <c r="AR134">
        <v>101.64482437197481</v>
      </c>
      <c r="AS134">
        <v>0</v>
      </c>
      <c r="AT134">
        <v>0</v>
      </c>
      <c r="AU134">
        <f t="shared" si="57"/>
        <v>1</v>
      </c>
      <c r="AV134">
        <f t="shared" si="58"/>
        <v>0</v>
      </c>
      <c r="AW134">
        <f t="shared" si="59"/>
        <v>53701.70789418908</v>
      </c>
      <c r="AX134">
        <f t="shared" si="60"/>
        <v>3433.639999999999</v>
      </c>
      <c r="AY134">
        <f t="shared" si="61"/>
        <v>2816.6148965782063</v>
      </c>
      <c r="AZ134">
        <f>($B$11*$D$9+$C$11*$D$9+$F$11*((CV134+CN134)/MAX(CV134+CN134+CW134, 0.1)*$I$9+CW134/MAX(CV134+CN134+CW134, 0.1)*$J$9))/($B$11+$C$11+$F$11)</f>
        <v>0.82030000133333925</v>
      </c>
      <c r="BA134">
        <f>($B$11*$K$9+$C$11*$K$9+$F$11*((CV134+CN134)/MAX(CV134+CN134+CW134, 0.1)*$P$9+CW134/MAX(CV134+CN134+CW134, 0.1)*$Q$9))/($B$11+$C$11+$F$11)</f>
        <v>0.17592900257334476</v>
      </c>
      <c r="BB134" s="1">
        <v>3.21</v>
      </c>
      <c r="BC134">
        <v>0.5</v>
      </c>
      <c r="BD134" t="s">
        <v>354</v>
      </c>
      <c r="BE134">
        <v>2</v>
      </c>
      <c r="BF134" t="b">
        <v>1</v>
      </c>
      <c r="BG134">
        <v>1687532553.5</v>
      </c>
      <c r="BH134">
        <v>138.6587777777778</v>
      </c>
      <c r="BI134">
        <v>116.9673481481481</v>
      </c>
      <c r="BJ134">
        <v>18.5831074074074</v>
      </c>
      <c r="BK134">
        <v>16.88444074074074</v>
      </c>
      <c r="BL134">
        <v>136.51355555555551</v>
      </c>
      <c r="BM134">
        <v>18.445748148148152</v>
      </c>
      <c r="BN134">
        <v>500.02925925925922</v>
      </c>
      <c r="BO134">
        <v>101.9076296296296</v>
      </c>
      <c r="BP134">
        <v>0.1011541481481481</v>
      </c>
      <c r="BQ134">
        <v>28.096055555555559</v>
      </c>
      <c r="BR134">
        <v>29.041318518518519</v>
      </c>
      <c r="BS134">
        <v>999.90000000000009</v>
      </c>
      <c r="BT134">
        <v>0</v>
      </c>
      <c r="BU134">
        <v>0</v>
      </c>
      <c r="BV134">
        <v>10002.328888888889</v>
      </c>
      <c r="BW134">
        <v>0</v>
      </c>
      <c r="BX134">
        <v>1433.648888888888</v>
      </c>
      <c r="BY134">
        <v>21.691388888888881</v>
      </c>
      <c r="BZ134">
        <v>141.2831851851852</v>
      </c>
      <c r="CA134">
        <v>118.9754148148148</v>
      </c>
      <c r="CB134">
        <v>1.698662962962963</v>
      </c>
      <c r="CC134">
        <v>116.9673481481481</v>
      </c>
      <c r="CD134">
        <v>16.88444074074074</v>
      </c>
      <c r="CE134">
        <v>1.8937607407407411</v>
      </c>
      <c r="CF134">
        <v>1.7206544444444449</v>
      </c>
      <c r="CG134">
        <v>16.58287407407407</v>
      </c>
      <c r="CH134">
        <v>15.083877777777779</v>
      </c>
      <c r="CI134">
        <v>1999.991111111111</v>
      </c>
      <c r="CJ134">
        <v>0.98000033333333347</v>
      </c>
      <c r="CK134">
        <v>1.9999766666666668E-2</v>
      </c>
      <c r="CL134">
        <v>0</v>
      </c>
      <c r="CM134">
        <v>1.934807407407408</v>
      </c>
      <c r="CN134">
        <v>0</v>
      </c>
      <c r="CO134">
        <v>6769.7237037037039</v>
      </c>
      <c r="CP134">
        <v>17338.162962962961</v>
      </c>
      <c r="CQ134">
        <v>46.853999999999999</v>
      </c>
      <c r="CR134">
        <v>48.432407407407389</v>
      </c>
      <c r="CS134">
        <v>46.936999999999983</v>
      </c>
      <c r="CT134">
        <v>46.661740740740733</v>
      </c>
      <c r="CU134">
        <v>45.631888888888881</v>
      </c>
      <c r="CV134">
        <v>1959.991111111111</v>
      </c>
      <c r="CW134">
        <v>40</v>
      </c>
      <c r="CX134">
        <v>0</v>
      </c>
      <c r="CY134">
        <v>1687532561</v>
      </c>
      <c r="CZ134">
        <v>0</v>
      </c>
      <c r="DA134">
        <v>1687529968.5999999</v>
      </c>
      <c r="DB134" t="s">
        <v>553</v>
      </c>
      <c r="DC134">
        <v>1687529968.5999999</v>
      </c>
      <c r="DD134">
        <v>1687529966.5999999</v>
      </c>
      <c r="DE134">
        <v>3</v>
      </c>
      <c r="DF134">
        <v>1E-3</v>
      </c>
      <c r="DG134">
        <v>1.0999999999999999E-2</v>
      </c>
      <c r="DH134">
        <v>2.899</v>
      </c>
      <c r="DI134">
        <v>9.5000000000000001E-2</v>
      </c>
      <c r="DJ134">
        <v>420</v>
      </c>
      <c r="DK134">
        <v>16</v>
      </c>
      <c r="DL134">
        <v>0.15</v>
      </c>
      <c r="DM134">
        <v>0.06</v>
      </c>
      <c r="DN134">
        <v>21.209885365853658</v>
      </c>
      <c r="DO134">
        <v>8.4153491289198925</v>
      </c>
      <c r="DP134">
        <v>0.83383800221157078</v>
      </c>
      <c r="DQ134">
        <v>0</v>
      </c>
      <c r="DR134">
        <v>1.736463170731708</v>
      </c>
      <c r="DS134">
        <v>-0.53308160278745531</v>
      </c>
      <c r="DT134">
        <v>8.4735074387232795E-2</v>
      </c>
      <c r="DU134">
        <v>0</v>
      </c>
      <c r="DV134">
        <v>0</v>
      </c>
      <c r="DW134">
        <v>2</v>
      </c>
      <c r="DX134" t="s">
        <v>356</v>
      </c>
      <c r="DY134">
        <v>3.1192099999999998</v>
      </c>
      <c r="DZ134">
        <v>2.7576800000000001</v>
      </c>
      <c r="EA134">
        <v>2.9939E-2</v>
      </c>
      <c r="EB134">
        <v>2.47818E-2</v>
      </c>
      <c r="EC134">
        <v>9.8151600000000006E-2</v>
      </c>
      <c r="ED134">
        <v>9.1703300000000001E-2</v>
      </c>
      <c r="EE134">
        <v>28056</v>
      </c>
      <c r="EF134">
        <v>28079</v>
      </c>
      <c r="EG134">
        <v>29503.8</v>
      </c>
      <c r="EH134">
        <v>29107.1</v>
      </c>
      <c r="EI134">
        <v>36831.699999999997</v>
      </c>
      <c r="EJ134">
        <v>34834.199999999997</v>
      </c>
      <c r="EK134">
        <v>45244.7</v>
      </c>
      <c r="EL134">
        <v>43289.4</v>
      </c>
      <c r="EM134">
        <v>1.7054499999999999</v>
      </c>
      <c r="EN134">
        <v>1.6725699999999999</v>
      </c>
      <c r="EO134">
        <v>-5.4612800000000003E-2</v>
      </c>
      <c r="EP134">
        <v>0</v>
      </c>
      <c r="EQ134">
        <v>29.965299999999999</v>
      </c>
      <c r="ER134">
        <v>999.9</v>
      </c>
      <c r="ES134">
        <v>54.8</v>
      </c>
      <c r="ET134">
        <v>43.3</v>
      </c>
      <c r="EU134">
        <v>47.455500000000001</v>
      </c>
      <c r="EV134">
        <v>65.565799999999996</v>
      </c>
      <c r="EW134">
        <v>19.0505</v>
      </c>
      <c r="EX134">
        <v>1</v>
      </c>
      <c r="EY134">
        <v>1.2115800000000001</v>
      </c>
      <c r="EZ134">
        <v>9.2810500000000005</v>
      </c>
      <c r="FA134">
        <v>19.989699999999999</v>
      </c>
      <c r="FB134">
        <v>5.2279200000000001</v>
      </c>
      <c r="FC134">
        <v>11.9918</v>
      </c>
      <c r="FD134">
        <v>4.9690000000000003</v>
      </c>
      <c r="FE134">
        <v>3.2894999999999999</v>
      </c>
      <c r="FF134">
        <v>9999</v>
      </c>
      <c r="FG134">
        <v>9999</v>
      </c>
      <c r="FH134">
        <v>9999</v>
      </c>
      <c r="FI134">
        <v>999.9</v>
      </c>
      <c r="FJ134">
        <v>4.9726299999999997</v>
      </c>
      <c r="FK134">
        <v>1.87805</v>
      </c>
      <c r="FL134">
        <v>1.87622</v>
      </c>
      <c r="FM134">
        <v>1.87897</v>
      </c>
      <c r="FN134">
        <v>1.87547</v>
      </c>
      <c r="FO134">
        <v>1.87896</v>
      </c>
      <c r="FP134">
        <v>1.87622</v>
      </c>
      <c r="FQ134">
        <v>1.87741</v>
      </c>
      <c r="FR134">
        <v>0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2.0720000000000001</v>
      </c>
      <c r="GF134">
        <v>0.13930000000000001</v>
      </c>
      <c r="GG134">
        <v>1.7018588168103419</v>
      </c>
      <c r="GH134">
        <v>3.4596175144301941E-3</v>
      </c>
      <c r="GI134">
        <v>-1.60062044249347E-6</v>
      </c>
      <c r="GJ134">
        <v>4.4551892631570479E-10</v>
      </c>
      <c r="GK134">
        <v>-5.7980403239070673E-2</v>
      </c>
      <c r="GL134">
        <v>-1.1044296988583829E-3</v>
      </c>
      <c r="GM134">
        <v>8.6344859614355754E-4</v>
      </c>
      <c r="GN134">
        <v>-1.2442756315904091E-5</v>
      </c>
      <c r="GO134">
        <v>0</v>
      </c>
      <c r="GP134">
        <v>2120</v>
      </c>
      <c r="GQ134">
        <v>2</v>
      </c>
      <c r="GR134">
        <v>32</v>
      </c>
      <c r="GS134">
        <v>43.2</v>
      </c>
      <c r="GT134">
        <v>43.2</v>
      </c>
      <c r="GU134">
        <v>0.318604</v>
      </c>
      <c r="GV134">
        <v>2.64893</v>
      </c>
      <c r="GW134">
        <v>1.39893</v>
      </c>
      <c r="GX134">
        <v>2.2766099999999998</v>
      </c>
      <c r="GY134">
        <v>1.4489700000000001</v>
      </c>
      <c r="GZ134">
        <v>2.5537100000000001</v>
      </c>
      <c r="HA134">
        <v>48.981499999999997</v>
      </c>
      <c r="HB134">
        <v>13.343999999999999</v>
      </c>
      <c r="HC134">
        <v>18</v>
      </c>
      <c r="HD134">
        <v>509.036</v>
      </c>
      <c r="HE134">
        <v>401.553</v>
      </c>
      <c r="HF134">
        <v>21.892099999999999</v>
      </c>
      <c r="HG134">
        <v>41.107900000000001</v>
      </c>
      <c r="HH134">
        <v>30.000900000000001</v>
      </c>
      <c r="HI134">
        <v>40.5931</v>
      </c>
      <c r="HJ134">
        <v>40.610900000000001</v>
      </c>
      <c r="HK134">
        <v>6.4124699999999999</v>
      </c>
      <c r="HL134">
        <v>61.779499999999999</v>
      </c>
      <c r="HM134">
        <v>0</v>
      </c>
      <c r="HN134">
        <v>17.136399999999998</v>
      </c>
      <c r="HO134">
        <v>65.369799999999998</v>
      </c>
      <c r="HP134">
        <v>16.7896</v>
      </c>
      <c r="HQ134">
        <v>97.682699999999997</v>
      </c>
      <c r="HR134">
        <v>99.537899999999993</v>
      </c>
    </row>
    <row r="135" spans="1:226" x14ac:dyDescent="0.25">
      <c r="A135">
        <v>119</v>
      </c>
      <c r="B135">
        <v>1687532566</v>
      </c>
      <c r="C135">
        <v>3862.5</v>
      </c>
      <c r="D135" t="s">
        <v>596</v>
      </c>
      <c r="E135" t="s">
        <v>597</v>
      </c>
      <c r="F135">
        <v>5</v>
      </c>
      <c r="G135" t="s">
        <v>353</v>
      </c>
      <c r="H135">
        <v>48</v>
      </c>
      <c r="I135">
        <v>1687532558.2142861</v>
      </c>
      <c r="J135">
        <f t="shared" si="31"/>
        <v>2.9776252127159818E-3</v>
      </c>
      <c r="K135">
        <f t="shared" si="32"/>
        <v>2.9776252127159819</v>
      </c>
      <c r="L135">
        <f t="shared" si="33"/>
        <v>5.6480005063871977E-2</v>
      </c>
      <c r="M135">
        <f t="shared" si="34"/>
        <v>123.6608571428571</v>
      </c>
      <c r="N135">
        <f t="shared" si="35"/>
        <v>118.8403060195094</v>
      </c>
      <c r="O135">
        <f t="shared" si="36"/>
        <v>12.122876141845412</v>
      </c>
      <c r="P135">
        <f t="shared" si="37"/>
        <v>12.614619609707102</v>
      </c>
      <c r="Q135">
        <f t="shared" si="38"/>
        <v>0.14104270139325631</v>
      </c>
      <c r="R135">
        <f>IF(LEFT(BD135,1)&lt;&gt;"0",IF(LEFT(BD135,1)="1",3,BE135),$D$5+$E$5*(BV135*BO135/($K$5*1000))+$F$5*(BV135*BO135/($K$5*1000))*MAX(MIN(BB135,$J$5),$I$5)*MAX(MIN(BB135,$J$5),$I$5)+$G$5*MAX(MIN(BB135,$J$5),$I$5)*(BV135*BO135/($K$5*1000))+$H$5*(BV135*BO135/($K$5*1000))*(BV135*BO135/($K$5*1000)))</f>
        <v>3.7695234524483991</v>
      </c>
      <c r="S135">
        <f t="shared" si="39"/>
        <v>0.13817515378364509</v>
      </c>
      <c r="T135">
        <f t="shared" si="40"/>
        <v>8.6612253070874917E-2</v>
      </c>
      <c r="U135">
        <f t="shared" si="41"/>
        <v>605.38872459701327</v>
      </c>
      <c r="V135">
        <f t="shared" si="42"/>
        <v>30.318424199005975</v>
      </c>
      <c r="W135">
        <f t="shared" si="43"/>
        <v>29.062635714285712</v>
      </c>
      <c r="X135">
        <f t="shared" si="44"/>
        <v>4.036372525831549</v>
      </c>
      <c r="Y135">
        <f t="shared" si="45"/>
        <v>49.793083683680749</v>
      </c>
      <c r="Z135">
        <f t="shared" si="46"/>
        <v>1.9020835204464241</v>
      </c>
      <c r="AA135">
        <f t="shared" si="47"/>
        <v>3.8199753454309868</v>
      </c>
      <c r="AB135">
        <f t="shared" si="48"/>
        <v>2.1342890053851251</v>
      </c>
      <c r="AC135">
        <f t="shared" si="49"/>
        <v>-131.31327188077481</v>
      </c>
      <c r="AD135">
        <f t="shared" si="50"/>
        <v>-192.92787470390655</v>
      </c>
      <c r="AE135">
        <f t="shared" si="51"/>
        <v>-11.221807939743211</v>
      </c>
      <c r="AF135">
        <f t="shared" si="52"/>
        <v>269.92577007258865</v>
      </c>
      <c r="AG135">
        <f t="shared" si="53"/>
        <v>-35.17995179436636</v>
      </c>
      <c r="AH135">
        <f t="shared" si="54"/>
        <v>2.7650706402477665</v>
      </c>
      <c r="AI135">
        <f t="shared" si="55"/>
        <v>5.6480005063871977E-2</v>
      </c>
      <c r="AJ135">
        <v>84.964183295693303</v>
      </c>
      <c r="AK135">
        <v>102.2666242424242</v>
      </c>
      <c r="AL135">
        <v>-3.266601869128261</v>
      </c>
      <c r="AM135">
        <v>65.233409087114921</v>
      </c>
      <c r="AN135">
        <f t="shared" si="56"/>
        <v>2.9776252127159819</v>
      </c>
      <c r="AO135">
        <v>16.847887574449061</v>
      </c>
      <c r="AP135">
        <v>18.70963636363636</v>
      </c>
      <c r="AQ135">
        <v>1.6974678397687439E-3</v>
      </c>
      <c r="AR135">
        <v>101.64482437197481</v>
      </c>
      <c r="AS135">
        <v>0</v>
      </c>
      <c r="AT135">
        <v>0</v>
      </c>
      <c r="AU135">
        <f t="shared" si="57"/>
        <v>1</v>
      </c>
      <c r="AV135">
        <f t="shared" si="58"/>
        <v>0</v>
      </c>
      <c r="AW135">
        <f t="shared" si="59"/>
        <v>53664.46387454871</v>
      </c>
      <c r="AX135">
        <f t="shared" si="60"/>
        <v>3441.0967857142859</v>
      </c>
      <c r="AY135">
        <f t="shared" si="61"/>
        <v>2822.7316975613689</v>
      </c>
      <c r="AZ135">
        <f>($B$11*$D$9+$C$11*$D$9+$F$11*((CV135+CN135)/MAX(CV135+CN135+CW135, 0.1)*$I$9+CW135/MAX(CV135+CN135+CW135, 0.1)*$J$9))/($B$11+$C$11+$F$11)</f>
        <v>0.82030000123214797</v>
      </c>
      <c r="BA135">
        <f>($B$11*$K$9+$C$11*$K$9+$F$11*((CV135+CN135)/MAX(CV135+CN135+CW135, 0.1)*$P$9+CW135/MAX(CV135+CN135+CW135, 0.1)*$Q$9))/($B$11+$C$11+$F$11)</f>
        <v>0.17592900237804548</v>
      </c>
      <c r="BB135" s="1">
        <v>3.21</v>
      </c>
      <c r="BC135">
        <v>0.5</v>
      </c>
      <c r="BD135" t="s">
        <v>354</v>
      </c>
      <c r="BE135">
        <v>2</v>
      </c>
      <c r="BF135" t="b">
        <v>1</v>
      </c>
      <c r="BG135">
        <v>1687532558.2142861</v>
      </c>
      <c r="BH135">
        <v>123.6608571428571</v>
      </c>
      <c r="BI135">
        <v>101.2958142857143</v>
      </c>
      <c r="BJ135">
        <v>18.646085714285711</v>
      </c>
      <c r="BK135">
        <v>16.904085714285721</v>
      </c>
      <c r="BL135">
        <v>121.56158928571431</v>
      </c>
      <c r="BM135">
        <v>18.50761428571429</v>
      </c>
      <c r="BN135">
        <v>500.02160714285708</v>
      </c>
      <c r="BO135">
        <v>101.90860714285709</v>
      </c>
      <c r="BP135">
        <v>0.10119532142857141</v>
      </c>
      <c r="BQ135">
        <v>28.113292857142859</v>
      </c>
      <c r="BR135">
        <v>29.062635714285712</v>
      </c>
      <c r="BS135">
        <v>999.9000000000002</v>
      </c>
      <c r="BT135">
        <v>0</v>
      </c>
      <c r="BU135">
        <v>0</v>
      </c>
      <c r="BV135">
        <v>9995.5932142857146</v>
      </c>
      <c r="BW135">
        <v>0</v>
      </c>
      <c r="BX135">
        <v>1441.105</v>
      </c>
      <c r="BY135">
        <v>22.36508928571428</v>
      </c>
      <c r="BZ135">
        <v>126.00964285714289</v>
      </c>
      <c r="CA135">
        <v>103.0381071428571</v>
      </c>
      <c r="CB135">
        <v>1.7420024999999999</v>
      </c>
      <c r="CC135">
        <v>101.2958142857143</v>
      </c>
      <c r="CD135">
        <v>16.904085714285721</v>
      </c>
      <c r="CE135">
        <v>1.900196428571429</v>
      </c>
      <c r="CF135">
        <v>1.7226725000000001</v>
      </c>
      <c r="CG135">
        <v>16.636285714285709</v>
      </c>
      <c r="CH135">
        <v>15.102214285714281</v>
      </c>
      <c r="CI135">
        <v>1999.9917857142859</v>
      </c>
      <c r="CJ135">
        <v>0.9800005357142858</v>
      </c>
      <c r="CK135">
        <v>1.999956428571428E-2</v>
      </c>
      <c r="CL135">
        <v>0</v>
      </c>
      <c r="CM135">
        <v>1.9612499999999999</v>
      </c>
      <c r="CN135">
        <v>0</v>
      </c>
      <c r="CO135">
        <v>6783.2992857142872</v>
      </c>
      <c r="CP135">
        <v>17338.16785714286</v>
      </c>
      <c r="CQ135">
        <v>46.868250000000003</v>
      </c>
      <c r="CR135">
        <v>48.448249999999987</v>
      </c>
      <c r="CS135">
        <v>46.945999999999991</v>
      </c>
      <c r="CT135">
        <v>46.678178571428553</v>
      </c>
      <c r="CU135">
        <v>45.647142857142853</v>
      </c>
      <c r="CV135">
        <v>1959.9917857142859</v>
      </c>
      <c r="CW135">
        <v>40</v>
      </c>
      <c r="CX135">
        <v>0</v>
      </c>
      <c r="CY135">
        <v>1687532565.8</v>
      </c>
      <c r="CZ135">
        <v>0</v>
      </c>
      <c r="DA135">
        <v>1687529968.5999999</v>
      </c>
      <c r="DB135" t="s">
        <v>553</v>
      </c>
      <c r="DC135">
        <v>1687529968.5999999</v>
      </c>
      <c r="DD135">
        <v>1687529966.5999999</v>
      </c>
      <c r="DE135">
        <v>3</v>
      </c>
      <c r="DF135">
        <v>1E-3</v>
      </c>
      <c r="DG135">
        <v>1.0999999999999999E-2</v>
      </c>
      <c r="DH135">
        <v>2.899</v>
      </c>
      <c r="DI135">
        <v>9.5000000000000001E-2</v>
      </c>
      <c r="DJ135">
        <v>420</v>
      </c>
      <c r="DK135">
        <v>16</v>
      </c>
      <c r="DL135">
        <v>0.15</v>
      </c>
      <c r="DM135">
        <v>0.06</v>
      </c>
      <c r="DN135">
        <v>22.008289999999999</v>
      </c>
      <c r="DO135">
        <v>8.569033395872399</v>
      </c>
      <c r="DP135">
        <v>0.82520015929470147</v>
      </c>
      <c r="DQ135">
        <v>0</v>
      </c>
      <c r="DR135">
        <v>1.7369319999999999</v>
      </c>
      <c r="DS135">
        <v>0.57044870544090021</v>
      </c>
      <c r="DT135">
        <v>8.7588436999412211E-2</v>
      </c>
      <c r="DU135">
        <v>0</v>
      </c>
      <c r="DV135">
        <v>0</v>
      </c>
      <c r="DW135">
        <v>2</v>
      </c>
      <c r="DX135" t="s">
        <v>356</v>
      </c>
      <c r="DY135">
        <v>3.1192000000000002</v>
      </c>
      <c r="DZ135">
        <v>2.7575099999999999</v>
      </c>
      <c r="EA135">
        <v>2.58801E-2</v>
      </c>
      <c r="EB135">
        <v>2.0413899999999999E-2</v>
      </c>
      <c r="EC135">
        <v>9.8215300000000005E-2</v>
      </c>
      <c r="ED135">
        <v>9.1642699999999994E-2</v>
      </c>
      <c r="EE135">
        <v>28172.1</v>
      </c>
      <c r="EF135">
        <v>28203.5</v>
      </c>
      <c r="EG135">
        <v>29503</v>
      </c>
      <c r="EH135">
        <v>29106.400000000001</v>
      </c>
      <c r="EI135">
        <v>36827.800000000003</v>
      </c>
      <c r="EJ135">
        <v>34835.4</v>
      </c>
      <c r="EK135">
        <v>45243.3</v>
      </c>
      <c r="EL135">
        <v>43288.4</v>
      </c>
      <c r="EM135">
        <v>1.7055</v>
      </c>
      <c r="EN135">
        <v>1.6725000000000001</v>
      </c>
      <c r="EO135">
        <v>-5.4501000000000001E-2</v>
      </c>
      <c r="EP135">
        <v>0</v>
      </c>
      <c r="EQ135">
        <v>29.9892</v>
      </c>
      <c r="ER135">
        <v>999.9</v>
      </c>
      <c r="ES135">
        <v>54.8</v>
      </c>
      <c r="ET135">
        <v>43.3</v>
      </c>
      <c r="EU135">
        <v>47.453899999999997</v>
      </c>
      <c r="EV135">
        <v>65.485799999999998</v>
      </c>
      <c r="EW135">
        <v>18.9984</v>
      </c>
      <c r="EX135">
        <v>1</v>
      </c>
      <c r="EY135">
        <v>1.2125900000000001</v>
      </c>
      <c r="EZ135">
        <v>9.2810500000000005</v>
      </c>
      <c r="FA135">
        <v>19.9894</v>
      </c>
      <c r="FB135">
        <v>5.2264200000000001</v>
      </c>
      <c r="FC135">
        <v>11.9918</v>
      </c>
      <c r="FD135">
        <v>4.9687000000000001</v>
      </c>
      <c r="FE135">
        <v>3.2892299999999999</v>
      </c>
      <c r="FF135">
        <v>9999</v>
      </c>
      <c r="FG135">
        <v>9999</v>
      </c>
      <c r="FH135">
        <v>9999</v>
      </c>
      <c r="FI135">
        <v>999.9</v>
      </c>
      <c r="FJ135">
        <v>4.9726400000000002</v>
      </c>
      <c r="FK135">
        <v>1.8780300000000001</v>
      </c>
      <c r="FL135">
        <v>1.87622</v>
      </c>
      <c r="FM135">
        <v>1.87897</v>
      </c>
      <c r="FN135">
        <v>1.87547</v>
      </c>
      <c r="FO135">
        <v>1.8789499999999999</v>
      </c>
      <c r="FP135">
        <v>1.8762000000000001</v>
      </c>
      <c r="FQ135">
        <v>1.87741</v>
      </c>
      <c r="FR135">
        <v>0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2.0219999999999998</v>
      </c>
      <c r="GF135">
        <v>0.1396</v>
      </c>
      <c r="GG135">
        <v>1.7018588168103419</v>
      </c>
      <c r="GH135">
        <v>3.4596175144301941E-3</v>
      </c>
      <c r="GI135">
        <v>-1.60062044249347E-6</v>
      </c>
      <c r="GJ135">
        <v>4.4551892631570479E-10</v>
      </c>
      <c r="GK135">
        <v>-5.7980403239070673E-2</v>
      </c>
      <c r="GL135">
        <v>-1.1044296988583829E-3</v>
      </c>
      <c r="GM135">
        <v>8.6344859614355754E-4</v>
      </c>
      <c r="GN135">
        <v>-1.2442756315904091E-5</v>
      </c>
      <c r="GO135">
        <v>0</v>
      </c>
      <c r="GP135">
        <v>2120</v>
      </c>
      <c r="GQ135">
        <v>2</v>
      </c>
      <c r="GR135">
        <v>32</v>
      </c>
      <c r="GS135">
        <v>43.3</v>
      </c>
      <c r="GT135">
        <v>43.3</v>
      </c>
      <c r="GU135">
        <v>0.28320299999999998</v>
      </c>
      <c r="GV135">
        <v>2.66479</v>
      </c>
      <c r="GW135">
        <v>1.39893</v>
      </c>
      <c r="GX135">
        <v>2.2753899999999998</v>
      </c>
      <c r="GY135">
        <v>1.4489700000000001</v>
      </c>
      <c r="GZ135">
        <v>2.3779300000000001</v>
      </c>
      <c r="HA135">
        <v>48.981499999999997</v>
      </c>
      <c r="HB135">
        <v>13.326499999999999</v>
      </c>
      <c r="HC135">
        <v>18</v>
      </c>
      <c r="HD135">
        <v>509.12700000000001</v>
      </c>
      <c r="HE135">
        <v>401.55099999999999</v>
      </c>
      <c r="HF135">
        <v>21.9086</v>
      </c>
      <c r="HG135">
        <v>41.118200000000002</v>
      </c>
      <c r="HH135">
        <v>30.001000000000001</v>
      </c>
      <c r="HI135">
        <v>40.603200000000001</v>
      </c>
      <c r="HJ135">
        <v>40.618899999999996</v>
      </c>
      <c r="HK135">
        <v>5.6836200000000003</v>
      </c>
      <c r="HL135">
        <v>61.779499999999999</v>
      </c>
      <c r="HM135">
        <v>0</v>
      </c>
      <c r="HN135">
        <v>17.1814</v>
      </c>
      <c r="HO135">
        <v>52.011899999999997</v>
      </c>
      <c r="HP135">
        <v>16.795300000000001</v>
      </c>
      <c r="HQ135">
        <v>97.6798</v>
      </c>
      <c r="HR135">
        <v>99.535499999999999</v>
      </c>
    </row>
    <row r="136" spans="1:226" x14ac:dyDescent="0.25">
      <c r="A136">
        <v>120</v>
      </c>
      <c r="B136">
        <v>1687532571</v>
      </c>
      <c r="C136">
        <v>3867.5</v>
      </c>
      <c r="D136" t="s">
        <v>598</v>
      </c>
      <c r="E136" t="s">
        <v>599</v>
      </c>
      <c r="F136">
        <v>5</v>
      </c>
      <c r="G136" t="s">
        <v>353</v>
      </c>
      <c r="H136">
        <v>48</v>
      </c>
      <c r="I136">
        <v>1687532563.5</v>
      </c>
      <c r="J136">
        <f t="shared" si="31"/>
        <v>2.9994222772389595E-3</v>
      </c>
      <c r="K136">
        <f t="shared" si="32"/>
        <v>2.9994222772389594</v>
      </c>
      <c r="L136">
        <f t="shared" si="33"/>
        <v>-0.71128350482188296</v>
      </c>
      <c r="M136">
        <f t="shared" si="34"/>
        <v>106.7442296296296</v>
      </c>
      <c r="N136">
        <f t="shared" si="35"/>
        <v>111.15203078639067</v>
      </c>
      <c r="O136">
        <f t="shared" si="36"/>
        <v>11.338628483065838</v>
      </c>
      <c r="P136">
        <f t="shared" si="37"/>
        <v>10.88898829754562</v>
      </c>
      <c r="Q136">
        <f t="shared" si="38"/>
        <v>0.14207043973877007</v>
      </c>
      <c r="R136">
        <f>IF(LEFT(BD136,1)&lt;&gt;"0",IF(LEFT(BD136,1)="1",3,BE136),$D$5+$E$5*(BV136*BO136/($K$5*1000))+$F$5*(BV136*BO136/($K$5*1000))*MAX(MIN(BB136,$J$5),$I$5)*MAX(MIN(BB136,$J$5),$I$5)+$G$5*MAX(MIN(BB136,$J$5),$I$5)*(BV136*BO136/($K$5*1000))+$H$5*(BV136*BO136/($K$5*1000))*(BV136*BO136/($K$5*1000)))</f>
        <v>3.7692330698045398</v>
      </c>
      <c r="S136">
        <f t="shared" si="39"/>
        <v>0.13916119511354591</v>
      </c>
      <c r="T136">
        <f t="shared" si="40"/>
        <v>8.7232169133279677E-2</v>
      </c>
      <c r="U136">
        <f t="shared" si="41"/>
        <v>604.99839741280391</v>
      </c>
      <c r="V136">
        <f t="shared" si="42"/>
        <v>30.333224015931052</v>
      </c>
      <c r="W136">
        <f t="shared" si="43"/>
        <v>29.086140740740738</v>
      </c>
      <c r="X136">
        <f t="shared" si="44"/>
        <v>4.041863223734719</v>
      </c>
      <c r="Y136">
        <f t="shared" si="45"/>
        <v>49.868572757788883</v>
      </c>
      <c r="Z136">
        <f t="shared" si="46"/>
        <v>1.9072932010847934</v>
      </c>
      <c r="AA136">
        <f t="shared" si="47"/>
        <v>3.8246396389736192</v>
      </c>
      <c r="AB136">
        <f t="shared" si="48"/>
        <v>2.1345700226499256</v>
      </c>
      <c r="AC136">
        <f t="shared" si="49"/>
        <v>-132.27452242623812</v>
      </c>
      <c r="AD136">
        <f t="shared" si="50"/>
        <v>-193.43188907540696</v>
      </c>
      <c r="AE136">
        <f t="shared" si="51"/>
        <v>-11.254479425348066</v>
      </c>
      <c r="AF136">
        <f t="shared" si="52"/>
        <v>268.0375064858107</v>
      </c>
      <c r="AG136">
        <f t="shared" si="53"/>
        <v>-36.26899558017454</v>
      </c>
      <c r="AH136">
        <f t="shared" si="54"/>
        <v>2.8975741001529189</v>
      </c>
      <c r="AI136">
        <f t="shared" si="55"/>
        <v>-0.71128350482188296</v>
      </c>
      <c r="AJ136">
        <v>67.968128647153279</v>
      </c>
      <c r="AK136">
        <v>85.852350303030263</v>
      </c>
      <c r="AL136">
        <v>-3.2817031874266349</v>
      </c>
      <c r="AM136">
        <v>65.233409087114921</v>
      </c>
      <c r="AN136">
        <f t="shared" si="56"/>
        <v>2.9994222772389594</v>
      </c>
      <c r="AO136">
        <v>16.84615827785025</v>
      </c>
      <c r="AP136">
        <v>18.728200000000001</v>
      </c>
      <c r="AQ136">
        <v>9.1773600993254193E-4</v>
      </c>
      <c r="AR136">
        <v>101.64482437197481</v>
      </c>
      <c r="AS136">
        <v>0</v>
      </c>
      <c r="AT136">
        <v>0</v>
      </c>
      <c r="AU136">
        <f t="shared" si="57"/>
        <v>1</v>
      </c>
      <c r="AV136">
        <f t="shared" si="58"/>
        <v>0</v>
      </c>
      <c r="AW136">
        <f t="shared" si="59"/>
        <v>53654.929010675063</v>
      </c>
      <c r="AX136">
        <f t="shared" si="60"/>
        <v>3438.8781481481478</v>
      </c>
      <c r="AY136">
        <f t="shared" si="61"/>
        <v>2820.911746836417</v>
      </c>
      <c r="AZ136">
        <f>($B$11*$D$9+$C$11*$D$9+$F$11*((CV136+CN136)/MAX(CV136+CN136+CW136, 0.1)*$I$9+CW136/MAX(CV136+CN136+CW136, 0.1)*$J$9))/($B$11+$C$11+$F$11)</f>
        <v>0.82030000055555663</v>
      </c>
      <c r="BA136">
        <f>($B$11*$K$9+$C$11*$K$9+$F$11*((CV136+CN136)/MAX(CV136+CN136+CW136, 0.1)*$P$9+CW136/MAX(CV136+CN136+CW136, 0.1)*$Q$9))/($B$11+$C$11+$F$11)</f>
        <v>0.1759290010722242</v>
      </c>
      <c r="BB136" s="1">
        <v>3.21</v>
      </c>
      <c r="BC136">
        <v>0.5</v>
      </c>
      <c r="BD136" t="s">
        <v>354</v>
      </c>
      <c r="BE136">
        <v>2</v>
      </c>
      <c r="BF136" t="b">
        <v>1</v>
      </c>
      <c r="BG136">
        <v>1687532563.5</v>
      </c>
      <c r="BH136">
        <v>106.7442296296296</v>
      </c>
      <c r="BI136">
        <v>83.6572888888889</v>
      </c>
      <c r="BJ136">
        <v>18.6971037037037</v>
      </c>
      <c r="BK136">
        <v>16.87157777777778</v>
      </c>
      <c r="BL136">
        <v>104.6975222222222</v>
      </c>
      <c r="BM136">
        <v>18.557725925925929</v>
      </c>
      <c r="BN136">
        <v>499.98233333333337</v>
      </c>
      <c r="BO136">
        <v>101.9091111111111</v>
      </c>
      <c r="BP136">
        <v>0.10097725925925929</v>
      </c>
      <c r="BQ136">
        <v>28.134244444444441</v>
      </c>
      <c r="BR136">
        <v>29.086140740740738</v>
      </c>
      <c r="BS136">
        <v>999.90000000000009</v>
      </c>
      <c r="BT136">
        <v>0</v>
      </c>
      <c r="BU136">
        <v>0</v>
      </c>
      <c r="BV136">
        <v>9994.4151851851857</v>
      </c>
      <c r="BW136">
        <v>0</v>
      </c>
      <c r="BX136">
        <v>1438.8818518518519</v>
      </c>
      <c r="BY136">
        <v>23.086966666666669</v>
      </c>
      <c r="BZ136">
        <v>108.77774814814811</v>
      </c>
      <c r="CA136">
        <v>85.093444444444444</v>
      </c>
      <c r="CB136">
        <v>1.825520740740741</v>
      </c>
      <c r="CC136">
        <v>83.6572888888889</v>
      </c>
      <c r="CD136">
        <v>16.87157777777778</v>
      </c>
      <c r="CE136">
        <v>1.9054048148148151</v>
      </c>
      <c r="CF136">
        <v>1.7193688888888889</v>
      </c>
      <c r="CG136">
        <v>16.679418518518521</v>
      </c>
      <c r="CH136">
        <v>15.07238888888889</v>
      </c>
      <c r="CI136">
        <v>1999.9962962962959</v>
      </c>
      <c r="CJ136">
        <v>0.98000077777777783</v>
      </c>
      <c r="CK136">
        <v>1.9999318518518518E-2</v>
      </c>
      <c r="CL136">
        <v>0</v>
      </c>
      <c r="CM136">
        <v>1.9333</v>
      </c>
      <c r="CN136">
        <v>0</v>
      </c>
      <c r="CO136">
        <v>6798.9929629629642</v>
      </c>
      <c r="CP136">
        <v>17338.211111111112</v>
      </c>
      <c r="CQ136">
        <v>46.875</v>
      </c>
      <c r="CR136">
        <v>48.469666666666669</v>
      </c>
      <c r="CS136">
        <v>46.967333333333329</v>
      </c>
      <c r="CT136">
        <v>46.696333333333307</v>
      </c>
      <c r="CU136">
        <v>45.668629629629613</v>
      </c>
      <c r="CV136">
        <v>1959.9962962962959</v>
      </c>
      <c r="CW136">
        <v>40</v>
      </c>
      <c r="CX136">
        <v>0</v>
      </c>
      <c r="CY136">
        <v>1687532570.5999999</v>
      </c>
      <c r="CZ136">
        <v>0</v>
      </c>
      <c r="DA136">
        <v>1687529968.5999999</v>
      </c>
      <c r="DB136" t="s">
        <v>553</v>
      </c>
      <c r="DC136">
        <v>1687529968.5999999</v>
      </c>
      <c r="DD136">
        <v>1687529966.5999999</v>
      </c>
      <c r="DE136">
        <v>3</v>
      </c>
      <c r="DF136">
        <v>1E-3</v>
      </c>
      <c r="DG136">
        <v>1.0999999999999999E-2</v>
      </c>
      <c r="DH136">
        <v>2.899</v>
      </c>
      <c r="DI136">
        <v>9.5000000000000001E-2</v>
      </c>
      <c r="DJ136">
        <v>420</v>
      </c>
      <c r="DK136">
        <v>16</v>
      </c>
      <c r="DL136">
        <v>0.15</v>
      </c>
      <c r="DM136">
        <v>0.06</v>
      </c>
      <c r="DN136">
        <v>22.703890000000001</v>
      </c>
      <c r="DO136">
        <v>8.1506454033770286</v>
      </c>
      <c r="DP136">
        <v>0.78506364990362398</v>
      </c>
      <c r="DQ136">
        <v>0</v>
      </c>
      <c r="DR136">
        <v>1.7754574999999999</v>
      </c>
      <c r="DS136">
        <v>0.98363369606003492</v>
      </c>
      <c r="DT136">
        <v>9.8903858159072836E-2</v>
      </c>
      <c r="DU136">
        <v>0</v>
      </c>
      <c r="DV136">
        <v>0</v>
      </c>
      <c r="DW136">
        <v>2</v>
      </c>
      <c r="DX136" t="s">
        <v>356</v>
      </c>
      <c r="DY136">
        <v>3.1192299999999999</v>
      </c>
      <c r="DZ136">
        <v>2.7581899999999999</v>
      </c>
      <c r="EA136">
        <v>2.1722399999999999E-2</v>
      </c>
      <c r="EB136">
        <v>1.5955199999999999E-2</v>
      </c>
      <c r="EC136">
        <v>9.8283200000000001E-2</v>
      </c>
      <c r="ED136">
        <v>9.1637499999999997E-2</v>
      </c>
      <c r="EE136">
        <v>28291.4</v>
      </c>
      <c r="EF136">
        <v>28331.1</v>
      </c>
      <c r="EG136">
        <v>29502.5</v>
      </c>
      <c r="EH136">
        <v>29106.1</v>
      </c>
      <c r="EI136">
        <v>36824.199999999997</v>
      </c>
      <c r="EJ136">
        <v>34835</v>
      </c>
      <c r="EK136">
        <v>45242.7</v>
      </c>
      <c r="EL136">
        <v>43287.9</v>
      </c>
      <c r="EM136">
        <v>1.7051000000000001</v>
      </c>
      <c r="EN136">
        <v>1.6720999999999999</v>
      </c>
      <c r="EO136">
        <v>-5.4538200000000002E-2</v>
      </c>
      <c r="EP136">
        <v>0</v>
      </c>
      <c r="EQ136">
        <v>30.013100000000001</v>
      </c>
      <c r="ER136">
        <v>999.9</v>
      </c>
      <c r="ES136">
        <v>54.8</v>
      </c>
      <c r="ET136">
        <v>43.3</v>
      </c>
      <c r="EU136">
        <v>47.454999999999998</v>
      </c>
      <c r="EV136">
        <v>65.645799999999994</v>
      </c>
      <c r="EW136">
        <v>18.926300000000001</v>
      </c>
      <c r="EX136">
        <v>1</v>
      </c>
      <c r="EY136">
        <v>1.21366</v>
      </c>
      <c r="EZ136">
        <v>9.2810500000000005</v>
      </c>
      <c r="FA136">
        <v>19.9895</v>
      </c>
      <c r="FB136">
        <v>5.2279200000000001</v>
      </c>
      <c r="FC136">
        <v>11.9918</v>
      </c>
      <c r="FD136">
        <v>4.9689500000000004</v>
      </c>
      <c r="FE136">
        <v>3.2894999999999999</v>
      </c>
      <c r="FF136">
        <v>9999</v>
      </c>
      <c r="FG136">
        <v>9999</v>
      </c>
      <c r="FH136">
        <v>9999</v>
      </c>
      <c r="FI136">
        <v>999.9</v>
      </c>
      <c r="FJ136">
        <v>4.9726699999999999</v>
      </c>
      <c r="FK136">
        <v>1.87805</v>
      </c>
      <c r="FL136">
        <v>1.8762300000000001</v>
      </c>
      <c r="FM136">
        <v>1.879</v>
      </c>
      <c r="FN136">
        <v>1.87554</v>
      </c>
      <c r="FO136">
        <v>1.87896</v>
      </c>
      <c r="FP136">
        <v>1.87622</v>
      </c>
      <c r="FQ136">
        <v>1.8774299999999999</v>
      </c>
      <c r="FR136">
        <v>0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1.9710000000000001</v>
      </c>
      <c r="GF136">
        <v>0.1399</v>
      </c>
      <c r="GG136">
        <v>1.7018588168103419</v>
      </c>
      <c r="GH136">
        <v>3.4596175144301941E-3</v>
      </c>
      <c r="GI136">
        <v>-1.60062044249347E-6</v>
      </c>
      <c r="GJ136">
        <v>4.4551892631570479E-10</v>
      </c>
      <c r="GK136">
        <v>-5.7980403239070673E-2</v>
      </c>
      <c r="GL136">
        <v>-1.1044296988583829E-3</v>
      </c>
      <c r="GM136">
        <v>8.6344859614355754E-4</v>
      </c>
      <c r="GN136">
        <v>-1.2442756315904091E-5</v>
      </c>
      <c r="GO136">
        <v>0</v>
      </c>
      <c r="GP136">
        <v>2120</v>
      </c>
      <c r="GQ136">
        <v>2</v>
      </c>
      <c r="GR136">
        <v>32</v>
      </c>
      <c r="GS136">
        <v>43.4</v>
      </c>
      <c r="GT136">
        <v>43.4</v>
      </c>
      <c r="GU136">
        <v>0.24902299999999999</v>
      </c>
      <c r="GV136">
        <v>2.65625</v>
      </c>
      <c r="GW136">
        <v>1.39893</v>
      </c>
      <c r="GX136">
        <v>2.2766099999999998</v>
      </c>
      <c r="GY136">
        <v>1.4489700000000001</v>
      </c>
      <c r="GZ136">
        <v>2.5573700000000001</v>
      </c>
      <c r="HA136">
        <v>48.981499999999997</v>
      </c>
      <c r="HB136">
        <v>13.343999999999999</v>
      </c>
      <c r="HC136">
        <v>18</v>
      </c>
      <c r="HD136">
        <v>508.92599999999999</v>
      </c>
      <c r="HE136">
        <v>401.35300000000001</v>
      </c>
      <c r="HF136">
        <v>21.927499999999998</v>
      </c>
      <c r="HG136">
        <v>41.130600000000001</v>
      </c>
      <c r="HH136">
        <v>30.001100000000001</v>
      </c>
      <c r="HI136">
        <v>40.6113</v>
      </c>
      <c r="HJ136">
        <v>40.628</v>
      </c>
      <c r="HK136">
        <v>4.8990799999999997</v>
      </c>
      <c r="HL136">
        <v>61.779499999999999</v>
      </c>
      <c r="HM136">
        <v>0</v>
      </c>
      <c r="HN136">
        <v>17.194700000000001</v>
      </c>
      <c r="HO136">
        <v>31.976400000000002</v>
      </c>
      <c r="HP136">
        <v>16.79</v>
      </c>
      <c r="HQ136">
        <v>97.678299999999993</v>
      </c>
      <c r="HR136">
        <v>99.534599999999998</v>
      </c>
    </row>
    <row r="137" spans="1:226" x14ac:dyDescent="0.25">
      <c r="A137">
        <v>121</v>
      </c>
      <c r="B137">
        <v>1687532668</v>
      </c>
      <c r="C137">
        <v>3964.5</v>
      </c>
      <c r="D137" t="s">
        <v>600</v>
      </c>
      <c r="E137" t="s">
        <v>601</v>
      </c>
      <c r="F137">
        <v>5</v>
      </c>
      <c r="G137" t="s">
        <v>353</v>
      </c>
      <c r="H137">
        <v>48</v>
      </c>
      <c r="I137">
        <v>1687532660</v>
      </c>
      <c r="J137">
        <f t="shared" si="31"/>
        <v>3.5588215141231995E-3</v>
      </c>
      <c r="K137">
        <f t="shared" si="32"/>
        <v>3.5588215141231996</v>
      </c>
      <c r="L137">
        <f t="shared" si="33"/>
        <v>18.846928840569507</v>
      </c>
      <c r="M137">
        <f t="shared" si="34"/>
        <v>407.35045161290333</v>
      </c>
      <c r="N137">
        <f t="shared" si="35"/>
        <v>211.10514221144339</v>
      </c>
      <c r="O137">
        <f t="shared" si="36"/>
        <v>21.537410168064387</v>
      </c>
      <c r="P137">
        <f t="shared" si="37"/>
        <v>41.558787562578807</v>
      </c>
      <c r="Q137">
        <f t="shared" si="38"/>
        <v>0.16603336716916878</v>
      </c>
      <c r="R137">
        <f>IF(LEFT(BD137,1)&lt;&gt;"0",IF(LEFT(BD137,1)="1",3,BE137),$D$5+$E$5*(BV137*BO137/($K$5*1000))+$F$5*(BV137*BO137/($K$5*1000))*MAX(MIN(BB137,$J$5),$I$5)*MAX(MIN(BB137,$J$5),$I$5)+$G$5*MAX(MIN(BB137,$J$5),$I$5)*(BV137*BO137/($K$5*1000))+$H$5*(BV137*BO137/($K$5*1000))*(BV137*BO137/($K$5*1000)))</f>
        <v>3.7707204882093341</v>
      </c>
      <c r="S137">
        <f t="shared" si="39"/>
        <v>0.16207620906545261</v>
      </c>
      <c r="T137">
        <f t="shared" si="40"/>
        <v>0.10164531034053378</v>
      </c>
      <c r="U137">
        <f t="shared" si="41"/>
        <v>610.76356923803519</v>
      </c>
      <c r="V137">
        <f t="shared" si="42"/>
        <v>30.691996771691901</v>
      </c>
      <c r="W137">
        <f t="shared" si="43"/>
        <v>29.417938709677419</v>
      </c>
      <c r="X137">
        <f t="shared" si="44"/>
        <v>4.1200678862947813</v>
      </c>
      <c r="Y137">
        <f t="shared" si="45"/>
        <v>49.585073949326194</v>
      </c>
      <c r="Z137">
        <f t="shared" si="46"/>
        <v>1.9464985884227923</v>
      </c>
      <c r="AA137">
        <f t="shared" si="47"/>
        <v>3.9255736321216941</v>
      </c>
      <c r="AB137">
        <f t="shared" si="48"/>
        <v>2.1735692978719889</v>
      </c>
      <c r="AC137">
        <f t="shared" si="49"/>
        <v>-156.94402877283309</v>
      </c>
      <c r="AD137">
        <f t="shared" si="50"/>
        <v>-169.88308064125491</v>
      </c>
      <c r="AE137">
        <f t="shared" si="51"/>
        <v>-9.9187987733380876</v>
      </c>
      <c r="AF137">
        <f t="shared" si="52"/>
        <v>274.01766105060915</v>
      </c>
      <c r="AG137">
        <f t="shared" si="53"/>
        <v>18.220233449596634</v>
      </c>
      <c r="AH137">
        <f t="shared" si="54"/>
        <v>3.4884637340685485</v>
      </c>
      <c r="AI137">
        <f t="shared" si="55"/>
        <v>18.846928840569507</v>
      </c>
      <c r="AJ137">
        <v>427.18446200401172</v>
      </c>
      <c r="AK137">
        <v>415.05303030303031</v>
      </c>
      <c r="AL137">
        <v>-3.3017344703302177E-2</v>
      </c>
      <c r="AM137">
        <v>65.233409087114921</v>
      </c>
      <c r="AN137">
        <f t="shared" si="56"/>
        <v>3.5588215141231996</v>
      </c>
      <c r="AO137">
        <v>17.063010020155541</v>
      </c>
      <c r="AP137">
        <v>19.155861212121209</v>
      </c>
      <c r="AQ137">
        <v>1.791470804142262E-2</v>
      </c>
      <c r="AR137">
        <v>101.64482437197481</v>
      </c>
      <c r="AS137">
        <v>0</v>
      </c>
      <c r="AT137">
        <v>0</v>
      </c>
      <c r="AU137">
        <f t="shared" si="57"/>
        <v>1</v>
      </c>
      <c r="AV137">
        <f t="shared" si="58"/>
        <v>0</v>
      </c>
      <c r="AW137">
        <f t="shared" si="59"/>
        <v>53605.165050840704</v>
      </c>
      <c r="AX137">
        <f t="shared" si="60"/>
        <v>3471.6509677419363</v>
      </c>
      <c r="AY137">
        <f t="shared" si="61"/>
        <v>2847.7950225869822</v>
      </c>
      <c r="AZ137">
        <f>($B$11*$D$9+$C$11*$D$9+$F$11*((CV137+CN137)/MAX(CV137+CN137+CW137, 0.1)*$I$9+CW137/MAX(CV137+CN137+CW137, 0.1)*$J$9))/($B$11+$C$11+$F$11)</f>
        <v>0.82029992330688462</v>
      </c>
      <c r="BA137">
        <f>($B$11*$K$9+$C$11*$K$9+$F$11*((CV137+CN137)/MAX(CV137+CN137+CW137, 0.1)*$P$9+CW137/MAX(CV137+CN137+CW137, 0.1)*$Q$9))/($B$11+$C$11+$F$11)</f>
        <v>0.17592885198228719</v>
      </c>
      <c r="BB137" s="1">
        <v>3.21</v>
      </c>
      <c r="BC137">
        <v>0.5</v>
      </c>
      <c r="BD137" t="s">
        <v>354</v>
      </c>
      <c r="BE137">
        <v>2</v>
      </c>
      <c r="BF137" t="b">
        <v>1</v>
      </c>
      <c r="BG137">
        <v>1687532660</v>
      </c>
      <c r="BH137">
        <v>407.35045161290333</v>
      </c>
      <c r="BI137">
        <v>419.95903225806461</v>
      </c>
      <c r="BJ137">
        <v>19.079167741935489</v>
      </c>
      <c r="BK137">
        <v>16.882496774193552</v>
      </c>
      <c r="BL137">
        <v>404.48164516129032</v>
      </c>
      <c r="BM137">
        <v>18.933</v>
      </c>
      <c r="BN137">
        <v>500.04396774193538</v>
      </c>
      <c r="BO137">
        <v>101.9191290322581</v>
      </c>
      <c r="BP137">
        <v>0.10306683870967739</v>
      </c>
      <c r="BQ137">
        <v>28.582258064516129</v>
      </c>
      <c r="BR137">
        <v>29.417938709677419</v>
      </c>
      <c r="BS137">
        <v>999.90000000000032</v>
      </c>
      <c r="BT137">
        <v>0</v>
      </c>
      <c r="BU137">
        <v>0</v>
      </c>
      <c r="BV137">
        <v>9999.213870967742</v>
      </c>
      <c r="BW137">
        <v>0</v>
      </c>
      <c r="BX137">
        <v>1471.6396774193549</v>
      </c>
      <c r="BY137">
        <v>-12.60850322580645</v>
      </c>
      <c r="BZ137">
        <v>415.27364516129029</v>
      </c>
      <c r="CA137">
        <v>427.17064516129028</v>
      </c>
      <c r="CB137">
        <v>2.196681290322581</v>
      </c>
      <c r="CC137">
        <v>419.95903225806461</v>
      </c>
      <c r="CD137">
        <v>16.882496774193552</v>
      </c>
      <c r="CE137">
        <v>1.944532903225807</v>
      </c>
      <c r="CF137">
        <v>1.720649354838709</v>
      </c>
      <c r="CG137">
        <v>16.999754838709681</v>
      </c>
      <c r="CH137">
        <v>15.083548387096769</v>
      </c>
      <c r="CI137">
        <v>2000.0112903225811</v>
      </c>
      <c r="CJ137">
        <v>0.98000532258064499</v>
      </c>
      <c r="CK137">
        <v>1.9994774193548389E-2</v>
      </c>
      <c r="CL137">
        <v>0</v>
      </c>
      <c r="CM137">
        <v>1.969254838709678</v>
      </c>
      <c r="CN137">
        <v>0</v>
      </c>
      <c r="CO137">
        <v>6647.4412903225802</v>
      </c>
      <c r="CP137">
        <v>17338.358064516131</v>
      </c>
      <c r="CQ137">
        <v>47.287999999999982</v>
      </c>
      <c r="CR137">
        <v>48.95129032258064</v>
      </c>
      <c r="CS137">
        <v>47.38093548387095</v>
      </c>
      <c r="CT137">
        <v>47.215419354838708</v>
      </c>
      <c r="CU137">
        <v>46.066064516129011</v>
      </c>
      <c r="CV137">
        <v>1960.0212903225799</v>
      </c>
      <c r="CW137">
        <v>39.99</v>
      </c>
      <c r="CX137">
        <v>0</v>
      </c>
      <c r="CY137">
        <v>1687532667.8</v>
      </c>
      <c r="CZ137">
        <v>0</v>
      </c>
      <c r="DA137">
        <v>1687529968.5999999</v>
      </c>
      <c r="DB137" t="s">
        <v>553</v>
      </c>
      <c r="DC137">
        <v>1687529968.5999999</v>
      </c>
      <c r="DD137">
        <v>1687529966.5999999</v>
      </c>
      <c r="DE137">
        <v>3</v>
      </c>
      <c r="DF137">
        <v>1E-3</v>
      </c>
      <c r="DG137">
        <v>1.0999999999999999E-2</v>
      </c>
      <c r="DH137">
        <v>2.899</v>
      </c>
      <c r="DI137">
        <v>9.5000000000000001E-2</v>
      </c>
      <c r="DJ137">
        <v>420</v>
      </c>
      <c r="DK137">
        <v>16</v>
      </c>
      <c r="DL137">
        <v>0.15</v>
      </c>
      <c r="DM137">
        <v>0.06</v>
      </c>
      <c r="DN137">
        <v>-12.563065853658539</v>
      </c>
      <c r="DO137">
        <v>-1.0220111498257951</v>
      </c>
      <c r="DP137">
        <v>0.1075946766516981</v>
      </c>
      <c r="DQ137">
        <v>0</v>
      </c>
      <c r="DR137">
        <v>2.2320287804878052</v>
      </c>
      <c r="DS137">
        <v>-0.95862104529616843</v>
      </c>
      <c r="DT137">
        <v>0.1128285756313559</v>
      </c>
      <c r="DU137">
        <v>0</v>
      </c>
      <c r="DV137">
        <v>0</v>
      </c>
      <c r="DW137">
        <v>2</v>
      </c>
      <c r="DX137" t="s">
        <v>356</v>
      </c>
      <c r="DY137">
        <v>3.1190099999999998</v>
      </c>
      <c r="DZ137">
        <v>2.75949</v>
      </c>
      <c r="EA137">
        <v>9.07134E-2</v>
      </c>
      <c r="EB137">
        <v>9.38745E-2</v>
      </c>
      <c r="EC137">
        <v>9.9848699999999999E-2</v>
      </c>
      <c r="ED137">
        <v>9.2496700000000001E-2</v>
      </c>
      <c r="EE137">
        <v>26280.9</v>
      </c>
      <c r="EF137">
        <v>26077.5</v>
      </c>
      <c r="EG137">
        <v>29483</v>
      </c>
      <c r="EH137">
        <v>29090.400000000001</v>
      </c>
      <c r="EI137">
        <v>36743.9</v>
      </c>
      <c r="EJ137">
        <v>34790</v>
      </c>
      <c r="EK137">
        <v>45214.8</v>
      </c>
      <c r="EL137">
        <v>43265.4</v>
      </c>
      <c r="EM137">
        <v>1.7033799999999999</v>
      </c>
      <c r="EN137">
        <v>1.6693499999999999</v>
      </c>
      <c r="EO137">
        <v>-6.9066900000000001E-2</v>
      </c>
      <c r="EP137">
        <v>0</v>
      </c>
      <c r="EQ137">
        <v>30.581199999999999</v>
      </c>
      <c r="ER137">
        <v>999.9</v>
      </c>
      <c r="ES137">
        <v>54.7</v>
      </c>
      <c r="ET137">
        <v>43.4</v>
      </c>
      <c r="EU137">
        <v>47.607599999999998</v>
      </c>
      <c r="EV137">
        <v>65.665800000000004</v>
      </c>
      <c r="EW137">
        <v>19.0304</v>
      </c>
      <c r="EX137">
        <v>1</v>
      </c>
      <c r="EY137">
        <v>1.23787</v>
      </c>
      <c r="EZ137">
        <v>9.2810500000000005</v>
      </c>
      <c r="FA137">
        <v>19.989999999999998</v>
      </c>
      <c r="FB137">
        <v>5.2319699999999996</v>
      </c>
      <c r="FC137">
        <v>11.992000000000001</v>
      </c>
      <c r="FD137">
        <v>4.9703499999999998</v>
      </c>
      <c r="FE137">
        <v>3.2902499999999999</v>
      </c>
      <c r="FF137">
        <v>9999</v>
      </c>
      <c r="FG137">
        <v>9999</v>
      </c>
      <c r="FH137">
        <v>9999</v>
      </c>
      <c r="FI137">
        <v>999.9</v>
      </c>
      <c r="FJ137">
        <v>4.9726100000000004</v>
      </c>
      <c r="FK137">
        <v>1.87805</v>
      </c>
      <c r="FL137">
        <v>1.87622</v>
      </c>
      <c r="FM137">
        <v>1.87897</v>
      </c>
      <c r="FN137">
        <v>1.87551</v>
      </c>
      <c r="FO137">
        <v>1.8789199999999999</v>
      </c>
      <c r="FP137">
        <v>1.87622</v>
      </c>
      <c r="FQ137">
        <v>1.8774200000000001</v>
      </c>
      <c r="FR137">
        <v>0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2.8679999999999999</v>
      </c>
      <c r="GF137">
        <v>0.1477</v>
      </c>
      <c r="GG137">
        <v>1.7018588168103419</v>
      </c>
      <c r="GH137">
        <v>3.4596175144301941E-3</v>
      </c>
      <c r="GI137">
        <v>-1.60062044249347E-6</v>
      </c>
      <c r="GJ137">
        <v>4.4551892631570479E-10</v>
      </c>
      <c r="GK137">
        <v>-5.7980403239070673E-2</v>
      </c>
      <c r="GL137">
        <v>-1.1044296988583829E-3</v>
      </c>
      <c r="GM137">
        <v>8.6344859614355754E-4</v>
      </c>
      <c r="GN137">
        <v>-1.2442756315904091E-5</v>
      </c>
      <c r="GO137">
        <v>0</v>
      </c>
      <c r="GP137">
        <v>2120</v>
      </c>
      <c r="GQ137">
        <v>2</v>
      </c>
      <c r="GR137">
        <v>32</v>
      </c>
      <c r="GS137">
        <v>45</v>
      </c>
      <c r="GT137">
        <v>45</v>
      </c>
      <c r="GU137">
        <v>1.0668899999999999</v>
      </c>
      <c r="GV137">
        <v>2.6171899999999999</v>
      </c>
      <c r="GW137">
        <v>1.39893</v>
      </c>
      <c r="GX137">
        <v>2.2766099999999998</v>
      </c>
      <c r="GY137">
        <v>1.4489700000000001</v>
      </c>
      <c r="GZ137">
        <v>2.4645999999999999</v>
      </c>
      <c r="HA137">
        <v>49.231999999999999</v>
      </c>
      <c r="HB137">
        <v>13.3002</v>
      </c>
      <c r="HC137">
        <v>18</v>
      </c>
      <c r="HD137">
        <v>509.08</v>
      </c>
      <c r="HE137">
        <v>400.77800000000002</v>
      </c>
      <c r="HF137">
        <v>22.454799999999999</v>
      </c>
      <c r="HG137">
        <v>41.401400000000002</v>
      </c>
      <c r="HH137">
        <v>30.0014</v>
      </c>
      <c r="HI137">
        <v>40.821899999999999</v>
      </c>
      <c r="HJ137">
        <v>40.834699999999998</v>
      </c>
      <c r="HK137">
        <v>21.3918</v>
      </c>
      <c r="HL137">
        <v>61.716099999999997</v>
      </c>
      <c r="HM137">
        <v>0</v>
      </c>
      <c r="HN137">
        <v>17.555900000000001</v>
      </c>
      <c r="HO137">
        <v>426.685</v>
      </c>
      <c r="HP137">
        <v>16.9313</v>
      </c>
      <c r="HQ137">
        <v>97.616399999999999</v>
      </c>
      <c r="HR137">
        <v>99.481899999999996</v>
      </c>
    </row>
    <row r="138" spans="1:226" x14ac:dyDescent="0.25">
      <c r="A138">
        <v>122</v>
      </c>
      <c r="B138">
        <v>1687532673</v>
      </c>
      <c r="C138">
        <v>3969.5</v>
      </c>
      <c r="D138" t="s">
        <v>602</v>
      </c>
      <c r="E138" t="s">
        <v>603</v>
      </c>
      <c r="F138">
        <v>5</v>
      </c>
      <c r="G138" t="s">
        <v>353</v>
      </c>
      <c r="H138">
        <v>48</v>
      </c>
      <c r="I138">
        <v>1687532665.1551721</v>
      </c>
      <c r="J138">
        <f t="shared" si="31"/>
        <v>3.5805758818131606E-3</v>
      </c>
      <c r="K138">
        <f t="shared" si="32"/>
        <v>3.5805758818131608</v>
      </c>
      <c r="L138">
        <f t="shared" si="33"/>
        <v>18.953626577695712</v>
      </c>
      <c r="M138">
        <f t="shared" si="34"/>
        <v>407.19941379310342</v>
      </c>
      <c r="N138">
        <f t="shared" si="35"/>
        <v>210.89410896585619</v>
      </c>
      <c r="O138">
        <f t="shared" si="36"/>
        <v>21.51599048322883</v>
      </c>
      <c r="P138">
        <f t="shared" si="37"/>
        <v>41.543591496750764</v>
      </c>
      <c r="Q138">
        <f t="shared" si="38"/>
        <v>0.16693994875363244</v>
      </c>
      <c r="R138">
        <f>IF(LEFT(BD138,1)&lt;&gt;"0",IF(LEFT(BD138,1)="1",3,BE138),$D$5+$E$5*(BV138*BO138/($K$5*1000))+$F$5*(BV138*BO138/($K$5*1000))*MAX(MIN(BB138,$J$5),$I$5)*MAX(MIN(BB138,$J$5),$I$5)+$G$5*MAX(MIN(BB138,$J$5),$I$5)*(BV138*BO138/($K$5*1000))+$H$5*(BV138*BO138/($K$5*1000))*(BV138*BO138/($K$5*1000)))</f>
        <v>3.770421791011942</v>
      </c>
      <c r="S138">
        <f t="shared" si="39"/>
        <v>0.16293971067387936</v>
      </c>
      <c r="T138">
        <f t="shared" si="40"/>
        <v>0.10218874103018731</v>
      </c>
      <c r="U138">
        <f t="shared" si="41"/>
        <v>607.44428911940247</v>
      </c>
      <c r="V138">
        <f t="shared" si="42"/>
        <v>30.700568552859664</v>
      </c>
      <c r="W138">
        <f t="shared" si="43"/>
        <v>29.44303448275862</v>
      </c>
      <c r="X138">
        <f t="shared" si="44"/>
        <v>4.1260362467281739</v>
      </c>
      <c r="Y138">
        <f t="shared" si="45"/>
        <v>49.614805598984617</v>
      </c>
      <c r="Z138">
        <f t="shared" si="46"/>
        <v>1.9508717544052872</v>
      </c>
      <c r="AA138">
        <f t="shared" si="47"/>
        <v>3.9320354697614945</v>
      </c>
      <c r="AB138">
        <f t="shared" si="48"/>
        <v>2.175164492322887</v>
      </c>
      <c r="AC138">
        <f t="shared" si="49"/>
        <v>-157.90339638796038</v>
      </c>
      <c r="AD138">
        <f t="shared" si="50"/>
        <v>-169.21047369510856</v>
      </c>
      <c r="AE138">
        <f t="shared" si="51"/>
        <v>-9.8829329261982881</v>
      </c>
      <c r="AF138">
        <f t="shared" si="52"/>
        <v>270.44748611013529</v>
      </c>
      <c r="AG138">
        <f t="shared" si="53"/>
        <v>18.690937198829715</v>
      </c>
      <c r="AH138">
        <f t="shared" si="54"/>
        <v>3.3838903664742923</v>
      </c>
      <c r="AI138">
        <f t="shared" si="55"/>
        <v>18.953626577695712</v>
      </c>
      <c r="AJ138">
        <v>427.42671426840087</v>
      </c>
      <c r="AK138">
        <v>415.02632121212099</v>
      </c>
      <c r="AL138">
        <v>4.0892048644867521E-3</v>
      </c>
      <c r="AM138">
        <v>65.233409087114921</v>
      </c>
      <c r="AN138">
        <f t="shared" si="56"/>
        <v>3.5805758818131608</v>
      </c>
      <c r="AO138">
        <v>17.072010981340359</v>
      </c>
      <c r="AP138">
        <v>19.219690303030291</v>
      </c>
      <c r="AQ138">
        <v>1.2944044141204E-2</v>
      </c>
      <c r="AR138">
        <v>101.64482437197481</v>
      </c>
      <c r="AS138">
        <v>0</v>
      </c>
      <c r="AT138">
        <v>0</v>
      </c>
      <c r="AU138">
        <f t="shared" si="57"/>
        <v>1</v>
      </c>
      <c r="AV138">
        <f t="shared" si="58"/>
        <v>0</v>
      </c>
      <c r="AW138">
        <f t="shared" si="59"/>
        <v>53594.176060579295</v>
      </c>
      <c r="AX138">
        <f t="shared" si="60"/>
        <v>3452.7837931034483</v>
      </c>
      <c r="AY138">
        <f t="shared" si="61"/>
        <v>2832.3182808104821</v>
      </c>
      <c r="AZ138">
        <f>($B$11*$D$9+$C$11*$D$9+$F$11*((CV138+CN138)/MAX(CV138+CN138+CW138, 0.1)*$I$9+CW138/MAX(CV138+CN138+CW138, 0.1)*$J$9))/($B$11+$C$11+$F$11)</f>
        <v>0.82029992334525059</v>
      </c>
      <c r="BA138">
        <f>($B$11*$K$9+$C$11*$K$9+$F$11*((CV138+CN138)/MAX(CV138+CN138+CW138, 0.1)*$P$9+CW138/MAX(CV138+CN138+CW138, 0.1)*$Q$9))/($B$11+$C$11+$F$11)</f>
        <v>0.17592885205633346</v>
      </c>
      <c r="BB138" s="1">
        <v>3.21</v>
      </c>
      <c r="BC138">
        <v>0.5</v>
      </c>
      <c r="BD138" t="s">
        <v>354</v>
      </c>
      <c r="BE138">
        <v>2</v>
      </c>
      <c r="BF138" t="b">
        <v>1</v>
      </c>
      <c r="BG138">
        <v>1687532665.1551721</v>
      </c>
      <c r="BH138">
        <v>407.19941379310342</v>
      </c>
      <c r="BI138">
        <v>420.08379310344827</v>
      </c>
      <c r="BJ138">
        <v>19.121934482758618</v>
      </c>
      <c r="BK138">
        <v>16.99098965517241</v>
      </c>
      <c r="BL138">
        <v>404.33100000000007</v>
      </c>
      <c r="BM138">
        <v>18.974996551724139</v>
      </c>
      <c r="BN138">
        <v>499.99324137931029</v>
      </c>
      <c r="BO138">
        <v>101.9199310344828</v>
      </c>
      <c r="BP138">
        <v>0.102788275862069</v>
      </c>
      <c r="BQ138">
        <v>28.610596551724139</v>
      </c>
      <c r="BR138">
        <v>29.44303448275862</v>
      </c>
      <c r="BS138">
        <v>999.9000000000002</v>
      </c>
      <c r="BT138">
        <v>0</v>
      </c>
      <c r="BU138">
        <v>0</v>
      </c>
      <c r="BV138">
        <v>9997.9741379310344</v>
      </c>
      <c r="BW138">
        <v>0</v>
      </c>
      <c r="BX138">
        <v>1452.77275862069</v>
      </c>
      <c r="BY138">
        <v>-12.88428965517241</v>
      </c>
      <c r="BZ138">
        <v>415.13775862068968</v>
      </c>
      <c r="CA138">
        <v>427.34475862068967</v>
      </c>
      <c r="CB138">
        <v>2.13094551724138</v>
      </c>
      <c r="CC138">
        <v>420.08379310344827</v>
      </c>
      <c r="CD138">
        <v>16.99098965517241</v>
      </c>
      <c r="CE138">
        <v>1.9489055172413789</v>
      </c>
      <c r="CF138">
        <v>1.7317196551724141</v>
      </c>
      <c r="CG138">
        <v>17.03515862068965</v>
      </c>
      <c r="CH138">
        <v>15.183479310344829</v>
      </c>
      <c r="CI138">
        <v>2000.0110344827581</v>
      </c>
      <c r="CJ138">
        <v>0.98000548275862054</v>
      </c>
      <c r="CK138">
        <v>1.9994613793103449E-2</v>
      </c>
      <c r="CL138">
        <v>0</v>
      </c>
      <c r="CM138">
        <v>1.984075862068966</v>
      </c>
      <c r="CN138">
        <v>0</v>
      </c>
      <c r="CO138">
        <v>6643.7565517241383</v>
      </c>
      <c r="CP138">
        <v>17338.35172413793</v>
      </c>
      <c r="CQ138">
        <v>47.312103448275842</v>
      </c>
      <c r="CR138">
        <v>48.980379310344823</v>
      </c>
      <c r="CS138">
        <v>47.404931034482743</v>
      </c>
      <c r="CT138">
        <v>47.251896551724123</v>
      </c>
      <c r="CU138">
        <v>46.08589655172414</v>
      </c>
      <c r="CV138">
        <v>1960.021034482759</v>
      </c>
      <c r="CW138">
        <v>39.99</v>
      </c>
      <c r="CX138">
        <v>0</v>
      </c>
      <c r="CY138">
        <v>1687532672.5999999</v>
      </c>
      <c r="CZ138">
        <v>0</v>
      </c>
      <c r="DA138">
        <v>1687529968.5999999</v>
      </c>
      <c r="DB138" t="s">
        <v>553</v>
      </c>
      <c r="DC138">
        <v>1687529968.5999999</v>
      </c>
      <c r="DD138">
        <v>1687529966.5999999</v>
      </c>
      <c r="DE138">
        <v>3</v>
      </c>
      <c r="DF138">
        <v>1E-3</v>
      </c>
      <c r="DG138">
        <v>1.0999999999999999E-2</v>
      </c>
      <c r="DH138">
        <v>2.899</v>
      </c>
      <c r="DI138">
        <v>9.5000000000000001E-2</v>
      </c>
      <c r="DJ138">
        <v>420</v>
      </c>
      <c r="DK138">
        <v>16</v>
      </c>
      <c r="DL138">
        <v>0.15</v>
      </c>
      <c r="DM138">
        <v>0.06</v>
      </c>
      <c r="DN138">
        <v>-12.727895121951221</v>
      </c>
      <c r="DO138">
        <v>-2.418236236933816</v>
      </c>
      <c r="DP138">
        <v>0.30480708169164189</v>
      </c>
      <c r="DQ138">
        <v>0</v>
      </c>
      <c r="DR138">
        <v>2.1847219512195131</v>
      </c>
      <c r="DS138">
        <v>-0.91116104529616559</v>
      </c>
      <c r="DT138">
        <v>0.1070638476073293</v>
      </c>
      <c r="DU138">
        <v>0</v>
      </c>
      <c r="DV138">
        <v>0</v>
      </c>
      <c r="DW138">
        <v>2</v>
      </c>
      <c r="DX138" t="s">
        <v>356</v>
      </c>
      <c r="DY138">
        <v>3.1191900000000001</v>
      </c>
      <c r="DZ138">
        <v>2.7583000000000002</v>
      </c>
      <c r="EA138">
        <v>9.0713100000000005E-2</v>
      </c>
      <c r="EB138">
        <v>9.4291399999999997E-2</v>
      </c>
      <c r="EC138">
        <v>0.100068</v>
      </c>
      <c r="ED138">
        <v>9.2260900000000007E-2</v>
      </c>
      <c r="EE138">
        <v>26280</v>
      </c>
      <c r="EF138">
        <v>26064.5</v>
      </c>
      <c r="EG138">
        <v>29482.1</v>
      </c>
      <c r="EH138">
        <v>29089.5</v>
      </c>
      <c r="EI138">
        <v>36733.4</v>
      </c>
      <c r="EJ138">
        <v>34797.9</v>
      </c>
      <c r="EK138">
        <v>45212.800000000003</v>
      </c>
      <c r="EL138">
        <v>43264.1</v>
      </c>
      <c r="EM138">
        <v>1.7032700000000001</v>
      </c>
      <c r="EN138">
        <v>1.6689499999999999</v>
      </c>
      <c r="EO138">
        <v>-6.9886400000000001E-2</v>
      </c>
      <c r="EP138">
        <v>0</v>
      </c>
      <c r="EQ138">
        <v>30.607600000000001</v>
      </c>
      <c r="ER138">
        <v>999.9</v>
      </c>
      <c r="ES138">
        <v>54.7</v>
      </c>
      <c r="ET138">
        <v>43.5</v>
      </c>
      <c r="EU138">
        <v>47.859200000000001</v>
      </c>
      <c r="EV138">
        <v>65.585800000000006</v>
      </c>
      <c r="EW138">
        <v>18.790099999999999</v>
      </c>
      <c r="EX138">
        <v>1</v>
      </c>
      <c r="EY138">
        <v>1.23943</v>
      </c>
      <c r="EZ138">
        <v>9.2810500000000005</v>
      </c>
      <c r="FA138">
        <v>19.988800000000001</v>
      </c>
      <c r="FB138">
        <v>5.2253800000000004</v>
      </c>
      <c r="FC138">
        <v>11.992000000000001</v>
      </c>
      <c r="FD138">
        <v>4.968</v>
      </c>
      <c r="FE138">
        <v>3.2890299999999999</v>
      </c>
      <c r="FF138">
        <v>9999</v>
      </c>
      <c r="FG138">
        <v>9999</v>
      </c>
      <c r="FH138">
        <v>9999</v>
      </c>
      <c r="FI138">
        <v>999.9</v>
      </c>
      <c r="FJ138">
        <v>4.9726299999999997</v>
      </c>
      <c r="FK138">
        <v>1.87805</v>
      </c>
      <c r="FL138">
        <v>1.87622</v>
      </c>
      <c r="FM138">
        <v>1.87897</v>
      </c>
      <c r="FN138">
        <v>1.8754900000000001</v>
      </c>
      <c r="FO138">
        <v>1.8789499999999999</v>
      </c>
      <c r="FP138">
        <v>1.87622</v>
      </c>
      <c r="FQ138">
        <v>1.87744</v>
      </c>
      <c r="FR138">
        <v>0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2.8679999999999999</v>
      </c>
      <c r="GF138">
        <v>0.14879999999999999</v>
      </c>
      <c r="GG138">
        <v>1.7018588168103419</v>
      </c>
      <c r="GH138">
        <v>3.4596175144301941E-3</v>
      </c>
      <c r="GI138">
        <v>-1.60062044249347E-6</v>
      </c>
      <c r="GJ138">
        <v>4.4551892631570479E-10</v>
      </c>
      <c r="GK138">
        <v>-5.7980403239070673E-2</v>
      </c>
      <c r="GL138">
        <v>-1.1044296988583829E-3</v>
      </c>
      <c r="GM138">
        <v>8.6344859614355754E-4</v>
      </c>
      <c r="GN138">
        <v>-1.2442756315904091E-5</v>
      </c>
      <c r="GO138">
        <v>0</v>
      </c>
      <c r="GP138">
        <v>2120</v>
      </c>
      <c r="GQ138">
        <v>2</v>
      </c>
      <c r="GR138">
        <v>32</v>
      </c>
      <c r="GS138">
        <v>45.1</v>
      </c>
      <c r="GT138">
        <v>45.1</v>
      </c>
      <c r="GU138">
        <v>1.09375</v>
      </c>
      <c r="GV138">
        <v>2.6245099999999999</v>
      </c>
      <c r="GW138">
        <v>1.39893</v>
      </c>
      <c r="GX138">
        <v>2.2753899999999998</v>
      </c>
      <c r="GY138">
        <v>1.4489700000000001</v>
      </c>
      <c r="GZ138">
        <v>2.5146500000000001</v>
      </c>
      <c r="HA138">
        <v>49.231999999999999</v>
      </c>
      <c r="HB138">
        <v>13.3002</v>
      </c>
      <c r="HC138">
        <v>18</v>
      </c>
      <c r="HD138">
        <v>509.09100000000001</v>
      </c>
      <c r="HE138">
        <v>400.59899999999999</v>
      </c>
      <c r="HF138">
        <v>22.485399999999998</v>
      </c>
      <c r="HG138">
        <v>41.417700000000004</v>
      </c>
      <c r="HH138">
        <v>30.0014</v>
      </c>
      <c r="HI138">
        <v>40.834600000000002</v>
      </c>
      <c r="HJ138">
        <v>40.847299999999997</v>
      </c>
      <c r="HK138">
        <v>21.974599999999999</v>
      </c>
      <c r="HL138">
        <v>61.716099999999997</v>
      </c>
      <c r="HM138">
        <v>0</v>
      </c>
      <c r="HN138">
        <v>17.612100000000002</v>
      </c>
      <c r="HO138">
        <v>440.06099999999998</v>
      </c>
      <c r="HP138">
        <v>16.965599999999998</v>
      </c>
      <c r="HQ138">
        <v>97.6126</v>
      </c>
      <c r="HR138">
        <v>99.478800000000007</v>
      </c>
    </row>
    <row r="139" spans="1:226" x14ac:dyDescent="0.25">
      <c r="A139">
        <v>123</v>
      </c>
      <c r="B139">
        <v>1687532678</v>
      </c>
      <c r="C139">
        <v>3974.5</v>
      </c>
      <c r="D139" t="s">
        <v>604</v>
      </c>
      <c r="E139" t="s">
        <v>605</v>
      </c>
      <c r="F139">
        <v>5</v>
      </c>
      <c r="G139" t="s">
        <v>353</v>
      </c>
      <c r="H139">
        <v>48</v>
      </c>
      <c r="I139">
        <v>1687532670.2321429</v>
      </c>
      <c r="J139">
        <f t="shared" si="31"/>
        <v>3.6122872517632861E-3</v>
      </c>
      <c r="K139">
        <f t="shared" si="32"/>
        <v>3.612287251763286</v>
      </c>
      <c r="L139">
        <f t="shared" si="33"/>
        <v>21.250129009040663</v>
      </c>
      <c r="M139">
        <f t="shared" si="34"/>
        <v>407.45410714285708</v>
      </c>
      <c r="N139">
        <f t="shared" si="35"/>
        <v>190.85595166036379</v>
      </c>
      <c r="O139">
        <f t="shared" si="36"/>
        <v>19.471660568593602</v>
      </c>
      <c r="P139">
        <f t="shared" si="37"/>
        <v>41.569613116826602</v>
      </c>
      <c r="Q139">
        <f t="shared" si="38"/>
        <v>0.1684562265248867</v>
      </c>
      <c r="R139">
        <f>IF(LEFT(BD139,1)&lt;&gt;"0",IF(LEFT(BD139,1)="1",3,BE139),$D$5+$E$5*(BV139*BO139/($K$5*1000))+$F$5*(BV139*BO139/($K$5*1000))*MAX(MIN(BB139,$J$5),$I$5)*MAX(MIN(BB139,$J$5),$I$5)+$G$5*MAX(MIN(BB139,$J$5),$I$5)*(BV139*BO139/($K$5*1000))+$H$5*(BV139*BO139/($K$5*1000))*(BV139*BO139/($K$5*1000)))</f>
        <v>3.7704466759734698</v>
      </c>
      <c r="S139">
        <f t="shared" si="39"/>
        <v>0.1643839728502294</v>
      </c>
      <c r="T139">
        <f t="shared" si="40"/>
        <v>0.10309765961905375</v>
      </c>
      <c r="U139">
        <f t="shared" si="41"/>
        <v>601.59343361435924</v>
      </c>
      <c r="V139">
        <f t="shared" si="42"/>
        <v>30.693907835544085</v>
      </c>
      <c r="W139">
        <f t="shared" si="43"/>
        <v>29.467317857142859</v>
      </c>
      <c r="X139">
        <f t="shared" si="44"/>
        <v>4.1318185734567292</v>
      </c>
      <c r="Y139">
        <f t="shared" si="45"/>
        <v>49.687327468364131</v>
      </c>
      <c r="Z139">
        <f t="shared" si="46"/>
        <v>1.9567964102334592</v>
      </c>
      <c r="AA139">
        <f t="shared" si="47"/>
        <v>3.9382202866100005</v>
      </c>
      <c r="AB139">
        <f t="shared" si="48"/>
        <v>2.1750221632232698</v>
      </c>
      <c r="AC139">
        <f t="shared" si="49"/>
        <v>-159.30186780276091</v>
      </c>
      <c r="AD139">
        <f t="shared" si="50"/>
        <v>-168.64197738919756</v>
      </c>
      <c r="AE139">
        <f t="shared" si="51"/>
        <v>-9.8521771784509919</v>
      </c>
      <c r="AF139">
        <f t="shared" si="52"/>
        <v>263.79741124394974</v>
      </c>
      <c r="AG139">
        <f t="shared" si="53"/>
        <v>22.55072508324454</v>
      </c>
      <c r="AH139">
        <f t="shared" si="54"/>
        <v>3.4066554850465662</v>
      </c>
      <c r="AI139">
        <f t="shared" si="55"/>
        <v>21.250129009040663</v>
      </c>
      <c r="AJ139">
        <v>435.77510372686208</v>
      </c>
      <c r="AK139">
        <v>417.74412727272733</v>
      </c>
      <c r="AL139">
        <v>0.78342643106321885</v>
      </c>
      <c r="AM139">
        <v>65.233409087114921</v>
      </c>
      <c r="AN139">
        <f t="shared" si="56"/>
        <v>3.612287251763286</v>
      </c>
      <c r="AO139">
        <v>16.98324880696957</v>
      </c>
      <c r="AP139">
        <v>19.238655757575749</v>
      </c>
      <c r="AQ139">
        <v>2.3097015911332829E-3</v>
      </c>
      <c r="AR139">
        <v>101.64482437197481</v>
      </c>
      <c r="AS139">
        <v>0</v>
      </c>
      <c r="AT139">
        <v>0</v>
      </c>
      <c r="AU139">
        <f t="shared" si="57"/>
        <v>1</v>
      </c>
      <c r="AV139">
        <f t="shared" si="58"/>
        <v>0</v>
      </c>
      <c r="AW139">
        <f t="shared" si="59"/>
        <v>53589.868469034322</v>
      </c>
      <c r="AX139">
        <f t="shared" si="60"/>
        <v>3419.5267857142862</v>
      </c>
      <c r="AY139">
        <f t="shared" si="61"/>
        <v>2805.0375662232063</v>
      </c>
      <c r="AZ139">
        <f>($B$11*$D$9+$C$11*$D$9+$F$11*((CV139+CN139)/MAX(CV139+CN139+CW139, 0.1)*$I$9+CW139/MAX(CV139+CN139+CW139, 0.1)*$J$9))/($B$11+$C$11+$F$11)</f>
        <v>0.82029992510711613</v>
      </c>
      <c r="BA139">
        <f>($B$11*$K$9+$C$11*$K$9+$F$11*((CV139+CN139)/MAX(CV139+CN139+CW139, 0.1)*$P$9+CW139/MAX(CV139+CN139+CW139, 0.1)*$Q$9))/($B$11+$C$11+$F$11)</f>
        <v>0.17592885545673409</v>
      </c>
      <c r="BB139" s="1">
        <v>3.21</v>
      </c>
      <c r="BC139">
        <v>0.5</v>
      </c>
      <c r="BD139" t="s">
        <v>354</v>
      </c>
      <c r="BE139">
        <v>2</v>
      </c>
      <c r="BF139" t="b">
        <v>1</v>
      </c>
      <c r="BG139">
        <v>1687532670.2321429</v>
      </c>
      <c r="BH139">
        <v>407.45410714285708</v>
      </c>
      <c r="BI139">
        <v>422.82285714285712</v>
      </c>
      <c r="BJ139">
        <v>19.179989285714282</v>
      </c>
      <c r="BK139">
        <v>17.034857142857138</v>
      </c>
      <c r="BL139">
        <v>404.58503571428582</v>
      </c>
      <c r="BM139">
        <v>19.03200714285714</v>
      </c>
      <c r="BN139">
        <v>499.99828571428583</v>
      </c>
      <c r="BO139">
        <v>101.9202857142857</v>
      </c>
      <c r="BP139">
        <v>0.10252467857142861</v>
      </c>
      <c r="BQ139">
        <v>28.637682142857141</v>
      </c>
      <c r="BR139">
        <v>29.467317857142859</v>
      </c>
      <c r="BS139">
        <v>999.9000000000002</v>
      </c>
      <c r="BT139">
        <v>0</v>
      </c>
      <c r="BU139">
        <v>0</v>
      </c>
      <c r="BV139">
        <v>9998.0360714285725</v>
      </c>
      <c r="BW139">
        <v>0</v>
      </c>
      <c r="BX139">
        <v>1419.5274999999999</v>
      </c>
      <c r="BY139">
        <v>-15.36868571428572</v>
      </c>
      <c r="BZ139">
        <v>415.42192857142862</v>
      </c>
      <c r="CA139">
        <v>430.15017857142851</v>
      </c>
      <c r="CB139">
        <v>2.1451378571428572</v>
      </c>
      <c r="CC139">
        <v>422.82285714285712</v>
      </c>
      <c r="CD139">
        <v>17.034857142857138</v>
      </c>
      <c r="CE139">
        <v>1.9548285714285709</v>
      </c>
      <c r="CF139">
        <v>1.7361957142857141</v>
      </c>
      <c r="CG139">
        <v>17.083075000000001</v>
      </c>
      <c r="CH139">
        <v>15.22385357142857</v>
      </c>
      <c r="CI139">
        <v>1999.9992857142861</v>
      </c>
      <c r="CJ139">
        <v>0.98000557142857136</v>
      </c>
      <c r="CK139">
        <v>1.9994524999999999E-2</v>
      </c>
      <c r="CL139">
        <v>0</v>
      </c>
      <c r="CM139">
        <v>2.011371428571429</v>
      </c>
      <c r="CN139">
        <v>0</v>
      </c>
      <c r="CO139">
        <v>6639.8935714285717</v>
      </c>
      <c r="CP139">
        <v>17338.25357142857</v>
      </c>
      <c r="CQ139">
        <v>47.338999999999999</v>
      </c>
      <c r="CR139">
        <v>49.017678571428561</v>
      </c>
      <c r="CS139">
        <v>47.42592857142855</v>
      </c>
      <c r="CT139">
        <v>47.285392857142838</v>
      </c>
      <c r="CU139">
        <v>46.107000000000014</v>
      </c>
      <c r="CV139">
        <v>1960.0092857142861</v>
      </c>
      <c r="CW139">
        <v>39.99</v>
      </c>
      <c r="CX139">
        <v>0</v>
      </c>
      <c r="CY139">
        <v>1687532678</v>
      </c>
      <c r="CZ139">
        <v>0</v>
      </c>
      <c r="DA139">
        <v>1687529968.5999999</v>
      </c>
      <c r="DB139" t="s">
        <v>553</v>
      </c>
      <c r="DC139">
        <v>1687529968.5999999</v>
      </c>
      <c r="DD139">
        <v>1687529966.5999999</v>
      </c>
      <c r="DE139">
        <v>3</v>
      </c>
      <c r="DF139">
        <v>1E-3</v>
      </c>
      <c r="DG139">
        <v>1.0999999999999999E-2</v>
      </c>
      <c r="DH139">
        <v>2.899</v>
      </c>
      <c r="DI139">
        <v>9.5000000000000001E-2</v>
      </c>
      <c r="DJ139">
        <v>420</v>
      </c>
      <c r="DK139">
        <v>16</v>
      </c>
      <c r="DL139">
        <v>0.15</v>
      </c>
      <c r="DM139">
        <v>0.06</v>
      </c>
      <c r="DN139">
        <v>-14.617934999999999</v>
      </c>
      <c r="DO139">
        <v>-27.280640150093781</v>
      </c>
      <c r="DP139">
        <v>3.3894116119578932</v>
      </c>
      <c r="DQ139">
        <v>0</v>
      </c>
      <c r="DR139">
        <v>2.1582064999999999</v>
      </c>
      <c r="DS139">
        <v>0.2383855159474608</v>
      </c>
      <c r="DT139">
        <v>7.622402493800759E-2</v>
      </c>
      <c r="DU139">
        <v>0</v>
      </c>
      <c r="DV139">
        <v>0</v>
      </c>
      <c r="DW139">
        <v>2</v>
      </c>
      <c r="DX139" t="s">
        <v>356</v>
      </c>
      <c r="DY139">
        <v>3.11896</v>
      </c>
      <c r="DZ139">
        <v>2.7590400000000002</v>
      </c>
      <c r="EA139">
        <v>9.1265299999999994E-2</v>
      </c>
      <c r="EB139">
        <v>9.65617E-2</v>
      </c>
      <c r="EC139">
        <v>0.10012</v>
      </c>
      <c r="ED139">
        <v>9.2126600000000003E-2</v>
      </c>
      <c r="EE139">
        <v>26262.6</v>
      </c>
      <c r="EF139">
        <v>25998.5</v>
      </c>
      <c r="EG139">
        <v>29480.5</v>
      </c>
      <c r="EH139">
        <v>29088.7</v>
      </c>
      <c r="EI139">
        <v>36729.699999999997</v>
      </c>
      <c r="EJ139">
        <v>34802.5</v>
      </c>
      <c r="EK139">
        <v>45210.7</v>
      </c>
      <c r="EL139">
        <v>43263.1</v>
      </c>
      <c r="EM139">
        <v>1.7028700000000001</v>
      </c>
      <c r="EN139">
        <v>1.6689799999999999</v>
      </c>
      <c r="EO139">
        <v>-6.8619799999999995E-2</v>
      </c>
      <c r="EP139">
        <v>0</v>
      </c>
      <c r="EQ139">
        <v>30.632100000000001</v>
      </c>
      <c r="ER139">
        <v>999.9</v>
      </c>
      <c r="ES139">
        <v>54.7</v>
      </c>
      <c r="ET139">
        <v>43.5</v>
      </c>
      <c r="EU139">
        <v>47.859400000000001</v>
      </c>
      <c r="EV139">
        <v>65.565799999999996</v>
      </c>
      <c r="EW139">
        <v>19.198699999999999</v>
      </c>
      <c r="EX139">
        <v>1</v>
      </c>
      <c r="EY139">
        <v>1.2406900000000001</v>
      </c>
      <c r="EZ139">
        <v>9.2810500000000005</v>
      </c>
      <c r="FA139">
        <v>19.989100000000001</v>
      </c>
      <c r="FB139">
        <v>5.2279200000000001</v>
      </c>
      <c r="FC139">
        <v>11.992000000000001</v>
      </c>
      <c r="FD139">
        <v>4.9688999999999997</v>
      </c>
      <c r="FE139">
        <v>3.2894800000000002</v>
      </c>
      <c r="FF139">
        <v>9999</v>
      </c>
      <c r="FG139">
        <v>9999</v>
      </c>
      <c r="FH139">
        <v>9999</v>
      </c>
      <c r="FI139">
        <v>999.9</v>
      </c>
      <c r="FJ139">
        <v>4.9726699999999999</v>
      </c>
      <c r="FK139">
        <v>1.87805</v>
      </c>
      <c r="FL139">
        <v>1.87622</v>
      </c>
      <c r="FM139">
        <v>1.87897</v>
      </c>
      <c r="FN139">
        <v>1.8754999999999999</v>
      </c>
      <c r="FO139">
        <v>1.87897</v>
      </c>
      <c r="FP139">
        <v>1.87622</v>
      </c>
      <c r="FQ139">
        <v>1.87744</v>
      </c>
      <c r="FR139">
        <v>0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2.8759999999999999</v>
      </c>
      <c r="GF139">
        <v>0.14910000000000001</v>
      </c>
      <c r="GG139">
        <v>1.7018588168103419</v>
      </c>
      <c r="GH139">
        <v>3.4596175144301941E-3</v>
      </c>
      <c r="GI139">
        <v>-1.60062044249347E-6</v>
      </c>
      <c r="GJ139">
        <v>4.4551892631570479E-10</v>
      </c>
      <c r="GK139">
        <v>-5.7980403239070673E-2</v>
      </c>
      <c r="GL139">
        <v>-1.1044296988583829E-3</v>
      </c>
      <c r="GM139">
        <v>8.6344859614355754E-4</v>
      </c>
      <c r="GN139">
        <v>-1.2442756315904091E-5</v>
      </c>
      <c r="GO139">
        <v>0</v>
      </c>
      <c r="GP139">
        <v>2120</v>
      </c>
      <c r="GQ139">
        <v>2</v>
      </c>
      <c r="GR139">
        <v>32</v>
      </c>
      <c r="GS139">
        <v>45.2</v>
      </c>
      <c r="GT139">
        <v>45.2</v>
      </c>
      <c r="GU139">
        <v>1.1242700000000001</v>
      </c>
      <c r="GV139">
        <v>2.6208499999999999</v>
      </c>
      <c r="GW139">
        <v>1.39893</v>
      </c>
      <c r="GX139">
        <v>2.2753899999999998</v>
      </c>
      <c r="GY139">
        <v>1.4489700000000001</v>
      </c>
      <c r="GZ139">
        <v>2.5097700000000001</v>
      </c>
      <c r="HA139">
        <v>49.231999999999999</v>
      </c>
      <c r="HB139">
        <v>13.3002</v>
      </c>
      <c r="HC139">
        <v>18</v>
      </c>
      <c r="HD139">
        <v>508.91800000000001</v>
      </c>
      <c r="HE139">
        <v>400.67899999999997</v>
      </c>
      <c r="HF139">
        <v>22.514399999999998</v>
      </c>
      <c r="HG139">
        <v>41.4328</v>
      </c>
      <c r="HH139">
        <v>30.0014</v>
      </c>
      <c r="HI139">
        <v>40.847499999999997</v>
      </c>
      <c r="HJ139">
        <v>40.859099999999998</v>
      </c>
      <c r="HK139">
        <v>22.6724</v>
      </c>
      <c r="HL139">
        <v>61.716099999999997</v>
      </c>
      <c r="HM139">
        <v>0</v>
      </c>
      <c r="HN139">
        <v>17.6309</v>
      </c>
      <c r="HO139">
        <v>460.09800000000001</v>
      </c>
      <c r="HP139">
        <v>16.968900000000001</v>
      </c>
      <c r="HQ139">
        <v>97.607699999999994</v>
      </c>
      <c r="HR139">
        <v>99.476500000000001</v>
      </c>
    </row>
    <row r="140" spans="1:226" x14ac:dyDescent="0.25">
      <c r="A140">
        <v>124</v>
      </c>
      <c r="B140">
        <v>1687532683</v>
      </c>
      <c r="C140">
        <v>3979.5</v>
      </c>
      <c r="D140" t="s">
        <v>606</v>
      </c>
      <c r="E140" t="s">
        <v>607</v>
      </c>
      <c r="F140">
        <v>5</v>
      </c>
      <c r="G140" t="s">
        <v>353</v>
      </c>
      <c r="H140">
        <v>48</v>
      </c>
      <c r="I140">
        <v>1687532675.5</v>
      </c>
      <c r="J140">
        <f t="shared" si="31"/>
        <v>3.5945038006866309E-3</v>
      </c>
      <c r="K140">
        <f t="shared" si="32"/>
        <v>3.5945038006866308</v>
      </c>
      <c r="L140">
        <f t="shared" si="33"/>
        <v>22.489657484773225</v>
      </c>
      <c r="M140">
        <f t="shared" si="34"/>
        <v>409.88785185185191</v>
      </c>
      <c r="N140">
        <f t="shared" si="35"/>
        <v>180.11975079837316</v>
      </c>
      <c r="O140">
        <f t="shared" si="36"/>
        <v>18.37618323328552</v>
      </c>
      <c r="P140">
        <f t="shared" si="37"/>
        <v>41.817592114920082</v>
      </c>
      <c r="Q140">
        <f t="shared" si="38"/>
        <v>0.16744962734240651</v>
      </c>
      <c r="R140">
        <f>IF(LEFT(BD140,1)&lt;&gt;"0",IF(LEFT(BD140,1)="1",3,BE140),$D$5+$E$5*(BV140*BO140/($K$5*1000))+$F$5*(BV140*BO140/($K$5*1000))*MAX(MIN(BB140,$J$5),$I$5)*MAX(MIN(BB140,$J$5),$I$5)+$G$5*MAX(MIN(BB140,$J$5),$I$5)*(BV140*BO140/($K$5*1000))+$H$5*(BV140*BO140/($K$5*1000))*(BV140*BO140/($K$5*1000)))</f>
        <v>3.7714311043464752</v>
      </c>
      <c r="S140">
        <f t="shared" si="39"/>
        <v>0.16342629228635933</v>
      </c>
      <c r="T140">
        <f t="shared" si="40"/>
        <v>0.10249486182754344</v>
      </c>
      <c r="U140">
        <f t="shared" si="41"/>
        <v>600.92336608534197</v>
      </c>
      <c r="V140">
        <f t="shared" si="42"/>
        <v>30.717067586451915</v>
      </c>
      <c r="W140">
        <f t="shared" si="43"/>
        <v>29.494129629629629</v>
      </c>
      <c r="X140">
        <f t="shared" si="44"/>
        <v>4.13821116383515</v>
      </c>
      <c r="Y140">
        <f t="shared" si="45"/>
        <v>49.736106339948812</v>
      </c>
      <c r="Z140">
        <f t="shared" si="46"/>
        <v>1.9613512985538102</v>
      </c>
      <c r="AA140">
        <f t="shared" si="47"/>
        <v>3.9435159743866448</v>
      </c>
      <c r="AB140">
        <f t="shared" si="48"/>
        <v>2.1768598652813398</v>
      </c>
      <c r="AC140">
        <f t="shared" si="49"/>
        <v>-158.51761761028041</v>
      </c>
      <c r="AD140">
        <f t="shared" si="50"/>
        <v>-169.42803834009558</v>
      </c>
      <c r="AE140">
        <f t="shared" si="51"/>
        <v>-9.8979719177154095</v>
      </c>
      <c r="AF140">
        <f t="shared" si="52"/>
        <v>263.07973821725056</v>
      </c>
      <c r="AG140">
        <f t="shared" si="53"/>
        <v>31.340243272989525</v>
      </c>
      <c r="AH140">
        <f t="shared" si="54"/>
        <v>3.51541503385091</v>
      </c>
      <c r="AI140">
        <f t="shared" si="55"/>
        <v>22.489657484773225</v>
      </c>
      <c r="AJ140">
        <v>451.66629696722651</v>
      </c>
      <c r="AK140">
        <v>426.54289696969659</v>
      </c>
      <c r="AL140">
        <v>1.9692448323522951</v>
      </c>
      <c r="AM140">
        <v>65.233409087114921</v>
      </c>
      <c r="AN140">
        <f t="shared" si="56"/>
        <v>3.5945038006866308</v>
      </c>
      <c r="AO140">
        <v>16.984767852490201</v>
      </c>
      <c r="AP140">
        <v>19.245975757575749</v>
      </c>
      <c r="AQ140">
        <v>2.4453504602371841E-4</v>
      </c>
      <c r="AR140">
        <v>101.64482437197481</v>
      </c>
      <c r="AS140">
        <v>0</v>
      </c>
      <c r="AT140">
        <v>0</v>
      </c>
      <c r="AU140">
        <f t="shared" si="57"/>
        <v>1</v>
      </c>
      <c r="AV140">
        <f t="shared" si="58"/>
        <v>0</v>
      </c>
      <c r="AW140">
        <f t="shared" si="59"/>
        <v>53605.417584835312</v>
      </c>
      <c r="AX140">
        <f t="shared" si="60"/>
        <v>3415.718148148148</v>
      </c>
      <c r="AY140">
        <f t="shared" si="61"/>
        <v>2801.9133316408411</v>
      </c>
      <c r="AZ140">
        <f>($B$11*$D$9+$C$11*$D$9+$F$11*((CV140+CN140)/MAX(CV140+CN140+CW140, 0.1)*$I$9+CW140/MAX(CV140+CN140+CW140, 0.1)*$J$9))/($B$11+$C$11+$F$11)</f>
        <v>0.82029992233402371</v>
      </c>
      <c r="BA140">
        <f>($B$11*$K$9+$C$11*$K$9+$F$11*((CV140+CN140)/MAX(CV140+CN140+CW140, 0.1)*$P$9+CW140/MAX(CV140+CN140+CW140, 0.1)*$Q$9))/($B$11+$C$11+$F$11)</f>
        <v>0.17592885010466575</v>
      </c>
      <c r="BB140" s="1">
        <v>3.21</v>
      </c>
      <c r="BC140">
        <v>0.5</v>
      </c>
      <c r="BD140" t="s">
        <v>354</v>
      </c>
      <c r="BE140">
        <v>2</v>
      </c>
      <c r="BF140" t="b">
        <v>1</v>
      </c>
      <c r="BG140">
        <v>1687532675.5</v>
      </c>
      <c r="BH140">
        <v>409.88785185185191</v>
      </c>
      <c r="BI140">
        <v>430.93307407407411</v>
      </c>
      <c r="BJ140">
        <v>19.224781481481479</v>
      </c>
      <c r="BK140">
        <v>17.0113037037037</v>
      </c>
      <c r="BL140">
        <v>407.01299999999998</v>
      </c>
      <c r="BM140">
        <v>19.075992592592591</v>
      </c>
      <c r="BN140">
        <v>500.00685185185182</v>
      </c>
      <c r="BO140">
        <v>101.9199259259259</v>
      </c>
      <c r="BP140">
        <v>0.10210748148148149</v>
      </c>
      <c r="BQ140">
        <v>28.660844444444439</v>
      </c>
      <c r="BR140">
        <v>29.494129629629629</v>
      </c>
      <c r="BS140">
        <v>999.90000000000009</v>
      </c>
      <c r="BT140">
        <v>0</v>
      </c>
      <c r="BU140">
        <v>0</v>
      </c>
      <c r="BV140">
        <v>10001.89814814815</v>
      </c>
      <c r="BW140">
        <v>0</v>
      </c>
      <c r="BX140">
        <v>1415.7003703703699</v>
      </c>
      <c r="BY140">
        <v>-21.045111111111112</v>
      </c>
      <c r="BZ140">
        <v>417.92244444444441</v>
      </c>
      <c r="CA140">
        <v>438.39029629629641</v>
      </c>
      <c r="CB140">
        <v>2.213478888888889</v>
      </c>
      <c r="CC140">
        <v>430.93307407407411</v>
      </c>
      <c r="CD140">
        <v>17.0113037037037</v>
      </c>
      <c r="CE140">
        <v>1.959385555555555</v>
      </c>
      <c r="CF140">
        <v>1.733788518518518</v>
      </c>
      <c r="CG140">
        <v>17.119892592592599</v>
      </c>
      <c r="CH140">
        <v>15.202266666666659</v>
      </c>
      <c r="CI140">
        <v>2000.0177777777781</v>
      </c>
      <c r="CJ140">
        <v>0.98000588888888895</v>
      </c>
      <c r="CK140">
        <v>1.9994211111111111E-2</v>
      </c>
      <c r="CL140">
        <v>0</v>
      </c>
      <c r="CM140">
        <v>1.988837037037037</v>
      </c>
      <c r="CN140">
        <v>0</v>
      </c>
      <c r="CO140">
        <v>6635.6074074074068</v>
      </c>
      <c r="CP140">
        <v>17338.407407407409</v>
      </c>
      <c r="CQ140">
        <v>47.360999999999997</v>
      </c>
      <c r="CR140">
        <v>49.041333333333313</v>
      </c>
      <c r="CS140">
        <v>47.448666666666661</v>
      </c>
      <c r="CT140">
        <v>47.312074074074047</v>
      </c>
      <c r="CU140">
        <v>46.141074074074062</v>
      </c>
      <c r="CV140">
        <v>1960.0277777777781</v>
      </c>
      <c r="CW140">
        <v>39.99</v>
      </c>
      <c r="CX140">
        <v>0</v>
      </c>
      <c r="CY140">
        <v>1687532682.8</v>
      </c>
      <c r="CZ140">
        <v>0</v>
      </c>
      <c r="DA140">
        <v>1687529968.5999999</v>
      </c>
      <c r="DB140" t="s">
        <v>553</v>
      </c>
      <c r="DC140">
        <v>1687529968.5999999</v>
      </c>
      <c r="DD140">
        <v>1687529966.5999999</v>
      </c>
      <c r="DE140">
        <v>3</v>
      </c>
      <c r="DF140">
        <v>1E-3</v>
      </c>
      <c r="DG140">
        <v>1.0999999999999999E-2</v>
      </c>
      <c r="DH140">
        <v>2.899</v>
      </c>
      <c r="DI140">
        <v>9.5000000000000001E-2</v>
      </c>
      <c r="DJ140">
        <v>420</v>
      </c>
      <c r="DK140">
        <v>16</v>
      </c>
      <c r="DL140">
        <v>0.15</v>
      </c>
      <c r="DM140">
        <v>0.06</v>
      </c>
      <c r="DN140">
        <v>-17.762245</v>
      </c>
      <c r="DO140">
        <v>-58.959703564727953</v>
      </c>
      <c r="DP140">
        <v>6.2551278721921424</v>
      </c>
      <c r="DQ140">
        <v>0</v>
      </c>
      <c r="DR140">
        <v>2.1661552500000001</v>
      </c>
      <c r="DS140">
        <v>0.79489969981237818</v>
      </c>
      <c r="DT140">
        <v>8.2286362539229427E-2</v>
      </c>
      <c r="DU140">
        <v>0</v>
      </c>
      <c r="DV140">
        <v>0</v>
      </c>
      <c r="DW140">
        <v>2</v>
      </c>
      <c r="DX140" t="s">
        <v>356</v>
      </c>
      <c r="DY140">
        <v>3.1192000000000002</v>
      </c>
      <c r="DZ140">
        <v>2.7587700000000002</v>
      </c>
      <c r="EA140">
        <v>9.2815499999999995E-2</v>
      </c>
      <c r="EB140">
        <v>9.9261299999999997E-2</v>
      </c>
      <c r="EC140">
        <v>0.100144</v>
      </c>
      <c r="ED140">
        <v>9.2147499999999993E-2</v>
      </c>
      <c r="EE140">
        <v>26217.200000000001</v>
      </c>
      <c r="EF140">
        <v>25919.9</v>
      </c>
      <c r="EG140">
        <v>29479.9</v>
      </c>
      <c r="EH140">
        <v>29087.8</v>
      </c>
      <c r="EI140">
        <v>36728.199999999997</v>
      </c>
      <c r="EJ140">
        <v>34800.9</v>
      </c>
      <c r="EK140">
        <v>45209.9</v>
      </c>
      <c r="EL140">
        <v>43261.9</v>
      </c>
      <c r="EM140">
        <v>1.70292</v>
      </c>
      <c r="EN140">
        <v>1.66852</v>
      </c>
      <c r="EO140">
        <v>-6.98492E-2</v>
      </c>
      <c r="EP140">
        <v>0</v>
      </c>
      <c r="EQ140">
        <v>30.658300000000001</v>
      </c>
      <c r="ER140">
        <v>999.9</v>
      </c>
      <c r="ES140">
        <v>54.7</v>
      </c>
      <c r="ET140">
        <v>43.5</v>
      </c>
      <c r="EU140">
        <v>47.859400000000001</v>
      </c>
      <c r="EV140">
        <v>65.455799999999996</v>
      </c>
      <c r="EW140">
        <v>18.870200000000001</v>
      </c>
      <c r="EX140">
        <v>1</v>
      </c>
      <c r="EY140">
        <v>1.24227</v>
      </c>
      <c r="EZ140">
        <v>9.2810500000000005</v>
      </c>
      <c r="FA140">
        <v>19.989100000000001</v>
      </c>
      <c r="FB140">
        <v>5.2285199999999996</v>
      </c>
      <c r="FC140">
        <v>11.992000000000001</v>
      </c>
      <c r="FD140">
        <v>4.9691999999999998</v>
      </c>
      <c r="FE140">
        <v>3.2895799999999999</v>
      </c>
      <c r="FF140">
        <v>9999</v>
      </c>
      <c r="FG140">
        <v>9999</v>
      </c>
      <c r="FH140">
        <v>9999</v>
      </c>
      <c r="FI140">
        <v>999.9</v>
      </c>
      <c r="FJ140">
        <v>4.9726400000000002</v>
      </c>
      <c r="FK140">
        <v>1.8780300000000001</v>
      </c>
      <c r="FL140">
        <v>1.87622</v>
      </c>
      <c r="FM140">
        <v>1.87897</v>
      </c>
      <c r="FN140">
        <v>1.8754599999999999</v>
      </c>
      <c r="FO140">
        <v>1.8788899999999999</v>
      </c>
      <c r="FP140">
        <v>1.8762099999999999</v>
      </c>
      <c r="FQ140">
        <v>1.8773899999999999</v>
      </c>
      <c r="FR140">
        <v>0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2.8969999999999998</v>
      </c>
      <c r="GF140">
        <v>0.1492</v>
      </c>
      <c r="GG140">
        <v>1.7018588168103419</v>
      </c>
      <c r="GH140">
        <v>3.4596175144301941E-3</v>
      </c>
      <c r="GI140">
        <v>-1.60062044249347E-6</v>
      </c>
      <c r="GJ140">
        <v>4.4551892631570479E-10</v>
      </c>
      <c r="GK140">
        <v>-5.7980403239070673E-2</v>
      </c>
      <c r="GL140">
        <v>-1.1044296988583829E-3</v>
      </c>
      <c r="GM140">
        <v>8.6344859614355754E-4</v>
      </c>
      <c r="GN140">
        <v>-1.2442756315904091E-5</v>
      </c>
      <c r="GO140">
        <v>0</v>
      </c>
      <c r="GP140">
        <v>2120</v>
      </c>
      <c r="GQ140">
        <v>2</v>
      </c>
      <c r="GR140">
        <v>32</v>
      </c>
      <c r="GS140">
        <v>45.2</v>
      </c>
      <c r="GT140">
        <v>45.3</v>
      </c>
      <c r="GU140">
        <v>1.16089</v>
      </c>
      <c r="GV140">
        <v>2.6257299999999999</v>
      </c>
      <c r="GW140">
        <v>1.39893</v>
      </c>
      <c r="GX140">
        <v>2.2766099999999998</v>
      </c>
      <c r="GY140">
        <v>1.4489700000000001</v>
      </c>
      <c r="GZ140">
        <v>2.4548299999999998</v>
      </c>
      <c r="HA140">
        <v>49.263500000000001</v>
      </c>
      <c r="HB140">
        <v>13.2827</v>
      </c>
      <c r="HC140">
        <v>18</v>
      </c>
      <c r="HD140">
        <v>509.02800000000002</v>
      </c>
      <c r="HE140">
        <v>400.47899999999998</v>
      </c>
      <c r="HF140">
        <v>22.5457</v>
      </c>
      <c r="HG140">
        <v>41.450200000000002</v>
      </c>
      <c r="HH140">
        <v>30.0014</v>
      </c>
      <c r="HI140">
        <v>40.8613</v>
      </c>
      <c r="HJ140">
        <v>40.873600000000003</v>
      </c>
      <c r="HK140">
        <v>23.272500000000001</v>
      </c>
      <c r="HL140">
        <v>61.716099999999997</v>
      </c>
      <c r="HM140">
        <v>0</v>
      </c>
      <c r="HN140">
        <v>17.636099999999999</v>
      </c>
      <c r="HO140">
        <v>473.49900000000002</v>
      </c>
      <c r="HP140">
        <v>16.970500000000001</v>
      </c>
      <c r="HQ140">
        <v>97.605900000000005</v>
      </c>
      <c r="HR140">
        <v>99.473399999999998</v>
      </c>
    </row>
    <row r="141" spans="1:226" x14ac:dyDescent="0.25">
      <c r="A141">
        <v>125</v>
      </c>
      <c r="B141">
        <v>1687532688</v>
      </c>
      <c r="C141">
        <v>3984.5</v>
      </c>
      <c r="D141" t="s">
        <v>608</v>
      </c>
      <c r="E141" t="s">
        <v>609</v>
      </c>
      <c r="F141">
        <v>5</v>
      </c>
      <c r="G141" t="s">
        <v>353</v>
      </c>
      <c r="H141">
        <v>48</v>
      </c>
      <c r="I141">
        <v>1687532680.2142861</v>
      </c>
      <c r="J141">
        <f t="shared" si="31"/>
        <v>3.6081048181315525E-3</v>
      </c>
      <c r="K141">
        <f t="shared" si="32"/>
        <v>3.6081048181315527</v>
      </c>
      <c r="L141">
        <f t="shared" si="33"/>
        <v>23.156306024016597</v>
      </c>
      <c r="M141">
        <f t="shared" si="34"/>
        <v>415.72796428571428</v>
      </c>
      <c r="N141">
        <f t="shared" si="35"/>
        <v>179.92349084117649</v>
      </c>
      <c r="O141">
        <f t="shared" si="36"/>
        <v>18.356162993222704</v>
      </c>
      <c r="P141">
        <f t="shared" si="37"/>
        <v>42.413418267909705</v>
      </c>
      <c r="Q141">
        <f t="shared" si="38"/>
        <v>0.16788997915733422</v>
      </c>
      <c r="R141">
        <f>IF(LEFT(BD141,1)&lt;&gt;"0",IF(LEFT(BD141,1)="1",3,BE141),$D$5+$E$5*(BV141*BO141/($K$5*1000))+$F$5*(BV141*BO141/($K$5*1000))*MAX(MIN(BB141,$J$5),$I$5)*MAX(MIN(BB141,$J$5),$I$5)+$G$5*MAX(MIN(BB141,$J$5),$I$5)*(BV141*BO141/($K$5*1000))+$H$5*(BV141*BO141/($K$5*1000))*(BV141*BO141/($K$5*1000)))</f>
        <v>3.7706880888933219</v>
      </c>
      <c r="S141">
        <f t="shared" si="39"/>
        <v>0.16384495452654663</v>
      </c>
      <c r="T141">
        <f t="shared" si="40"/>
        <v>0.10275840874707159</v>
      </c>
      <c r="U141">
        <f t="shared" si="41"/>
        <v>603.90293469685116</v>
      </c>
      <c r="V141">
        <f t="shared" si="42"/>
        <v>30.748417713347781</v>
      </c>
      <c r="W141">
        <f t="shared" si="43"/>
        <v>29.512653571428569</v>
      </c>
      <c r="X141">
        <f t="shared" si="44"/>
        <v>4.1426327646762511</v>
      </c>
      <c r="Y141">
        <f t="shared" si="45"/>
        <v>49.725171942092707</v>
      </c>
      <c r="Z141">
        <f t="shared" si="46"/>
        <v>1.9631880406831446</v>
      </c>
      <c r="AA141">
        <f t="shared" si="47"/>
        <v>3.9480769276562162</v>
      </c>
      <c r="AB141">
        <f t="shared" si="48"/>
        <v>2.1794447239931065</v>
      </c>
      <c r="AC141">
        <f t="shared" si="49"/>
        <v>-159.11742247960146</v>
      </c>
      <c r="AD141">
        <f t="shared" si="50"/>
        <v>-169.10944112976711</v>
      </c>
      <c r="AE141">
        <f t="shared" si="51"/>
        <v>-9.8831929427839675</v>
      </c>
      <c r="AF141">
        <f t="shared" si="52"/>
        <v>265.79287814469865</v>
      </c>
      <c r="AG141">
        <f t="shared" si="53"/>
        <v>41.502186189800881</v>
      </c>
      <c r="AH141">
        <f t="shared" si="54"/>
        <v>3.5796058758028488</v>
      </c>
      <c r="AI141">
        <f t="shared" si="55"/>
        <v>23.156306024016597</v>
      </c>
      <c r="AJ141">
        <v>468.09290176313982</v>
      </c>
      <c r="AK141">
        <v>439.11418787878779</v>
      </c>
      <c r="AL141">
        <v>2.61498541706501</v>
      </c>
      <c r="AM141">
        <v>65.233409087114921</v>
      </c>
      <c r="AN141">
        <f t="shared" si="56"/>
        <v>3.6081048181315527</v>
      </c>
      <c r="AO141">
        <v>16.991012390087619</v>
      </c>
      <c r="AP141">
        <v>19.259117575757561</v>
      </c>
      <c r="AQ141">
        <v>4.3609855784695602E-4</v>
      </c>
      <c r="AR141">
        <v>101.64482437197481</v>
      </c>
      <c r="AS141">
        <v>0</v>
      </c>
      <c r="AT141">
        <v>0</v>
      </c>
      <c r="AU141">
        <f t="shared" si="57"/>
        <v>1</v>
      </c>
      <c r="AV141">
        <f t="shared" si="58"/>
        <v>0</v>
      </c>
      <c r="AW141">
        <f t="shared" si="59"/>
        <v>53587.027870227743</v>
      </c>
      <c r="AX141">
        <f t="shared" si="60"/>
        <v>3432.6542857142849</v>
      </c>
      <c r="AY141">
        <f t="shared" si="61"/>
        <v>2815.8060509162069</v>
      </c>
      <c r="AZ141">
        <f>($B$11*$D$9+$C$11*$D$9+$F$11*((CV141+CN141)/MAX(CV141+CN141+CW141, 0.1)*$I$9+CW141/MAX(CV141+CN141+CW141, 0.1)*$J$9))/($B$11+$C$11+$F$11)</f>
        <v>0.82029992435730503</v>
      </c>
      <c r="BA141">
        <f>($B$11*$K$9+$C$11*$K$9+$F$11*((CV141+CN141)/MAX(CV141+CN141+CW141, 0.1)*$P$9+CW141/MAX(CV141+CN141+CW141, 0.1)*$Q$9))/($B$11+$C$11+$F$11)</f>
        <v>0.17592885400959854</v>
      </c>
      <c r="BB141" s="1">
        <v>3.21</v>
      </c>
      <c r="BC141">
        <v>0.5</v>
      </c>
      <c r="BD141" t="s">
        <v>354</v>
      </c>
      <c r="BE141">
        <v>2</v>
      </c>
      <c r="BF141" t="b">
        <v>1</v>
      </c>
      <c r="BG141">
        <v>1687532680.2142861</v>
      </c>
      <c r="BH141">
        <v>415.72796428571428</v>
      </c>
      <c r="BI141">
        <v>443.32671428571427</v>
      </c>
      <c r="BJ141">
        <v>19.242782142857141</v>
      </c>
      <c r="BK141">
        <v>16.988982142857139</v>
      </c>
      <c r="BL141">
        <v>412.83928571428572</v>
      </c>
      <c r="BM141">
        <v>19.093667857142862</v>
      </c>
      <c r="BN141">
        <v>500.01885714285709</v>
      </c>
      <c r="BO141">
        <v>101.9198214285714</v>
      </c>
      <c r="BP141">
        <v>0.10222642857142859</v>
      </c>
      <c r="BQ141">
        <v>28.680771428571429</v>
      </c>
      <c r="BR141">
        <v>29.512653571428569</v>
      </c>
      <c r="BS141">
        <v>999.9000000000002</v>
      </c>
      <c r="BT141">
        <v>0</v>
      </c>
      <c r="BU141">
        <v>0</v>
      </c>
      <c r="BV141">
        <v>9999.02</v>
      </c>
      <c r="BW141">
        <v>0</v>
      </c>
      <c r="BX141">
        <v>1432.65</v>
      </c>
      <c r="BY141">
        <v>-27.59870714285714</v>
      </c>
      <c r="BZ141">
        <v>423.88478571428573</v>
      </c>
      <c r="CA141">
        <v>450.98846428571431</v>
      </c>
      <c r="CB141">
        <v>2.2537957142857139</v>
      </c>
      <c r="CC141">
        <v>443.32671428571427</v>
      </c>
      <c r="CD141">
        <v>16.988982142857139</v>
      </c>
      <c r="CE141">
        <v>1.9612182142857151</v>
      </c>
      <c r="CF141">
        <v>1.7315121428571429</v>
      </c>
      <c r="CG141">
        <v>17.13465714285714</v>
      </c>
      <c r="CH141">
        <v>15.181850000000001</v>
      </c>
      <c r="CI141">
        <v>2000.0042857142851</v>
      </c>
      <c r="CJ141">
        <v>0.98000578571428576</v>
      </c>
      <c r="CK141">
        <v>1.9994314285714292E-2</v>
      </c>
      <c r="CL141">
        <v>0</v>
      </c>
      <c r="CM141">
        <v>1.9229857142857141</v>
      </c>
      <c r="CN141">
        <v>0</v>
      </c>
      <c r="CO141">
        <v>6633.1299999999983</v>
      </c>
      <c r="CP141">
        <v>17338.289285714291</v>
      </c>
      <c r="CQ141">
        <v>47.375</v>
      </c>
      <c r="CR141">
        <v>49.05760714285713</v>
      </c>
      <c r="CS141">
        <v>47.468499999999999</v>
      </c>
      <c r="CT141">
        <v>47.336750000000002</v>
      </c>
      <c r="CU141">
        <v>46.160428571428561</v>
      </c>
      <c r="CV141">
        <v>1960.014285714286</v>
      </c>
      <c r="CW141">
        <v>39.99</v>
      </c>
      <c r="CX141">
        <v>0</v>
      </c>
      <c r="CY141">
        <v>1687532687.5999999</v>
      </c>
      <c r="CZ141">
        <v>0</v>
      </c>
      <c r="DA141">
        <v>1687529968.5999999</v>
      </c>
      <c r="DB141" t="s">
        <v>553</v>
      </c>
      <c r="DC141">
        <v>1687529968.5999999</v>
      </c>
      <c r="DD141">
        <v>1687529966.5999999</v>
      </c>
      <c r="DE141">
        <v>3</v>
      </c>
      <c r="DF141">
        <v>1E-3</v>
      </c>
      <c r="DG141">
        <v>1.0999999999999999E-2</v>
      </c>
      <c r="DH141">
        <v>2.899</v>
      </c>
      <c r="DI141">
        <v>9.5000000000000001E-2</v>
      </c>
      <c r="DJ141">
        <v>420</v>
      </c>
      <c r="DK141">
        <v>16</v>
      </c>
      <c r="DL141">
        <v>0.15</v>
      </c>
      <c r="DM141">
        <v>0.06</v>
      </c>
      <c r="DN141">
        <v>-24.116099999999999</v>
      </c>
      <c r="DO141">
        <v>-85.471915947467153</v>
      </c>
      <c r="DP141">
        <v>8.3348671657681503</v>
      </c>
      <c r="DQ141">
        <v>0</v>
      </c>
      <c r="DR141">
        <v>2.2234332499999998</v>
      </c>
      <c r="DS141">
        <v>0.49327395872419988</v>
      </c>
      <c r="DT141">
        <v>5.757143881246584E-2</v>
      </c>
      <c r="DU141">
        <v>0</v>
      </c>
      <c r="DV141">
        <v>0</v>
      </c>
      <c r="DW141">
        <v>2</v>
      </c>
      <c r="DX141" t="s">
        <v>356</v>
      </c>
      <c r="DY141">
        <v>3.11904</v>
      </c>
      <c r="DZ141">
        <v>2.7593299999999998</v>
      </c>
      <c r="EA141">
        <v>9.4922699999999999E-2</v>
      </c>
      <c r="EB141">
        <v>0.101838</v>
      </c>
      <c r="EC141">
        <v>0.10019500000000001</v>
      </c>
      <c r="ED141">
        <v>9.2170699999999994E-2</v>
      </c>
      <c r="EE141">
        <v>26155.3</v>
      </c>
      <c r="EF141">
        <v>25844.7</v>
      </c>
      <c r="EG141">
        <v>29478.9</v>
      </c>
      <c r="EH141">
        <v>29086.7</v>
      </c>
      <c r="EI141">
        <v>36725</v>
      </c>
      <c r="EJ141">
        <v>34799.1</v>
      </c>
      <c r="EK141">
        <v>45208.3</v>
      </c>
      <c r="EL141">
        <v>43260.5</v>
      </c>
      <c r="EM141">
        <v>1.7030000000000001</v>
      </c>
      <c r="EN141">
        <v>1.6684000000000001</v>
      </c>
      <c r="EO141">
        <v>-7.0929500000000006E-2</v>
      </c>
      <c r="EP141">
        <v>0</v>
      </c>
      <c r="EQ141">
        <v>30.6812</v>
      </c>
      <c r="ER141">
        <v>999.9</v>
      </c>
      <c r="ES141">
        <v>54.7</v>
      </c>
      <c r="ET141">
        <v>43.5</v>
      </c>
      <c r="EU141">
        <v>47.858499999999999</v>
      </c>
      <c r="EV141">
        <v>65.585800000000006</v>
      </c>
      <c r="EW141">
        <v>18.950299999999999</v>
      </c>
      <c r="EX141">
        <v>1</v>
      </c>
      <c r="EY141">
        <v>1.2438499999999999</v>
      </c>
      <c r="EZ141">
        <v>9.2810500000000005</v>
      </c>
      <c r="FA141">
        <v>19.988900000000001</v>
      </c>
      <c r="FB141">
        <v>5.2294200000000002</v>
      </c>
      <c r="FC141">
        <v>11.992000000000001</v>
      </c>
      <c r="FD141">
        <v>4.9694500000000001</v>
      </c>
      <c r="FE141">
        <v>3.28965</v>
      </c>
      <c r="FF141">
        <v>9999</v>
      </c>
      <c r="FG141">
        <v>9999</v>
      </c>
      <c r="FH141">
        <v>9999</v>
      </c>
      <c r="FI141">
        <v>999.9</v>
      </c>
      <c r="FJ141">
        <v>4.9726600000000003</v>
      </c>
      <c r="FK141">
        <v>1.87805</v>
      </c>
      <c r="FL141">
        <v>1.87622</v>
      </c>
      <c r="FM141">
        <v>1.8789800000000001</v>
      </c>
      <c r="FN141">
        <v>1.87551</v>
      </c>
      <c r="FO141">
        <v>1.87896</v>
      </c>
      <c r="FP141">
        <v>1.87622</v>
      </c>
      <c r="FQ141">
        <v>1.87744</v>
      </c>
      <c r="FR141">
        <v>0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2.927</v>
      </c>
      <c r="GF141">
        <v>0.14949999999999999</v>
      </c>
      <c r="GG141">
        <v>1.7018588168103419</v>
      </c>
      <c r="GH141">
        <v>3.4596175144301941E-3</v>
      </c>
      <c r="GI141">
        <v>-1.60062044249347E-6</v>
      </c>
      <c r="GJ141">
        <v>4.4551892631570479E-10</v>
      </c>
      <c r="GK141">
        <v>-5.7980403239070673E-2</v>
      </c>
      <c r="GL141">
        <v>-1.1044296988583829E-3</v>
      </c>
      <c r="GM141">
        <v>8.6344859614355754E-4</v>
      </c>
      <c r="GN141">
        <v>-1.2442756315904091E-5</v>
      </c>
      <c r="GO141">
        <v>0</v>
      </c>
      <c r="GP141">
        <v>2120</v>
      </c>
      <c r="GQ141">
        <v>2</v>
      </c>
      <c r="GR141">
        <v>32</v>
      </c>
      <c r="GS141">
        <v>45.3</v>
      </c>
      <c r="GT141">
        <v>45.4</v>
      </c>
      <c r="GU141">
        <v>1.1914100000000001</v>
      </c>
      <c r="GV141">
        <v>2.6171899999999999</v>
      </c>
      <c r="GW141">
        <v>1.39893</v>
      </c>
      <c r="GX141">
        <v>2.2766099999999998</v>
      </c>
      <c r="GY141">
        <v>1.4489700000000001</v>
      </c>
      <c r="GZ141">
        <v>2.5476100000000002</v>
      </c>
      <c r="HA141">
        <v>49.294899999999998</v>
      </c>
      <c r="HB141">
        <v>13.291499999999999</v>
      </c>
      <c r="HC141">
        <v>18</v>
      </c>
      <c r="HD141">
        <v>509.154</v>
      </c>
      <c r="HE141">
        <v>400.47300000000001</v>
      </c>
      <c r="HF141">
        <v>22.573399999999999</v>
      </c>
      <c r="HG141">
        <v>41.467399999999998</v>
      </c>
      <c r="HH141">
        <v>30.0015</v>
      </c>
      <c r="HI141">
        <v>40.875</v>
      </c>
      <c r="HJ141">
        <v>40.886699999999998</v>
      </c>
      <c r="HK141">
        <v>23.8901</v>
      </c>
      <c r="HL141">
        <v>61.716099999999997</v>
      </c>
      <c r="HM141">
        <v>0</v>
      </c>
      <c r="HN141">
        <v>17.646999999999998</v>
      </c>
      <c r="HO141">
        <v>493.548</v>
      </c>
      <c r="HP141">
        <v>16.9617</v>
      </c>
      <c r="HQ141">
        <v>97.602599999999995</v>
      </c>
      <c r="HR141">
        <v>99.47</v>
      </c>
    </row>
    <row r="142" spans="1:226" x14ac:dyDescent="0.25">
      <c r="A142">
        <v>126</v>
      </c>
      <c r="B142">
        <v>1687532693</v>
      </c>
      <c r="C142">
        <v>3989.5</v>
      </c>
      <c r="D142" t="s">
        <v>610</v>
      </c>
      <c r="E142" t="s">
        <v>611</v>
      </c>
      <c r="F142">
        <v>5</v>
      </c>
      <c r="G142" t="s">
        <v>353</v>
      </c>
      <c r="H142">
        <v>48</v>
      </c>
      <c r="I142">
        <v>1687532685.5</v>
      </c>
      <c r="J142">
        <f t="shared" si="31"/>
        <v>3.6169903052983132E-3</v>
      </c>
      <c r="K142">
        <f t="shared" si="32"/>
        <v>3.6169903052983132</v>
      </c>
      <c r="L142">
        <f t="shared" si="33"/>
        <v>23.425265059335473</v>
      </c>
      <c r="M142">
        <f t="shared" si="34"/>
        <v>426.30966666666683</v>
      </c>
      <c r="N142">
        <f t="shared" si="35"/>
        <v>187.74038204814022</v>
      </c>
      <c r="O142">
        <f t="shared" si="36"/>
        <v>19.153543462133413</v>
      </c>
      <c r="P142">
        <f t="shared" si="37"/>
        <v>43.492724579274913</v>
      </c>
      <c r="Q142">
        <f t="shared" si="38"/>
        <v>0.16803531877771696</v>
      </c>
      <c r="R142">
        <f>IF(LEFT(BD142,1)&lt;&gt;"0",IF(LEFT(BD142,1)="1",3,BE142),$D$5+$E$5*(BV142*BO142/($K$5*1000))+$F$5*(BV142*BO142/($K$5*1000))*MAX(MIN(BB142,$J$5),$I$5)*MAX(MIN(BB142,$J$5),$I$5)+$G$5*MAX(MIN(BB142,$J$5),$I$5)*(BV142*BO142/($K$5*1000))+$H$5*(BV142*BO142/($K$5*1000))*(BV142*BO142/($K$5*1000)))</f>
        <v>3.7706019218036819</v>
      </c>
      <c r="S142">
        <f t="shared" si="39"/>
        <v>0.16398328853904137</v>
      </c>
      <c r="T142">
        <f t="shared" si="40"/>
        <v>0.10284547583379389</v>
      </c>
      <c r="U142">
        <f t="shared" si="41"/>
        <v>610.32540408476575</v>
      </c>
      <c r="V142">
        <f t="shared" si="42"/>
        <v>30.799417914524831</v>
      </c>
      <c r="W142">
        <f t="shared" si="43"/>
        <v>29.532162962962961</v>
      </c>
      <c r="X142">
        <f t="shared" si="44"/>
        <v>4.1472940412892054</v>
      </c>
      <c r="Y142">
        <f t="shared" si="45"/>
        <v>49.689782742561668</v>
      </c>
      <c r="Z142">
        <f t="shared" si="46"/>
        <v>1.9644034887351469</v>
      </c>
      <c r="AA142">
        <f t="shared" si="47"/>
        <v>3.9533348312520227</v>
      </c>
      <c r="AB142">
        <f t="shared" si="48"/>
        <v>2.1828905525540585</v>
      </c>
      <c r="AC142">
        <f t="shared" si="49"/>
        <v>-159.50927246365561</v>
      </c>
      <c r="AD142">
        <f t="shared" si="50"/>
        <v>-168.40675896294752</v>
      </c>
      <c r="AE142">
        <f t="shared" si="51"/>
        <v>-9.8444261419902634</v>
      </c>
      <c r="AF142">
        <f t="shared" si="52"/>
        <v>272.56494651617231</v>
      </c>
      <c r="AG142">
        <f t="shared" si="53"/>
        <v>50.88730256693745</v>
      </c>
      <c r="AH142">
        <f t="shared" si="54"/>
        <v>3.5945538064707425</v>
      </c>
      <c r="AI142">
        <f t="shared" si="55"/>
        <v>23.425265059335473</v>
      </c>
      <c r="AJ142">
        <v>484.310833622411</v>
      </c>
      <c r="AK142">
        <v>453.44466060606061</v>
      </c>
      <c r="AL142">
        <v>2.9387937480050099</v>
      </c>
      <c r="AM142">
        <v>65.233409087114921</v>
      </c>
      <c r="AN142">
        <f t="shared" si="56"/>
        <v>3.6169903052983132</v>
      </c>
      <c r="AO142">
        <v>16.999152109096869</v>
      </c>
      <c r="AP142">
        <v>19.273439393939391</v>
      </c>
      <c r="AQ142">
        <v>3.3674175391256291E-4</v>
      </c>
      <c r="AR142">
        <v>101.64482437197481</v>
      </c>
      <c r="AS142">
        <v>0</v>
      </c>
      <c r="AT142">
        <v>0</v>
      </c>
      <c r="AU142">
        <f t="shared" si="57"/>
        <v>1</v>
      </c>
      <c r="AV142">
        <f t="shared" si="58"/>
        <v>0</v>
      </c>
      <c r="AW142">
        <f t="shared" si="59"/>
        <v>53581.216097873112</v>
      </c>
      <c r="AX142">
        <f t="shared" si="60"/>
        <v>3469.1603703703709</v>
      </c>
      <c r="AY142">
        <f t="shared" si="61"/>
        <v>2845.7519871960985</v>
      </c>
      <c r="AZ142">
        <f>($B$11*$D$9+$C$11*$D$9+$F$11*((CV142+CN142)/MAX(CV142+CN142+CW142, 0.1)*$I$9+CW142/MAX(CV142+CN142+CW142, 0.1)*$J$9))/($B$11+$C$11+$F$11)</f>
        <v>0.82029992372254712</v>
      </c>
      <c r="BA142">
        <f>($B$11*$K$9+$C$11*$K$9+$F$11*((CV142+CN142)/MAX(CV142+CN142+CW142, 0.1)*$P$9+CW142/MAX(CV142+CN142+CW142, 0.1)*$Q$9))/($B$11+$C$11+$F$11)</f>
        <v>0.17592885278451592</v>
      </c>
      <c r="BB142" s="1">
        <v>3.21</v>
      </c>
      <c r="BC142">
        <v>0.5</v>
      </c>
      <c r="BD142" t="s">
        <v>354</v>
      </c>
      <c r="BE142">
        <v>2</v>
      </c>
      <c r="BF142" t="b">
        <v>1</v>
      </c>
      <c r="BG142">
        <v>1687532685.5</v>
      </c>
      <c r="BH142">
        <v>426.30966666666683</v>
      </c>
      <c r="BI142">
        <v>459.95888888888891</v>
      </c>
      <c r="BJ142">
        <v>19.25481111111111</v>
      </c>
      <c r="BK142">
        <v>16.99182592592593</v>
      </c>
      <c r="BL142">
        <v>423.39622222222221</v>
      </c>
      <c r="BM142">
        <v>19.105488888888889</v>
      </c>
      <c r="BN142">
        <v>500.06274074074071</v>
      </c>
      <c r="BO142">
        <v>101.9191481481482</v>
      </c>
      <c r="BP142">
        <v>0.1022883333333333</v>
      </c>
      <c r="BQ142">
        <v>28.703718518518521</v>
      </c>
      <c r="BR142">
        <v>29.532162962962961</v>
      </c>
      <c r="BS142">
        <v>999.90000000000009</v>
      </c>
      <c r="BT142">
        <v>0</v>
      </c>
      <c r="BU142">
        <v>0</v>
      </c>
      <c r="BV142">
        <v>9998.7511111111126</v>
      </c>
      <c r="BW142">
        <v>0</v>
      </c>
      <c r="BX142">
        <v>1469.1518518518519</v>
      </c>
      <c r="BY142">
        <v>-33.649155555555552</v>
      </c>
      <c r="BZ142">
        <v>434.67955555555551</v>
      </c>
      <c r="CA142">
        <v>467.90951851851861</v>
      </c>
      <c r="CB142">
        <v>2.262985185185185</v>
      </c>
      <c r="CC142">
        <v>459.95888888888891</v>
      </c>
      <c r="CD142">
        <v>16.99182592592593</v>
      </c>
      <c r="CE142">
        <v>1.9624322222222219</v>
      </c>
      <c r="CF142">
        <v>1.7317914814814821</v>
      </c>
      <c r="CG142">
        <v>17.144429629629631</v>
      </c>
      <c r="CH142">
        <v>15.184362962962959</v>
      </c>
      <c r="CI142">
        <v>2000.0085185185189</v>
      </c>
      <c r="CJ142">
        <v>0.98000588888888895</v>
      </c>
      <c r="CK142">
        <v>1.9994211111111111E-2</v>
      </c>
      <c r="CL142">
        <v>0</v>
      </c>
      <c r="CM142">
        <v>1.8842888888888889</v>
      </c>
      <c r="CN142">
        <v>0</v>
      </c>
      <c r="CO142">
        <v>6631.6940740740738</v>
      </c>
      <c r="CP142">
        <v>17338.325925925921</v>
      </c>
      <c r="CQ142">
        <v>47.395666666666664</v>
      </c>
      <c r="CR142">
        <v>49.085333333333338</v>
      </c>
      <c r="CS142">
        <v>47.490666666666669</v>
      </c>
      <c r="CT142">
        <v>47.358666666666672</v>
      </c>
      <c r="CU142">
        <v>46.182407407407389</v>
      </c>
      <c r="CV142">
        <v>1960.018518518518</v>
      </c>
      <c r="CW142">
        <v>39.99</v>
      </c>
      <c r="CX142">
        <v>0</v>
      </c>
      <c r="CY142">
        <v>1687532693</v>
      </c>
      <c r="CZ142">
        <v>0</v>
      </c>
      <c r="DA142">
        <v>1687529968.5999999</v>
      </c>
      <c r="DB142" t="s">
        <v>553</v>
      </c>
      <c r="DC142">
        <v>1687529968.5999999</v>
      </c>
      <c r="DD142">
        <v>1687529966.5999999</v>
      </c>
      <c r="DE142">
        <v>3</v>
      </c>
      <c r="DF142">
        <v>1E-3</v>
      </c>
      <c r="DG142">
        <v>1.0999999999999999E-2</v>
      </c>
      <c r="DH142">
        <v>2.899</v>
      </c>
      <c r="DI142">
        <v>9.5000000000000001E-2</v>
      </c>
      <c r="DJ142">
        <v>420</v>
      </c>
      <c r="DK142">
        <v>16</v>
      </c>
      <c r="DL142">
        <v>0.15</v>
      </c>
      <c r="DM142">
        <v>0.06</v>
      </c>
      <c r="DN142">
        <v>-28.846080000000001</v>
      </c>
      <c r="DO142">
        <v>-74.073415384615345</v>
      </c>
      <c r="DP142">
        <v>7.3742237656312</v>
      </c>
      <c r="DQ142">
        <v>0</v>
      </c>
      <c r="DR142">
        <v>2.25381725</v>
      </c>
      <c r="DS142">
        <v>0.1514356097560946</v>
      </c>
      <c r="DT142">
        <v>1.9997019776394159E-2</v>
      </c>
      <c r="DU142">
        <v>0</v>
      </c>
      <c r="DV142">
        <v>0</v>
      </c>
      <c r="DW142">
        <v>2</v>
      </c>
      <c r="DX142" t="s">
        <v>356</v>
      </c>
      <c r="DY142">
        <v>3.1189900000000002</v>
      </c>
      <c r="DZ142">
        <v>2.7586900000000001</v>
      </c>
      <c r="EA142">
        <v>9.7278400000000001E-2</v>
      </c>
      <c r="EB142">
        <v>0.104473</v>
      </c>
      <c r="EC142">
        <v>0.10024</v>
      </c>
      <c r="ED142">
        <v>9.2202199999999998E-2</v>
      </c>
      <c r="EE142">
        <v>26085.599999999999</v>
      </c>
      <c r="EF142">
        <v>25767.7</v>
      </c>
      <c r="EG142">
        <v>29477.1</v>
      </c>
      <c r="EH142">
        <v>29085.599999999999</v>
      </c>
      <c r="EI142">
        <v>36721.4</v>
      </c>
      <c r="EJ142">
        <v>34796.9</v>
      </c>
      <c r="EK142">
        <v>45205.8</v>
      </c>
      <c r="EL142">
        <v>43258.9</v>
      </c>
      <c r="EM142">
        <v>1.70303</v>
      </c>
      <c r="EN142">
        <v>1.6680299999999999</v>
      </c>
      <c r="EO142">
        <v>-7.0035500000000001E-2</v>
      </c>
      <c r="EP142">
        <v>0</v>
      </c>
      <c r="EQ142">
        <v>30.709</v>
      </c>
      <c r="ER142">
        <v>999.9</v>
      </c>
      <c r="ES142">
        <v>54.7</v>
      </c>
      <c r="ET142">
        <v>43.5</v>
      </c>
      <c r="EU142">
        <v>47.858499999999999</v>
      </c>
      <c r="EV142">
        <v>65.415800000000004</v>
      </c>
      <c r="EW142">
        <v>19.102599999999999</v>
      </c>
      <c r="EX142">
        <v>1</v>
      </c>
      <c r="EY142">
        <v>1.2454000000000001</v>
      </c>
      <c r="EZ142">
        <v>9.2810500000000005</v>
      </c>
      <c r="FA142">
        <v>19.988600000000002</v>
      </c>
      <c r="FB142">
        <v>5.2277699999999996</v>
      </c>
      <c r="FC142">
        <v>11.992000000000001</v>
      </c>
      <c r="FD142">
        <v>4.9687000000000001</v>
      </c>
      <c r="FE142">
        <v>3.2894299999999999</v>
      </c>
      <c r="FF142">
        <v>9999</v>
      </c>
      <c r="FG142">
        <v>9999</v>
      </c>
      <c r="FH142">
        <v>9999</v>
      </c>
      <c r="FI142">
        <v>999.9</v>
      </c>
      <c r="FJ142">
        <v>4.9726600000000003</v>
      </c>
      <c r="FK142">
        <v>1.87805</v>
      </c>
      <c r="FL142">
        <v>1.87622</v>
      </c>
      <c r="FM142">
        <v>1.8789899999999999</v>
      </c>
      <c r="FN142">
        <v>1.8754999999999999</v>
      </c>
      <c r="FO142">
        <v>1.8789499999999999</v>
      </c>
      <c r="FP142">
        <v>1.87622</v>
      </c>
      <c r="FQ142">
        <v>1.8774200000000001</v>
      </c>
      <c r="FR142">
        <v>0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2.9590000000000001</v>
      </c>
      <c r="GF142">
        <v>0.14960000000000001</v>
      </c>
      <c r="GG142">
        <v>1.7018588168103419</v>
      </c>
      <c r="GH142">
        <v>3.4596175144301941E-3</v>
      </c>
      <c r="GI142">
        <v>-1.60062044249347E-6</v>
      </c>
      <c r="GJ142">
        <v>4.4551892631570479E-10</v>
      </c>
      <c r="GK142">
        <v>-5.7980403239070673E-2</v>
      </c>
      <c r="GL142">
        <v>-1.1044296988583829E-3</v>
      </c>
      <c r="GM142">
        <v>8.6344859614355754E-4</v>
      </c>
      <c r="GN142">
        <v>-1.2442756315904091E-5</v>
      </c>
      <c r="GO142">
        <v>0</v>
      </c>
      <c r="GP142">
        <v>2120</v>
      </c>
      <c r="GQ142">
        <v>2</v>
      </c>
      <c r="GR142">
        <v>32</v>
      </c>
      <c r="GS142">
        <v>45.4</v>
      </c>
      <c r="GT142">
        <v>45.4</v>
      </c>
      <c r="GU142">
        <v>1.22681</v>
      </c>
      <c r="GV142">
        <v>2.6245099999999999</v>
      </c>
      <c r="GW142">
        <v>1.39893</v>
      </c>
      <c r="GX142">
        <v>2.2753899999999998</v>
      </c>
      <c r="GY142">
        <v>1.4489700000000001</v>
      </c>
      <c r="GZ142">
        <v>2.36938</v>
      </c>
      <c r="HA142">
        <v>49.294899999999998</v>
      </c>
      <c r="HB142">
        <v>13.273999999999999</v>
      </c>
      <c r="HC142">
        <v>18</v>
      </c>
      <c r="HD142">
        <v>509.25700000000001</v>
      </c>
      <c r="HE142">
        <v>400.32</v>
      </c>
      <c r="HF142">
        <v>22.6004</v>
      </c>
      <c r="HG142">
        <v>41.4848</v>
      </c>
      <c r="HH142">
        <v>30.0015</v>
      </c>
      <c r="HI142">
        <v>40.89</v>
      </c>
      <c r="HJ142">
        <v>40.901200000000003</v>
      </c>
      <c r="HK142">
        <v>24.5962</v>
      </c>
      <c r="HL142">
        <v>61.716099999999997</v>
      </c>
      <c r="HM142">
        <v>0</v>
      </c>
      <c r="HN142">
        <v>17.6585</v>
      </c>
      <c r="HO142">
        <v>506.90600000000001</v>
      </c>
      <c r="HP142">
        <v>17.040500000000002</v>
      </c>
      <c r="HQ142">
        <v>97.596999999999994</v>
      </c>
      <c r="HR142">
        <v>99.466399999999993</v>
      </c>
    </row>
    <row r="143" spans="1:226" x14ac:dyDescent="0.25">
      <c r="A143">
        <v>127</v>
      </c>
      <c r="B143">
        <v>1687532698</v>
      </c>
      <c r="C143">
        <v>3994.5</v>
      </c>
      <c r="D143" t="s">
        <v>612</v>
      </c>
      <c r="E143" t="s">
        <v>613</v>
      </c>
      <c r="F143">
        <v>5</v>
      </c>
      <c r="G143" t="s">
        <v>353</v>
      </c>
      <c r="H143">
        <v>48</v>
      </c>
      <c r="I143">
        <v>1687532690.2142861</v>
      </c>
      <c r="J143">
        <f t="shared" si="31"/>
        <v>3.6261102257657413E-3</v>
      </c>
      <c r="K143">
        <f t="shared" si="32"/>
        <v>3.6261102257657414</v>
      </c>
      <c r="L143">
        <f t="shared" si="33"/>
        <v>24.279716053139612</v>
      </c>
      <c r="M143">
        <f t="shared" si="34"/>
        <v>438.63660714285709</v>
      </c>
      <c r="N143">
        <f t="shared" si="35"/>
        <v>191.672474602422</v>
      </c>
      <c r="O143">
        <f t="shared" si="36"/>
        <v>19.554744651337028</v>
      </c>
      <c r="P143">
        <f t="shared" si="37"/>
        <v>44.750436207385512</v>
      </c>
      <c r="Q143">
        <f t="shared" si="38"/>
        <v>0.16819600703556226</v>
      </c>
      <c r="R143">
        <f>IF(LEFT(BD143,1)&lt;&gt;"0",IF(LEFT(BD143,1)="1",3,BE143),$D$5+$E$5*(BV143*BO143/($K$5*1000))+$F$5*(BV143*BO143/($K$5*1000))*MAX(MIN(BB143,$J$5),$I$5)*MAX(MIN(BB143,$J$5),$I$5)+$G$5*MAX(MIN(BB143,$J$5),$I$5)*(BV143*BO143/($K$5*1000))+$H$5*(BV143*BO143/($K$5*1000))*(BV143*BO143/($K$5*1000)))</f>
        <v>3.7675382208896657</v>
      </c>
      <c r="S143">
        <f t="shared" si="39"/>
        <v>0.16413310884610416</v>
      </c>
      <c r="T143">
        <f t="shared" si="40"/>
        <v>0.10294005406769752</v>
      </c>
      <c r="U143">
        <f t="shared" si="41"/>
        <v>612.18246935771924</v>
      </c>
      <c r="V143">
        <f t="shared" si="42"/>
        <v>30.830098919455072</v>
      </c>
      <c r="W143">
        <f t="shared" si="43"/>
        <v>29.551821428571429</v>
      </c>
      <c r="X143">
        <f t="shared" si="44"/>
        <v>4.1519955593253774</v>
      </c>
      <c r="Y143">
        <f t="shared" si="45"/>
        <v>49.657215910160069</v>
      </c>
      <c r="Z143">
        <f t="shared" si="46"/>
        <v>1.9656594011374666</v>
      </c>
      <c r="AA143">
        <f t="shared" si="47"/>
        <v>3.9584567219671385</v>
      </c>
      <c r="AB143">
        <f t="shared" si="48"/>
        <v>2.1863361581879106</v>
      </c>
      <c r="AC143">
        <f t="shared" si="49"/>
        <v>-159.9114609562692</v>
      </c>
      <c r="AD143">
        <f t="shared" si="50"/>
        <v>-167.7277189942356</v>
      </c>
      <c r="AE143">
        <f t="shared" si="51"/>
        <v>-9.814750645862258</v>
      </c>
      <c r="AF143">
        <f t="shared" si="52"/>
        <v>274.72853876135224</v>
      </c>
      <c r="AG143">
        <f t="shared" si="53"/>
        <v>55.481210117512724</v>
      </c>
      <c r="AH143">
        <f t="shared" si="54"/>
        <v>3.602458682770227</v>
      </c>
      <c r="AI143">
        <f t="shared" si="55"/>
        <v>24.279716053139612</v>
      </c>
      <c r="AJ143">
        <v>501.25050673859403</v>
      </c>
      <c r="AK143">
        <v>468.86219393939399</v>
      </c>
      <c r="AL143">
        <v>3.1200442982369441</v>
      </c>
      <c r="AM143">
        <v>65.233409087114921</v>
      </c>
      <c r="AN143">
        <f t="shared" si="56"/>
        <v>3.6261102257657414</v>
      </c>
      <c r="AO143">
        <v>17.0070237785202</v>
      </c>
      <c r="AP143">
        <v>19.287934545454551</v>
      </c>
      <c r="AQ143">
        <v>2.6873711752650151E-4</v>
      </c>
      <c r="AR143">
        <v>101.64482437197481</v>
      </c>
      <c r="AS143">
        <v>0</v>
      </c>
      <c r="AT143">
        <v>0</v>
      </c>
      <c r="AU143">
        <f t="shared" si="57"/>
        <v>1</v>
      </c>
      <c r="AV143">
        <f t="shared" si="58"/>
        <v>0</v>
      </c>
      <c r="AW143">
        <f t="shared" si="59"/>
        <v>53516.054576728027</v>
      </c>
      <c r="AX143">
        <f t="shared" si="60"/>
        <v>3479.7160714285719</v>
      </c>
      <c r="AY143">
        <f t="shared" si="61"/>
        <v>2854.4108346505582</v>
      </c>
      <c r="AZ143">
        <f>($B$11*$D$9+$C$11*$D$9+$F$11*((CV143+CN143)/MAX(CV143+CN143+CW143, 0.1)*$I$9+CW143/MAX(CV143+CN143+CW143, 0.1)*$J$9))/($B$11+$C$11+$F$11)</f>
        <v>0.82029992564269782</v>
      </c>
      <c r="BA143">
        <f>($B$11*$K$9+$C$11*$K$9+$F$11*((CV143+CN143)/MAX(CV143+CN143+CW143, 0.1)*$P$9+CW143/MAX(CV143+CN143+CW143, 0.1)*$Q$9))/($B$11+$C$11+$F$11)</f>
        <v>0.17592885649040677</v>
      </c>
      <c r="BB143" s="1">
        <v>3.21</v>
      </c>
      <c r="BC143">
        <v>0.5</v>
      </c>
      <c r="BD143" t="s">
        <v>354</v>
      </c>
      <c r="BE143">
        <v>2</v>
      </c>
      <c r="BF143" t="b">
        <v>1</v>
      </c>
      <c r="BG143">
        <v>1687532690.2142861</v>
      </c>
      <c r="BH143">
        <v>438.63660714285709</v>
      </c>
      <c r="BI143">
        <v>475.27110714285709</v>
      </c>
      <c r="BJ143">
        <v>19.26707857142857</v>
      </c>
      <c r="BK143">
        <v>16.99879285714286</v>
      </c>
      <c r="BL143">
        <v>435.69453571428579</v>
      </c>
      <c r="BM143">
        <v>19.11753928571428</v>
      </c>
      <c r="BN143">
        <v>499.98507142857142</v>
      </c>
      <c r="BO143">
        <v>101.91928571428571</v>
      </c>
      <c r="BP143">
        <v>0.1023775</v>
      </c>
      <c r="BQ143">
        <v>28.726046428571429</v>
      </c>
      <c r="BR143">
        <v>29.551821428571429</v>
      </c>
      <c r="BS143">
        <v>999.9000000000002</v>
      </c>
      <c r="BT143">
        <v>0</v>
      </c>
      <c r="BU143">
        <v>0</v>
      </c>
      <c r="BV143">
        <v>9986.8321428571417</v>
      </c>
      <c r="BW143">
        <v>0</v>
      </c>
      <c r="BX143">
        <v>1479.720357142857</v>
      </c>
      <c r="BY143">
        <v>-36.634457142857137</v>
      </c>
      <c r="BZ143">
        <v>447.25410714285721</v>
      </c>
      <c r="CA143">
        <v>483.48985714285709</v>
      </c>
      <c r="CB143">
        <v>2.2682964285714289</v>
      </c>
      <c r="CC143">
        <v>475.27110714285709</v>
      </c>
      <c r="CD143">
        <v>16.99879285714286</v>
      </c>
      <c r="CE143">
        <v>1.963687142857143</v>
      </c>
      <c r="CF143">
        <v>1.7325046428571429</v>
      </c>
      <c r="CG143">
        <v>17.154525</v>
      </c>
      <c r="CH143">
        <v>15.190760714285711</v>
      </c>
      <c r="CI143">
        <v>1999.9957142857149</v>
      </c>
      <c r="CJ143">
        <v>0.9800058928571429</v>
      </c>
      <c r="CK143">
        <v>1.999420714285715E-2</v>
      </c>
      <c r="CL143">
        <v>0</v>
      </c>
      <c r="CM143">
        <v>1.880878571428571</v>
      </c>
      <c r="CN143">
        <v>0</v>
      </c>
      <c r="CO143">
        <v>6631.56142857143</v>
      </c>
      <c r="CP143">
        <v>17338.221428571429</v>
      </c>
      <c r="CQ143">
        <v>47.414857142857123</v>
      </c>
      <c r="CR143">
        <v>49.115821428571429</v>
      </c>
      <c r="CS143">
        <v>47.519928571428558</v>
      </c>
      <c r="CT143">
        <v>47.388249999999992</v>
      </c>
      <c r="CU143">
        <v>46.202749999999988</v>
      </c>
      <c r="CV143">
        <v>1960.005714285714</v>
      </c>
      <c r="CW143">
        <v>39.99</v>
      </c>
      <c r="CX143">
        <v>0</v>
      </c>
      <c r="CY143">
        <v>1687532697.8</v>
      </c>
      <c r="CZ143">
        <v>0</v>
      </c>
      <c r="DA143">
        <v>1687529968.5999999</v>
      </c>
      <c r="DB143" t="s">
        <v>553</v>
      </c>
      <c r="DC143">
        <v>1687529968.5999999</v>
      </c>
      <c r="DD143">
        <v>1687529966.5999999</v>
      </c>
      <c r="DE143">
        <v>3</v>
      </c>
      <c r="DF143">
        <v>1E-3</v>
      </c>
      <c r="DG143">
        <v>1.0999999999999999E-2</v>
      </c>
      <c r="DH143">
        <v>2.899</v>
      </c>
      <c r="DI143">
        <v>9.5000000000000001E-2</v>
      </c>
      <c r="DJ143">
        <v>420</v>
      </c>
      <c r="DK143">
        <v>16</v>
      </c>
      <c r="DL143">
        <v>0.15</v>
      </c>
      <c r="DM143">
        <v>0.06</v>
      </c>
      <c r="DN143">
        <v>-34.767877499999997</v>
      </c>
      <c r="DO143">
        <v>-38.604739587241937</v>
      </c>
      <c r="DP143">
        <v>3.8686913513801731</v>
      </c>
      <c r="DQ143">
        <v>0</v>
      </c>
      <c r="DR143">
        <v>2.2656489999999998</v>
      </c>
      <c r="DS143">
        <v>6.7303789868664587E-2</v>
      </c>
      <c r="DT143">
        <v>6.5751079078597849E-3</v>
      </c>
      <c r="DU143">
        <v>1</v>
      </c>
      <c r="DV143">
        <v>1</v>
      </c>
      <c r="DW143">
        <v>2</v>
      </c>
      <c r="DX143" t="s">
        <v>368</v>
      </c>
      <c r="DY143">
        <v>3.1189</v>
      </c>
      <c r="DZ143">
        <v>2.7594400000000001</v>
      </c>
      <c r="EA143">
        <v>9.9763299999999999E-2</v>
      </c>
      <c r="EB143">
        <v>0.107124</v>
      </c>
      <c r="EC143">
        <v>0.10029200000000001</v>
      </c>
      <c r="ED143">
        <v>9.2226000000000002E-2</v>
      </c>
      <c r="EE143">
        <v>26012.9</v>
      </c>
      <c r="EF143">
        <v>25690.400000000001</v>
      </c>
      <c r="EG143">
        <v>29476.3</v>
      </c>
      <c r="EH143">
        <v>29084.400000000001</v>
      </c>
      <c r="EI143">
        <v>36718.6</v>
      </c>
      <c r="EJ143">
        <v>34794.800000000003</v>
      </c>
      <c r="EK143">
        <v>45204.6</v>
      </c>
      <c r="EL143">
        <v>43257.2</v>
      </c>
      <c r="EM143">
        <v>1.7022999999999999</v>
      </c>
      <c r="EN143">
        <v>1.6680699999999999</v>
      </c>
      <c r="EO143">
        <v>-7.0419200000000001E-2</v>
      </c>
      <c r="EP143">
        <v>0</v>
      </c>
      <c r="EQ143">
        <v>30.7376</v>
      </c>
      <c r="ER143">
        <v>999.9</v>
      </c>
      <c r="ES143">
        <v>54.7</v>
      </c>
      <c r="ET143">
        <v>43.5</v>
      </c>
      <c r="EU143">
        <v>47.862900000000003</v>
      </c>
      <c r="EV143">
        <v>65.755799999999994</v>
      </c>
      <c r="EW143">
        <v>19.066500000000001</v>
      </c>
      <c r="EX143">
        <v>1</v>
      </c>
      <c r="EY143">
        <v>1.24716</v>
      </c>
      <c r="EZ143">
        <v>9.2810500000000005</v>
      </c>
      <c r="FA143">
        <v>19.988700000000001</v>
      </c>
      <c r="FB143">
        <v>5.2279200000000001</v>
      </c>
      <c r="FC143">
        <v>11.992000000000001</v>
      </c>
      <c r="FD143">
        <v>4.9692999999999996</v>
      </c>
      <c r="FE143">
        <v>3.2894999999999999</v>
      </c>
      <c r="FF143">
        <v>9999</v>
      </c>
      <c r="FG143">
        <v>9999</v>
      </c>
      <c r="FH143">
        <v>9999</v>
      </c>
      <c r="FI143">
        <v>999.9</v>
      </c>
      <c r="FJ143">
        <v>4.9726499999999998</v>
      </c>
      <c r="FK143">
        <v>1.87805</v>
      </c>
      <c r="FL143">
        <v>1.8762300000000001</v>
      </c>
      <c r="FM143">
        <v>1.879</v>
      </c>
      <c r="FN143">
        <v>1.8755599999999999</v>
      </c>
      <c r="FO143">
        <v>1.87896</v>
      </c>
      <c r="FP143">
        <v>1.8762300000000001</v>
      </c>
      <c r="FQ143">
        <v>1.87744</v>
      </c>
      <c r="FR143">
        <v>0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2.9940000000000002</v>
      </c>
      <c r="GF143">
        <v>0.15</v>
      </c>
      <c r="GG143">
        <v>1.7018588168103419</v>
      </c>
      <c r="GH143">
        <v>3.4596175144301941E-3</v>
      </c>
      <c r="GI143">
        <v>-1.60062044249347E-6</v>
      </c>
      <c r="GJ143">
        <v>4.4551892631570479E-10</v>
      </c>
      <c r="GK143">
        <v>-5.7980403239070673E-2</v>
      </c>
      <c r="GL143">
        <v>-1.1044296988583829E-3</v>
      </c>
      <c r="GM143">
        <v>8.6344859614355754E-4</v>
      </c>
      <c r="GN143">
        <v>-1.2442756315904091E-5</v>
      </c>
      <c r="GO143">
        <v>0</v>
      </c>
      <c r="GP143">
        <v>2120</v>
      </c>
      <c r="GQ143">
        <v>2</v>
      </c>
      <c r="GR143">
        <v>32</v>
      </c>
      <c r="GS143">
        <v>45.5</v>
      </c>
      <c r="GT143">
        <v>45.5</v>
      </c>
      <c r="GU143">
        <v>1.25854</v>
      </c>
      <c r="GV143">
        <v>2.6208499999999999</v>
      </c>
      <c r="GW143">
        <v>1.39893</v>
      </c>
      <c r="GX143">
        <v>2.2766099999999998</v>
      </c>
      <c r="GY143">
        <v>1.4489700000000001</v>
      </c>
      <c r="GZ143">
        <v>2.5622600000000002</v>
      </c>
      <c r="HA143">
        <v>49.3264</v>
      </c>
      <c r="HB143">
        <v>13.291499999999999</v>
      </c>
      <c r="HC143">
        <v>18</v>
      </c>
      <c r="HD143">
        <v>508.892</v>
      </c>
      <c r="HE143">
        <v>400.42899999999997</v>
      </c>
      <c r="HF143">
        <v>22.624600000000001</v>
      </c>
      <c r="HG143">
        <v>41.502899999999997</v>
      </c>
      <c r="HH143">
        <v>30.0017</v>
      </c>
      <c r="HI143">
        <v>40.904699999999998</v>
      </c>
      <c r="HJ143">
        <v>40.915799999999997</v>
      </c>
      <c r="HK143">
        <v>25.220500000000001</v>
      </c>
      <c r="HL143">
        <v>61.716099999999997</v>
      </c>
      <c r="HM143">
        <v>0</v>
      </c>
      <c r="HN143">
        <v>17.670500000000001</v>
      </c>
      <c r="HO143">
        <v>526.94100000000003</v>
      </c>
      <c r="HP143">
        <v>17.060600000000001</v>
      </c>
      <c r="HQ143">
        <v>97.594300000000004</v>
      </c>
      <c r="HR143">
        <v>99.462500000000006</v>
      </c>
    </row>
    <row r="144" spans="1:226" x14ac:dyDescent="0.25">
      <c r="A144">
        <v>128</v>
      </c>
      <c r="B144">
        <v>1687532703</v>
      </c>
      <c r="C144">
        <v>3999.5</v>
      </c>
      <c r="D144" t="s">
        <v>614</v>
      </c>
      <c r="E144" t="s">
        <v>615</v>
      </c>
      <c r="F144">
        <v>5</v>
      </c>
      <c r="G144" t="s">
        <v>353</v>
      </c>
      <c r="H144">
        <v>48</v>
      </c>
      <c r="I144">
        <v>1687532695.5</v>
      </c>
      <c r="J144">
        <f t="shared" si="31"/>
        <v>3.6387996440647372E-3</v>
      </c>
      <c r="K144">
        <f t="shared" si="32"/>
        <v>3.6387996440647372</v>
      </c>
      <c r="L144">
        <f t="shared" si="33"/>
        <v>24.583833911363534</v>
      </c>
      <c r="M144">
        <f t="shared" si="34"/>
        <v>453.97374074074082</v>
      </c>
      <c r="N144">
        <f t="shared" si="35"/>
        <v>203.7462713021346</v>
      </c>
      <c r="O144">
        <f t="shared" si="36"/>
        <v>20.786396276867734</v>
      </c>
      <c r="P144">
        <f t="shared" si="37"/>
        <v>46.314850397118356</v>
      </c>
      <c r="Q144">
        <f t="shared" si="38"/>
        <v>0.16834248111532316</v>
      </c>
      <c r="R144">
        <f>IF(LEFT(BD144,1)&lt;&gt;"0",IF(LEFT(BD144,1)="1",3,BE144),$D$5+$E$5*(BV144*BO144/($K$5*1000))+$F$5*(BV144*BO144/($K$5*1000))*MAX(MIN(BB144,$J$5),$I$5)*MAX(MIN(BB144,$J$5),$I$5)+$G$5*MAX(MIN(BB144,$J$5),$I$5)*(BV144*BO144/($K$5*1000))+$H$5*(BV144*BO144/($K$5*1000))*(BV144*BO144/($K$5*1000)))</f>
        <v>3.7681996248340353</v>
      </c>
      <c r="S144">
        <f t="shared" si="39"/>
        <v>0.16427329144766206</v>
      </c>
      <c r="T144">
        <f t="shared" si="40"/>
        <v>0.10302821525574658</v>
      </c>
      <c r="U144">
        <f t="shared" si="41"/>
        <v>613.740210042473</v>
      </c>
      <c r="V144">
        <f t="shared" si="42"/>
        <v>30.860394004991679</v>
      </c>
      <c r="W144">
        <f t="shared" si="43"/>
        <v>29.582044444444449</v>
      </c>
      <c r="X144">
        <f t="shared" si="44"/>
        <v>4.1592327570994474</v>
      </c>
      <c r="Y144">
        <f t="shared" si="45"/>
        <v>49.621953336696279</v>
      </c>
      <c r="Z144">
        <f t="shared" si="46"/>
        <v>1.9672303167728367</v>
      </c>
      <c r="AA144">
        <f t="shared" si="47"/>
        <v>3.964435465538267</v>
      </c>
      <c r="AB144">
        <f t="shared" si="48"/>
        <v>2.1920024403266107</v>
      </c>
      <c r="AC144">
        <f t="shared" si="49"/>
        <v>-160.47106430325491</v>
      </c>
      <c r="AD144">
        <f t="shared" si="50"/>
        <v>-168.60870617852677</v>
      </c>
      <c r="AE144">
        <f t="shared" si="51"/>
        <v>-9.8673261335328473</v>
      </c>
      <c r="AF144">
        <f t="shared" si="52"/>
        <v>274.79311342715846</v>
      </c>
      <c r="AG144">
        <f t="shared" si="53"/>
        <v>58.603926109852033</v>
      </c>
      <c r="AH144">
        <f t="shared" si="54"/>
        <v>3.6144150760724112</v>
      </c>
      <c r="AI144">
        <f t="shared" si="55"/>
        <v>24.583833911363534</v>
      </c>
      <c r="AJ144">
        <v>518.32750429572616</v>
      </c>
      <c r="AK144">
        <v>485.02593939393938</v>
      </c>
      <c r="AL144">
        <v>3.2550059545006218</v>
      </c>
      <c r="AM144">
        <v>65.233409087114921</v>
      </c>
      <c r="AN144">
        <f t="shared" si="56"/>
        <v>3.6387996440647372</v>
      </c>
      <c r="AO144">
        <v>17.01350340797304</v>
      </c>
      <c r="AP144">
        <v>19.302727272727282</v>
      </c>
      <c r="AQ144">
        <v>2.3439712565305359E-4</v>
      </c>
      <c r="AR144">
        <v>101.64482437197481</v>
      </c>
      <c r="AS144">
        <v>0</v>
      </c>
      <c r="AT144">
        <v>0</v>
      </c>
      <c r="AU144">
        <f t="shared" si="57"/>
        <v>1</v>
      </c>
      <c r="AV144">
        <f t="shared" si="58"/>
        <v>0</v>
      </c>
      <c r="AW144">
        <f t="shared" si="59"/>
        <v>53524.628027464794</v>
      </c>
      <c r="AX144">
        <f t="shared" si="60"/>
        <v>3488.5703703703703</v>
      </c>
      <c r="AY144">
        <f t="shared" si="61"/>
        <v>2861.6740226664128</v>
      </c>
      <c r="AZ144">
        <f>($B$11*$D$9+$C$11*$D$9+$F$11*((CV144+CN144)/MAX(CV144+CN144+CW144, 0.1)*$I$9+CW144/MAX(CV144+CN144+CW144, 0.1)*$J$9))/($B$11+$C$11+$F$11)</f>
        <v>0.82029992772156635</v>
      </c>
      <c r="BA144">
        <f>($B$11*$K$9+$C$11*$K$9+$F$11*((CV144+CN144)/MAX(CV144+CN144+CW144, 0.1)*$P$9+CW144/MAX(CV144+CN144+CW144, 0.1)*$Q$9))/($B$11+$C$11+$F$11)</f>
        <v>0.17592886050262307</v>
      </c>
      <c r="BB144" s="1">
        <v>3.21</v>
      </c>
      <c r="BC144">
        <v>0.5</v>
      </c>
      <c r="BD144" t="s">
        <v>354</v>
      </c>
      <c r="BE144">
        <v>2</v>
      </c>
      <c r="BF144" t="b">
        <v>1</v>
      </c>
      <c r="BG144">
        <v>1687532695.5</v>
      </c>
      <c r="BH144">
        <v>453.97374074074082</v>
      </c>
      <c r="BI144">
        <v>492.65329629629628</v>
      </c>
      <c r="BJ144">
        <v>19.2826037037037</v>
      </c>
      <c r="BK144">
        <v>17.006751851851849</v>
      </c>
      <c r="BL144">
        <v>450.99651851851849</v>
      </c>
      <c r="BM144">
        <v>19.13278148148148</v>
      </c>
      <c r="BN144">
        <v>499.96885185185192</v>
      </c>
      <c r="BO144">
        <v>101.9183703703704</v>
      </c>
      <c r="BP144">
        <v>0.10261948148148151</v>
      </c>
      <c r="BQ144">
        <v>28.752077777777771</v>
      </c>
      <c r="BR144">
        <v>29.582044444444449</v>
      </c>
      <c r="BS144">
        <v>999.90000000000009</v>
      </c>
      <c r="BT144">
        <v>0</v>
      </c>
      <c r="BU144">
        <v>0</v>
      </c>
      <c r="BV144">
        <v>9989.4914814814802</v>
      </c>
      <c r="BW144">
        <v>0</v>
      </c>
      <c r="BX144">
        <v>1488.588518518518</v>
      </c>
      <c r="BY144">
        <v>-38.679514814814809</v>
      </c>
      <c r="BZ144">
        <v>462.89981481481482</v>
      </c>
      <c r="CA144">
        <v>501.17666666666668</v>
      </c>
      <c r="CB144">
        <v>2.2758648148148151</v>
      </c>
      <c r="CC144">
        <v>492.65329629629628</v>
      </c>
      <c r="CD144">
        <v>17.006751851851849</v>
      </c>
      <c r="CE144">
        <v>1.965252592592593</v>
      </c>
      <c r="CF144">
        <v>1.733301481481482</v>
      </c>
      <c r="CG144">
        <v>17.167118518518521</v>
      </c>
      <c r="CH144">
        <v>15.197914814814821</v>
      </c>
      <c r="CI144">
        <v>1999.9818518518521</v>
      </c>
      <c r="CJ144">
        <v>0.98000600000000004</v>
      </c>
      <c r="CK144">
        <v>1.9994100000000001E-2</v>
      </c>
      <c r="CL144">
        <v>0</v>
      </c>
      <c r="CM144">
        <v>1.887874074074074</v>
      </c>
      <c r="CN144">
        <v>0</v>
      </c>
      <c r="CO144">
        <v>6631.6996296296311</v>
      </c>
      <c r="CP144">
        <v>17338.107407407409</v>
      </c>
      <c r="CQ144">
        <v>47.441666666666663</v>
      </c>
      <c r="CR144">
        <v>49.157148148148153</v>
      </c>
      <c r="CS144">
        <v>47.541333333333313</v>
      </c>
      <c r="CT144">
        <v>47.411740740740733</v>
      </c>
      <c r="CU144">
        <v>46.224333333333341</v>
      </c>
      <c r="CV144">
        <v>1959.9918518518521</v>
      </c>
      <c r="CW144">
        <v>39.99</v>
      </c>
      <c r="CX144">
        <v>0</v>
      </c>
      <c r="CY144">
        <v>1687532702.5999999</v>
      </c>
      <c r="CZ144">
        <v>0</v>
      </c>
      <c r="DA144">
        <v>1687529968.5999999</v>
      </c>
      <c r="DB144" t="s">
        <v>553</v>
      </c>
      <c r="DC144">
        <v>1687529968.5999999</v>
      </c>
      <c r="DD144">
        <v>1687529966.5999999</v>
      </c>
      <c r="DE144">
        <v>3</v>
      </c>
      <c r="DF144">
        <v>1E-3</v>
      </c>
      <c r="DG144">
        <v>1.0999999999999999E-2</v>
      </c>
      <c r="DH144">
        <v>2.899</v>
      </c>
      <c r="DI144">
        <v>9.5000000000000001E-2</v>
      </c>
      <c r="DJ144">
        <v>420</v>
      </c>
      <c r="DK144">
        <v>16</v>
      </c>
      <c r="DL144">
        <v>0.15</v>
      </c>
      <c r="DM144">
        <v>0.06</v>
      </c>
      <c r="DN144">
        <v>-37.091455000000003</v>
      </c>
      <c r="DO144">
        <v>-25.193009380863039</v>
      </c>
      <c r="DP144">
        <v>2.4731594387493501</v>
      </c>
      <c r="DQ144">
        <v>0</v>
      </c>
      <c r="DR144">
        <v>2.2707552500000001</v>
      </c>
      <c r="DS144">
        <v>8.2918536585359554E-2</v>
      </c>
      <c r="DT144">
        <v>8.051794516596919E-3</v>
      </c>
      <c r="DU144">
        <v>1</v>
      </c>
      <c r="DV144">
        <v>1</v>
      </c>
      <c r="DW144">
        <v>2</v>
      </c>
      <c r="DX144" t="s">
        <v>368</v>
      </c>
      <c r="DY144">
        <v>3.11903</v>
      </c>
      <c r="DZ144">
        <v>2.7596699999999998</v>
      </c>
      <c r="EA144">
        <v>0.102316</v>
      </c>
      <c r="EB144">
        <v>0.109737</v>
      </c>
      <c r="EC144">
        <v>0.10033599999999999</v>
      </c>
      <c r="ED144">
        <v>9.2247899999999994E-2</v>
      </c>
      <c r="EE144">
        <v>25937.3</v>
      </c>
      <c r="EF144">
        <v>25614.400000000001</v>
      </c>
      <c r="EG144">
        <v>29474.400000000001</v>
      </c>
      <c r="EH144">
        <v>29083.7</v>
      </c>
      <c r="EI144">
        <v>36714.800000000003</v>
      </c>
      <c r="EJ144">
        <v>34792.800000000003</v>
      </c>
      <c r="EK144">
        <v>45201.9</v>
      </c>
      <c r="EL144">
        <v>43255.5</v>
      </c>
      <c r="EM144">
        <v>1.7029799999999999</v>
      </c>
      <c r="EN144">
        <v>1.66733</v>
      </c>
      <c r="EO144">
        <v>-6.9476700000000002E-2</v>
      </c>
      <c r="EP144">
        <v>0</v>
      </c>
      <c r="EQ144">
        <v>30.7685</v>
      </c>
      <c r="ER144">
        <v>999.9</v>
      </c>
      <c r="ES144">
        <v>54.7</v>
      </c>
      <c r="ET144">
        <v>43.5</v>
      </c>
      <c r="EU144">
        <v>47.862099999999998</v>
      </c>
      <c r="EV144">
        <v>65.585800000000006</v>
      </c>
      <c r="EW144">
        <v>19.242799999999999</v>
      </c>
      <c r="EX144">
        <v>1</v>
      </c>
      <c r="EY144">
        <v>1.2487200000000001</v>
      </c>
      <c r="EZ144">
        <v>9.2810500000000005</v>
      </c>
      <c r="FA144">
        <v>19.988800000000001</v>
      </c>
      <c r="FB144">
        <v>5.2280699999999998</v>
      </c>
      <c r="FC144">
        <v>11.992000000000001</v>
      </c>
      <c r="FD144">
        <v>4.9690500000000002</v>
      </c>
      <c r="FE144">
        <v>3.2894999999999999</v>
      </c>
      <c r="FF144">
        <v>9999</v>
      </c>
      <c r="FG144">
        <v>9999</v>
      </c>
      <c r="FH144">
        <v>9999</v>
      </c>
      <c r="FI144">
        <v>999.9</v>
      </c>
      <c r="FJ144">
        <v>4.9726600000000003</v>
      </c>
      <c r="FK144">
        <v>1.87805</v>
      </c>
      <c r="FL144">
        <v>1.8762300000000001</v>
      </c>
      <c r="FM144">
        <v>1.8790199999999999</v>
      </c>
      <c r="FN144">
        <v>1.87554</v>
      </c>
      <c r="FO144">
        <v>1.87897</v>
      </c>
      <c r="FP144">
        <v>1.8762300000000001</v>
      </c>
      <c r="FQ144">
        <v>1.87744</v>
      </c>
      <c r="FR144">
        <v>0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3.03</v>
      </c>
      <c r="GF144">
        <v>0.1502</v>
      </c>
      <c r="GG144">
        <v>1.7018588168103419</v>
      </c>
      <c r="GH144">
        <v>3.4596175144301941E-3</v>
      </c>
      <c r="GI144">
        <v>-1.60062044249347E-6</v>
      </c>
      <c r="GJ144">
        <v>4.4551892631570479E-10</v>
      </c>
      <c r="GK144">
        <v>-5.7980403239070673E-2</v>
      </c>
      <c r="GL144">
        <v>-1.1044296988583829E-3</v>
      </c>
      <c r="GM144">
        <v>8.6344859614355754E-4</v>
      </c>
      <c r="GN144">
        <v>-1.2442756315904091E-5</v>
      </c>
      <c r="GO144">
        <v>0</v>
      </c>
      <c r="GP144">
        <v>2120</v>
      </c>
      <c r="GQ144">
        <v>2</v>
      </c>
      <c r="GR144">
        <v>32</v>
      </c>
      <c r="GS144">
        <v>45.6</v>
      </c>
      <c r="GT144">
        <v>45.6</v>
      </c>
      <c r="GU144">
        <v>1.2915000000000001</v>
      </c>
      <c r="GV144">
        <v>2.6232899999999999</v>
      </c>
      <c r="GW144">
        <v>1.39893</v>
      </c>
      <c r="GX144">
        <v>2.2753899999999998</v>
      </c>
      <c r="GY144">
        <v>1.4489700000000001</v>
      </c>
      <c r="GZ144">
        <v>2.36816</v>
      </c>
      <c r="HA144">
        <v>49.3264</v>
      </c>
      <c r="HB144">
        <v>13.256399999999999</v>
      </c>
      <c r="HC144">
        <v>18</v>
      </c>
      <c r="HD144">
        <v>509.392</v>
      </c>
      <c r="HE144">
        <v>400.04199999999997</v>
      </c>
      <c r="HF144">
        <v>22.6494</v>
      </c>
      <c r="HG144">
        <v>41.519399999999997</v>
      </c>
      <c r="HH144">
        <v>30.0016</v>
      </c>
      <c r="HI144">
        <v>40.918799999999997</v>
      </c>
      <c r="HJ144">
        <v>40.9298</v>
      </c>
      <c r="HK144">
        <v>25.918800000000001</v>
      </c>
      <c r="HL144">
        <v>61.716099999999997</v>
      </c>
      <c r="HM144">
        <v>0</v>
      </c>
      <c r="HN144">
        <v>17.682700000000001</v>
      </c>
      <c r="HO144">
        <v>540.30700000000002</v>
      </c>
      <c r="HP144">
        <v>17.073599999999999</v>
      </c>
      <c r="HQ144">
        <v>97.588200000000001</v>
      </c>
      <c r="HR144">
        <v>99.459199999999996</v>
      </c>
    </row>
    <row r="145" spans="1:226" x14ac:dyDescent="0.25">
      <c r="A145">
        <v>129</v>
      </c>
      <c r="B145">
        <v>1687532708</v>
      </c>
      <c r="C145">
        <v>4004.5</v>
      </c>
      <c r="D145" t="s">
        <v>616</v>
      </c>
      <c r="E145" t="s">
        <v>617</v>
      </c>
      <c r="F145">
        <v>5</v>
      </c>
      <c r="G145" t="s">
        <v>353</v>
      </c>
      <c r="H145">
        <v>48</v>
      </c>
      <c r="I145">
        <v>1687532700.2142861</v>
      </c>
      <c r="J145">
        <f t="shared" ref="J145:J208" si="62">(K145)/1000</f>
        <v>3.6388636938427155E-3</v>
      </c>
      <c r="K145">
        <f t="shared" ref="K145:K208" si="63">IF(BF145, AN145, AH145)</f>
        <v>3.6388636938427155</v>
      </c>
      <c r="L145">
        <f t="shared" ref="L145:L208" si="64">IF(BF145, AI145, AG145)</f>
        <v>24.920773165850999</v>
      </c>
      <c r="M145">
        <f t="shared" ref="M145:M208" si="65">BH145 - IF(AU145&gt;1, L145*BB145*100/(AW145*BV145), 0)</f>
        <v>468.55682142857131</v>
      </c>
      <c r="N145">
        <f t="shared" ref="N145:N208" si="66">((T145-J145/2)*M145-L145)/(T145+J145/2)</f>
        <v>213.75575577854906</v>
      </c>
      <c r="O145">
        <f t="shared" ref="O145:O208" si="67">N145*(BO145+BP145)/1000</f>
        <v>21.807532667108671</v>
      </c>
      <c r="P145">
        <f t="shared" ref="P145:P208" si="68">(BH145 - IF(AU145&gt;1, L145*BB145*100/(AW145*BV145), 0))*(BO145+BP145)/1000</f>
        <v>47.802540579473749</v>
      </c>
      <c r="Q145">
        <f t="shared" ref="Q145:Q208" si="69">2/((1/S145-1/R145)+SIGN(S145)*SQRT((1/S145-1/R145)*(1/S145-1/R145) + 4*BC145/((BC145+1)*(BC145+1))*(2*1/S145*1/R145-1/R145*1/R145)))</f>
        <v>0.16775545998912123</v>
      </c>
      <c r="R145">
        <f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3.769207151049407</v>
      </c>
      <c r="S145">
        <f t="shared" ref="S145:S208" si="70">J145*(1000-(1000*0.61365*EXP(17.502*W145/(240.97+W145))/(BO145+BP145)+BJ145)/2)/(1000*0.61365*EXP(17.502*W145/(240.97+W145))/(BO145+BP145)-BJ145)</f>
        <v>0.16371528517273981</v>
      </c>
      <c r="T145">
        <f t="shared" ref="T145:T208" si="71">1/((BC145+1)/(Q145/1.6)+1/(R145/1.37)) + BC145/((BC145+1)/(Q145/1.6) + BC145/(R145/1.37))</f>
        <v>0.10267694262437377</v>
      </c>
      <c r="U145">
        <f t="shared" ref="U145:U208" si="72">(AX145*BA145)</f>
        <v>615.17615487668047</v>
      </c>
      <c r="V145">
        <f t="shared" ref="V145:V208" si="73">(BQ145+(U145+2*0.95*0.0000000567*(((BQ145+$B$7)+273)^4-(BQ145+273)^4)-44100*J145)/(1.84*29.3*R145+8*0.95*0.0000000567*(BQ145+273)^3))</f>
        <v>30.892739013833619</v>
      </c>
      <c r="W145">
        <f t="shared" ref="W145:W208" si="74">($C$7*BR145+$D$7*BS145+$E$7*V145)</f>
        <v>29.618046428571429</v>
      </c>
      <c r="X145">
        <f t="shared" ref="X145:X208" si="75">0.61365*EXP(17.502*W145/(240.97+W145))</f>
        <v>4.1678681348697575</v>
      </c>
      <c r="Y145">
        <f t="shared" ref="Y145:Y208" si="76">(Z145/AA145*100)</f>
        <v>49.577740771067361</v>
      </c>
      <c r="Z145">
        <f t="shared" ref="Z145:Z208" si="77">BJ145*(BO145+BP145)/1000</f>
        <v>1.9684697898339261</v>
      </c>
      <c r="AA145">
        <f t="shared" ref="AA145:AA208" si="78">0.61365*EXP(17.502*BQ145/(240.97+BQ145))</f>
        <v>3.9704709396170954</v>
      </c>
      <c r="AB145">
        <f t="shared" ref="AB145:AB208" si="79">(X145-BJ145*(BO145+BP145)/1000)</f>
        <v>2.1993983450358314</v>
      </c>
      <c r="AC145">
        <f t="shared" ref="AC145:AC208" si="80">(-J145*44100)</f>
        <v>-160.47388889846374</v>
      </c>
      <c r="AD145">
        <f t="shared" ref="AD145:AD208" si="81">2*29.3*R145*0.92*(BQ145-W145)</f>
        <v>-170.63673506761506</v>
      </c>
      <c r="AE145">
        <f t="shared" ref="AE145:AE208" si="82">2*0.95*0.0000000567*(((BQ145+$B$7)+273)^4-(W145+273)^4)</f>
        <v>-9.9864267966097842</v>
      </c>
      <c r="AF145">
        <f t="shared" ref="AF145:AF208" si="83">U145+AE145+AC145+AD145</f>
        <v>274.07910411399189</v>
      </c>
      <c r="AG145">
        <f t="shared" ref="AG145:AG208" si="84">BN145*AU145*(BI145-BH145*(1000-AU145*BK145)/(1000-AU145*BJ145))/(100*BB145)</f>
        <v>60.355803885170914</v>
      </c>
      <c r="AH145">
        <f t="shared" ref="AH145:AH208" si="85">1000*BN145*AU145*(BJ145-BK145)/(100*BB145*(1000-AU145*BJ145))</f>
        <v>3.6227035202918882</v>
      </c>
      <c r="AI145">
        <f t="shared" ref="AI145:AI208" si="86">(AJ145 - AK145 - BO145*1000/(8.314*(BQ145+273.15)) * AM145/BN145 * AL145) * BN145/(100*BB145) * (1000 - BK145)/1000</f>
        <v>24.920773165850999</v>
      </c>
      <c r="AJ145">
        <v>535.31023586622462</v>
      </c>
      <c r="AK145">
        <v>501.51049696969687</v>
      </c>
      <c r="AL145">
        <v>3.3074250424419471</v>
      </c>
      <c r="AM145">
        <v>65.233409087114921</v>
      </c>
      <c r="AN145">
        <f t="shared" ref="AN145:AN208" si="87">(AP145 - AO145 + BO145*1000/(8.314*(BQ145+273.15)) * AR145/BN145 * AQ145) * BN145/(100*BB145) * 1000/(1000 - AP145)</f>
        <v>3.6388636938427155</v>
      </c>
      <c r="AO145">
        <v>17.02066296744934</v>
      </c>
      <c r="AP145">
        <v>19.311070909090908</v>
      </c>
      <c r="AQ145">
        <v>1.087519990700893E-4</v>
      </c>
      <c r="AR145">
        <v>101.64482437197481</v>
      </c>
      <c r="AS145">
        <v>0</v>
      </c>
      <c r="AT145">
        <v>0</v>
      </c>
      <c r="AU145">
        <f t="shared" ref="AU145:AU208" si="88">IF(AS145*$H$13&gt;=AW145,1,(AW145/(AW145-AS145*$H$13)))</f>
        <v>1</v>
      </c>
      <c r="AV145">
        <f t="shared" ref="AV145:AV208" si="89">(AU145-1)*100</f>
        <v>0</v>
      </c>
      <c r="AW145">
        <f t="shared" ref="AW145:AW208" si="90">MAX(0,($B$13+$C$13*BV145)/(1+$D$13*BV145)*BO145/(BQ145+273)*$E$13)</f>
        <v>53540.088100423549</v>
      </c>
      <c r="AX145">
        <f t="shared" ref="AX145:AX208" si="91">$B$11*BW145+$C$11*BX145+$F$11*CI145*(1-CL145)</f>
        <v>3496.7325000000001</v>
      </c>
      <c r="AY145">
        <f t="shared" ref="AY145:AY208" si="92">AX145*AZ145</f>
        <v>2868.3694121770368</v>
      </c>
      <c r="AZ145">
        <f>($B$11*$D$9+$C$11*$D$9+$F$11*((CV145+CN145)/MAX(CV145+CN145+CW145, 0.1)*$I$9+CW145/MAX(CV145+CN145+CW145, 0.1)*$J$9))/($B$11+$C$11+$F$11)</f>
        <v>0.82029992633895688</v>
      </c>
      <c r="BA145">
        <f>($B$11*$K$9+$C$11*$K$9+$F$11*((CV145+CN145)/MAX(CV145+CN145+CW145, 0.1)*$P$9+CW145/MAX(CV145+CN145+CW145, 0.1)*$Q$9))/($B$11+$C$11+$F$11)</f>
        <v>0.17592885783418677</v>
      </c>
      <c r="BB145" s="1">
        <v>3.21</v>
      </c>
      <c r="BC145">
        <v>0.5</v>
      </c>
      <c r="BD145" t="s">
        <v>354</v>
      </c>
      <c r="BE145">
        <v>2</v>
      </c>
      <c r="BF145" t="b">
        <v>1</v>
      </c>
      <c r="BG145">
        <v>1687532700.2142861</v>
      </c>
      <c r="BH145">
        <v>468.55682142857131</v>
      </c>
      <c r="BI145">
        <v>508.39967857142858</v>
      </c>
      <c r="BJ145">
        <v>19.29478928571428</v>
      </c>
      <c r="BK145">
        <v>17.01362142857143</v>
      </c>
      <c r="BL145">
        <v>465.54664285714279</v>
      </c>
      <c r="BM145">
        <v>19.144749999999998</v>
      </c>
      <c r="BN145">
        <v>499.94135714285721</v>
      </c>
      <c r="BO145">
        <v>101.91803571428569</v>
      </c>
      <c r="BP145">
        <v>0.10276175</v>
      </c>
      <c r="BQ145">
        <v>28.778321428571431</v>
      </c>
      <c r="BR145">
        <v>29.618046428571429</v>
      </c>
      <c r="BS145">
        <v>999.9000000000002</v>
      </c>
      <c r="BT145">
        <v>0</v>
      </c>
      <c r="BU145">
        <v>0</v>
      </c>
      <c r="BV145">
        <v>9993.4392857142848</v>
      </c>
      <c r="BW145">
        <v>0</v>
      </c>
      <c r="BX145">
        <v>1496.741428571429</v>
      </c>
      <c r="BY145">
        <v>-39.842814285714283</v>
      </c>
      <c r="BZ145">
        <v>477.77557142857148</v>
      </c>
      <c r="CA145">
        <v>517.19921428571422</v>
      </c>
      <c r="CB145">
        <v>2.2811785714285722</v>
      </c>
      <c r="CC145">
        <v>508.39967857142858</v>
      </c>
      <c r="CD145">
        <v>17.01362142857143</v>
      </c>
      <c r="CE145">
        <v>1.966486785714286</v>
      </c>
      <c r="CF145">
        <v>1.733994285714286</v>
      </c>
      <c r="CG145">
        <v>17.177035714285719</v>
      </c>
      <c r="CH145">
        <v>15.204135714285711</v>
      </c>
      <c r="CI145">
        <v>1999.9910714285711</v>
      </c>
      <c r="CJ145">
        <v>0.98000632142857136</v>
      </c>
      <c r="CK145">
        <v>1.9993771428571429E-2</v>
      </c>
      <c r="CL145">
        <v>0</v>
      </c>
      <c r="CM145">
        <v>1.8759999999999999</v>
      </c>
      <c r="CN145">
        <v>0</v>
      </c>
      <c r="CO145">
        <v>6632.318571428571</v>
      </c>
      <c r="CP145">
        <v>17338.192857142851</v>
      </c>
      <c r="CQ145">
        <v>47.461750000000002</v>
      </c>
      <c r="CR145">
        <v>49.17592857142855</v>
      </c>
      <c r="CS145">
        <v>47.566535714285692</v>
      </c>
      <c r="CT145">
        <v>47.434857142857133</v>
      </c>
      <c r="CU145">
        <v>46.243250000000003</v>
      </c>
      <c r="CV145">
        <v>1960.0010714285711</v>
      </c>
      <c r="CW145">
        <v>39.99</v>
      </c>
      <c r="CX145">
        <v>0</v>
      </c>
      <c r="CY145">
        <v>1687532708</v>
      </c>
      <c r="CZ145">
        <v>0</v>
      </c>
      <c r="DA145">
        <v>1687529968.5999999</v>
      </c>
      <c r="DB145" t="s">
        <v>553</v>
      </c>
      <c r="DC145">
        <v>1687529968.5999999</v>
      </c>
      <c r="DD145">
        <v>1687529966.5999999</v>
      </c>
      <c r="DE145">
        <v>3</v>
      </c>
      <c r="DF145">
        <v>1E-3</v>
      </c>
      <c r="DG145">
        <v>1.0999999999999999E-2</v>
      </c>
      <c r="DH145">
        <v>2.899</v>
      </c>
      <c r="DI145">
        <v>9.5000000000000001E-2</v>
      </c>
      <c r="DJ145">
        <v>420</v>
      </c>
      <c r="DK145">
        <v>16</v>
      </c>
      <c r="DL145">
        <v>0.15</v>
      </c>
      <c r="DM145">
        <v>0.06</v>
      </c>
      <c r="DN145">
        <v>-39.128942500000001</v>
      </c>
      <c r="DO145">
        <v>-15.19214746716686</v>
      </c>
      <c r="DP145">
        <v>1.505986995277101</v>
      </c>
      <c r="DQ145">
        <v>0</v>
      </c>
      <c r="DR145">
        <v>2.2781380000000002</v>
      </c>
      <c r="DS145">
        <v>7.2869493433393648E-2</v>
      </c>
      <c r="DT145">
        <v>7.2206298894209927E-3</v>
      </c>
      <c r="DU145">
        <v>1</v>
      </c>
      <c r="DV145">
        <v>1</v>
      </c>
      <c r="DW145">
        <v>2</v>
      </c>
      <c r="DX145" t="s">
        <v>368</v>
      </c>
      <c r="DY145">
        <v>3.1192700000000002</v>
      </c>
      <c r="DZ145">
        <v>2.7593999999999999</v>
      </c>
      <c r="EA145">
        <v>0.104879</v>
      </c>
      <c r="EB145">
        <v>0.112287</v>
      </c>
      <c r="EC145">
        <v>0.100365</v>
      </c>
      <c r="ED145">
        <v>9.2280399999999999E-2</v>
      </c>
      <c r="EE145">
        <v>25861.7</v>
      </c>
      <c r="EF145">
        <v>25540</v>
      </c>
      <c r="EG145">
        <v>29472.7</v>
      </c>
      <c r="EH145">
        <v>29082.6</v>
      </c>
      <c r="EI145">
        <v>36712.199999999997</v>
      </c>
      <c r="EJ145">
        <v>34790.699999999997</v>
      </c>
      <c r="EK145">
        <v>45199.9</v>
      </c>
      <c r="EL145">
        <v>43254.1</v>
      </c>
      <c r="EM145">
        <v>1.7028000000000001</v>
      </c>
      <c r="EN145">
        <v>1.6670199999999999</v>
      </c>
      <c r="EO145">
        <v>-6.8820999999999993E-2</v>
      </c>
      <c r="EP145">
        <v>0</v>
      </c>
      <c r="EQ145">
        <v>30.799900000000001</v>
      </c>
      <c r="ER145">
        <v>999.9</v>
      </c>
      <c r="ES145">
        <v>54.7</v>
      </c>
      <c r="ET145">
        <v>43.5</v>
      </c>
      <c r="EU145">
        <v>47.863599999999998</v>
      </c>
      <c r="EV145">
        <v>65.565799999999996</v>
      </c>
      <c r="EW145">
        <v>18.926300000000001</v>
      </c>
      <c r="EX145">
        <v>1</v>
      </c>
      <c r="EY145">
        <v>1.25013</v>
      </c>
      <c r="EZ145">
        <v>9.2810500000000005</v>
      </c>
      <c r="FA145">
        <v>19.988700000000001</v>
      </c>
      <c r="FB145">
        <v>5.2277699999999996</v>
      </c>
      <c r="FC145">
        <v>11.992000000000001</v>
      </c>
      <c r="FD145">
        <v>4.9688999999999997</v>
      </c>
      <c r="FE145">
        <v>3.2894999999999999</v>
      </c>
      <c r="FF145">
        <v>9999</v>
      </c>
      <c r="FG145">
        <v>9999</v>
      </c>
      <c r="FH145">
        <v>9999</v>
      </c>
      <c r="FI145">
        <v>999.9</v>
      </c>
      <c r="FJ145">
        <v>4.9726499999999998</v>
      </c>
      <c r="FK145">
        <v>1.87805</v>
      </c>
      <c r="FL145">
        <v>1.87625</v>
      </c>
      <c r="FM145">
        <v>1.8790100000000001</v>
      </c>
      <c r="FN145">
        <v>1.87554</v>
      </c>
      <c r="FO145">
        <v>1.87896</v>
      </c>
      <c r="FP145">
        <v>1.8762300000000001</v>
      </c>
      <c r="FQ145">
        <v>1.87744</v>
      </c>
      <c r="FR145">
        <v>0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3.0659999999999998</v>
      </c>
      <c r="GF145">
        <v>0.15040000000000001</v>
      </c>
      <c r="GG145">
        <v>1.7018588168103419</v>
      </c>
      <c r="GH145">
        <v>3.4596175144301941E-3</v>
      </c>
      <c r="GI145">
        <v>-1.60062044249347E-6</v>
      </c>
      <c r="GJ145">
        <v>4.4551892631570479E-10</v>
      </c>
      <c r="GK145">
        <v>-5.7980403239070673E-2</v>
      </c>
      <c r="GL145">
        <v>-1.1044296988583829E-3</v>
      </c>
      <c r="GM145">
        <v>8.6344859614355754E-4</v>
      </c>
      <c r="GN145">
        <v>-1.2442756315904091E-5</v>
      </c>
      <c r="GO145">
        <v>0</v>
      </c>
      <c r="GP145">
        <v>2120</v>
      </c>
      <c r="GQ145">
        <v>2</v>
      </c>
      <c r="GR145">
        <v>32</v>
      </c>
      <c r="GS145">
        <v>45.7</v>
      </c>
      <c r="GT145">
        <v>45.7</v>
      </c>
      <c r="GU145">
        <v>1.32568</v>
      </c>
      <c r="GV145">
        <v>2.6220699999999999</v>
      </c>
      <c r="GW145">
        <v>1.39893</v>
      </c>
      <c r="GX145">
        <v>2.2753899999999998</v>
      </c>
      <c r="GY145">
        <v>1.4489700000000001</v>
      </c>
      <c r="GZ145">
        <v>2.5366200000000001</v>
      </c>
      <c r="HA145">
        <v>49.357900000000001</v>
      </c>
      <c r="HB145">
        <v>13.2827</v>
      </c>
      <c r="HC145">
        <v>18</v>
      </c>
      <c r="HD145">
        <v>509.35899999999998</v>
      </c>
      <c r="HE145">
        <v>399.92700000000002</v>
      </c>
      <c r="HF145">
        <v>22.674199999999999</v>
      </c>
      <c r="HG145">
        <v>41.536900000000003</v>
      </c>
      <c r="HH145">
        <v>30.0015</v>
      </c>
      <c r="HI145">
        <v>40.931899999999999</v>
      </c>
      <c r="HJ145">
        <v>40.942799999999998</v>
      </c>
      <c r="HK145">
        <v>26.545000000000002</v>
      </c>
      <c r="HL145">
        <v>61.716099999999997</v>
      </c>
      <c r="HM145">
        <v>0</v>
      </c>
      <c r="HN145">
        <v>17.689399999999999</v>
      </c>
      <c r="HO145">
        <v>560.34299999999996</v>
      </c>
      <c r="HP145">
        <v>17.091699999999999</v>
      </c>
      <c r="HQ145">
        <v>97.583500000000001</v>
      </c>
      <c r="HR145">
        <v>99.455699999999993</v>
      </c>
    </row>
    <row r="146" spans="1:226" x14ac:dyDescent="0.25">
      <c r="A146">
        <v>130</v>
      </c>
      <c r="B146">
        <v>1687532713</v>
      </c>
      <c r="C146">
        <v>4009.5</v>
      </c>
      <c r="D146" t="s">
        <v>618</v>
      </c>
      <c r="E146" t="s">
        <v>619</v>
      </c>
      <c r="F146">
        <v>5</v>
      </c>
      <c r="G146" t="s">
        <v>353</v>
      </c>
      <c r="H146">
        <v>48</v>
      </c>
      <c r="I146">
        <v>1687532705.5</v>
      </c>
      <c r="J146">
        <f t="shared" si="62"/>
        <v>3.6357605683608896E-3</v>
      </c>
      <c r="K146">
        <f t="shared" si="63"/>
        <v>3.6357605683608898</v>
      </c>
      <c r="L146">
        <f t="shared" si="64"/>
        <v>25.237680937971117</v>
      </c>
      <c r="M146">
        <f t="shared" si="65"/>
        <v>485.42414814814822</v>
      </c>
      <c r="N146">
        <f t="shared" si="66"/>
        <v>225.8800970743753</v>
      </c>
      <c r="O146">
        <f t="shared" si="67"/>
        <v>23.044128442109781</v>
      </c>
      <c r="P146">
        <f t="shared" si="68"/>
        <v>49.522629765580426</v>
      </c>
      <c r="Q146">
        <f t="shared" si="69"/>
        <v>0.16699178219087088</v>
      </c>
      <c r="R146">
        <f>IF(LEFT(BD146,1)&lt;&gt;"0",IF(LEFT(BD146,1)="1",3,BE146),$D$5+$E$5*(BV146*BO146/($K$5*1000))+$F$5*(BV146*BO146/($K$5*1000))*MAX(MIN(BB146,$J$5),$I$5)*MAX(MIN(BB146,$J$5),$I$5)+$G$5*MAX(MIN(BB146,$J$5),$I$5)*(BV146*BO146/($K$5*1000))+$H$5*(BV146*BO146/($K$5*1000))*(BV146*BO146/($K$5*1000)))</f>
        <v>3.7718142648841813</v>
      </c>
      <c r="S146">
        <f t="shared" si="70"/>
        <v>0.16299053129253593</v>
      </c>
      <c r="T146">
        <f t="shared" si="71"/>
        <v>0.10222059335073677</v>
      </c>
      <c r="U146">
        <f t="shared" si="72"/>
        <v>616.44233557721645</v>
      </c>
      <c r="V146">
        <f t="shared" si="73"/>
        <v>30.928528315923145</v>
      </c>
      <c r="W146">
        <f t="shared" si="74"/>
        <v>29.655351851851851</v>
      </c>
      <c r="X146">
        <f t="shared" si="75"/>
        <v>4.1768326364695216</v>
      </c>
      <c r="Y146">
        <f t="shared" si="76"/>
        <v>49.520213371401546</v>
      </c>
      <c r="Z146">
        <f t="shared" si="77"/>
        <v>1.9696854107488981</v>
      </c>
      <c r="AA146">
        <f t="shared" si="78"/>
        <v>3.9775382144989155</v>
      </c>
      <c r="AB146">
        <f t="shared" si="79"/>
        <v>2.2071472257206235</v>
      </c>
      <c r="AC146">
        <f t="shared" si="80"/>
        <v>-160.33704106471524</v>
      </c>
      <c r="AD146">
        <f t="shared" si="81"/>
        <v>-172.10080026602381</v>
      </c>
      <c r="AE146">
        <f t="shared" si="82"/>
        <v>-10.06854603147333</v>
      </c>
      <c r="AF146">
        <f t="shared" si="83"/>
        <v>273.93594821500403</v>
      </c>
      <c r="AG146">
        <f t="shared" si="84"/>
        <v>61.639010932124066</v>
      </c>
      <c r="AH146">
        <f t="shared" si="85"/>
        <v>3.6301402882457725</v>
      </c>
      <c r="AI146">
        <f t="shared" si="86"/>
        <v>25.237680937971117</v>
      </c>
      <c r="AJ146">
        <v>552.44739609812041</v>
      </c>
      <c r="AK146">
        <v>518.23067878787856</v>
      </c>
      <c r="AL146">
        <v>3.3491985428472621</v>
      </c>
      <c r="AM146">
        <v>65.233409087114921</v>
      </c>
      <c r="AN146">
        <f t="shared" si="87"/>
        <v>3.6357605683608898</v>
      </c>
      <c r="AO146">
        <v>17.030468402673371</v>
      </c>
      <c r="AP146">
        <v>19.318552727272721</v>
      </c>
      <c r="AQ146">
        <v>7.5050012234207579E-5</v>
      </c>
      <c r="AR146">
        <v>101.64482437197481</v>
      </c>
      <c r="AS146">
        <v>0</v>
      </c>
      <c r="AT146">
        <v>0</v>
      </c>
      <c r="AU146">
        <f t="shared" si="88"/>
        <v>1</v>
      </c>
      <c r="AV146">
        <f t="shared" si="89"/>
        <v>0</v>
      </c>
      <c r="AW146">
        <f t="shared" si="90"/>
        <v>53586.685659191331</v>
      </c>
      <c r="AX146">
        <f t="shared" si="91"/>
        <v>3503.9292592592601</v>
      </c>
      <c r="AY146">
        <f t="shared" si="92"/>
        <v>2874.272945942907</v>
      </c>
      <c r="AZ146">
        <f>($B$11*$D$9+$C$11*$D$9+$F$11*((CV146+CN146)/MAX(CV146+CN146+CW146, 0.1)*$I$9+CW146/MAX(CV146+CN146+CW146, 0.1)*$J$9))/($B$11+$C$11+$F$11)</f>
        <v>0.8202999356643792</v>
      </c>
      <c r="BA146">
        <f>($B$11*$K$9+$C$11*$K$9+$F$11*((CV146+CN146)/MAX(CV146+CN146+CW146, 0.1)*$P$9+CW146/MAX(CV146+CN146+CW146, 0.1)*$Q$9))/($B$11+$C$11+$F$11)</f>
        <v>0.17592887583225181</v>
      </c>
      <c r="BB146" s="1">
        <v>3.21</v>
      </c>
      <c r="BC146">
        <v>0.5</v>
      </c>
      <c r="BD146" t="s">
        <v>354</v>
      </c>
      <c r="BE146">
        <v>2</v>
      </c>
      <c r="BF146" t="b">
        <v>1</v>
      </c>
      <c r="BG146">
        <v>1687532705.5</v>
      </c>
      <c r="BH146">
        <v>485.42414814814822</v>
      </c>
      <c r="BI146">
        <v>526.1212592592592</v>
      </c>
      <c r="BJ146">
        <v>19.306988888888888</v>
      </c>
      <c r="BK146">
        <v>17.021796296296301</v>
      </c>
      <c r="BL146">
        <v>482.37611111111107</v>
      </c>
      <c r="BM146">
        <v>19.156733333333339</v>
      </c>
      <c r="BN146">
        <v>500.07911111111122</v>
      </c>
      <c r="BO146">
        <v>101.9167037037037</v>
      </c>
      <c r="BP146">
        <v>0.10259211111111111</v>
      </c>
      <c r="BQ146">
        <v>28.8090074074074</v>
      </c>
      <c r="BR146">
        <v>29.655351851851851</v>
      </c>
      <c r="BS146">
        <v>999.90000000000009</v>
      </c>
      <c r="BT146">
        <v>0</v>
      </c>
      <c r="BU146">
        <v>0</v>
      </c>
      <c r="BV146">
        <v>10003.70407407407</v>
      </c>
      <c r="BW146">
        <v>0</v>
      </c>
      <c r="BX146">
        <v>1504.000370370371</v>
      </c>
      <c r="BY146">
        <v>-40.697103703703696</v>
      </c>
      <c r="BZ146">
        <v>494.98081481481489</v>
      </c>
      <c r="CA146">
        <v>535.23200000000008</v>
      </c>
      <c r="CB146">
        <v>2.2852007407407409</v>
      </c>
      <c r="CC146">
        <v>526.1212592592592</v>
      </c>
      <c r="CD146">
        <v>17.021796296296301</v>
      </c>
      <c r="CE146">
        <v>1.9677040740740741</v>
      </c>
      <c r="CF146">
        <v>1.7348044444444439</v>
      </c>
      <c r="CG146">
        <v>17.18681481481482</v>
      </c>
      <c r="CH146">
        <v>15.211414814814811</v>
      </c>
      <c r="CI146">
        <v>1999.9288888888891</v>
      </c>
      <c r="CJ146">
        <v>0.98000570370370366</v>
      </c>
      <c r="CK146">
        <v>1.9994366666666669E-2</v>
      </c>
      <c r="CL146">
        <v>0</v>
      </c>
      <c r="CM146">
        <v>1.903877777777778</v>
      </c>
      <c r="CN146">
        <v>0</v>
      </c>
      <c r="CO146">
        <v>6632.8851851851841</v>
      </c>
      <c r="CP146">
        <v>17337.64814814815</v>
      </c>
      <c r="CQ146">
        <v>47.483666666666672</v>
      </c>
      <c r="CR146">
        <v>49.207999999999998</v>
      </c>
      <c r="CS146">
        <v>47.59</v>
      </c>
      <c r="CT146">
        <v>47.457999999999998</v>
      </c>
      <c r="CU146">
        <v>46.270666666666664</v>
      </c>
      <c r="CV146">
        <v>1959.9388888888891</v>
      </c>
      <c r="CW146">
        <v>39.99</v>
      </c>
      <c r="CX146">
        <v>0</v>
      </c>
      <c r="CY146">
        <v>1687532712.8</v>
      </c>
      <c r="CZ146">
        <v>0</v>
      </c>
      <c r="DA146">
        <v>1687529968.5999999</v>
      </c>
      <c r="DB146" t="s">
        <v>553</v>
      </c>
      <c r="DC146">
        <v>1687529968.5999999</v>
      </c>
      <c r="DD146">
        <v>1687529966.5999999</v>
      </c>
      <c r="DE146">
        <v>3</v>
      </c>
      <c r="DF146">
        <v>1E-3</v>
      </c>
      <c r="DG146">
        <v>1.0999999999999999E-2</v>
      </c>
      <c r="DH146">
        <v>2.899</v>
      </c>
      <c r="DI146">
        <v>9.5000000000000001E-2</v>
      </c>
      <c r="DJ146">
        <v>420</v>
      </c>
      <c r="DK146">
        <v>16</v>
      </c>
      <c r="DL146">
        <v>0.15</v>
      </c>
      <c r="DM146">
        <v>0.06</v>
      </c>
      <c r="DN146">
        <v>-40.022267499999998</v>
      </c>
      <c r="DO146">
        <v>-10.437592120074999</v>
      </c>
      <c r="DP146">
        <v>1.038509418923945</v>
      </c>
      <c r="DQ146">
        <v>0</v>
      </c>
      <c r="DR146">
        <v>2.2815629999999998</v>
      </c>
      <c r="DS146">
        <v>5.1232120075049903E-2</v>
      </c>
      <c r="DT146">
        <v>5.644199766131586E-3</v>
      </c>
      <c r="DU146">
        <v>1</v>
      </c>
      <c r="DV146">
        <v>1</v>
      </c>
      <c r="DW146">
        <v>2</v>
      </c>
      <c r="DX146" t="s">
        <v>368</v>
      </c>
      <c r="DY146">
        <v>3.1187900000000002</v>
      </c>
      <c r="DZ146">
        <v>2.75875</v>
      </c>
      <c r="EA146">
        <v>0.107436</v>
      </c>
      <c r="EB146">
        <v>0.114824</v>
      </c>
      <c r="EC146">
        <v>0.100386</v>
      </c>
      <c r="ED146">
        <v>9.2304899999999995E-2</v>
      </c>
      <c r="EE146">
        <v>25786.799999999999</v>
      </c>
      <c r="EF146">
        <v>25465.9</v>
      </c>
      <c r="EG146">
        <v>29471.7</v>
      </c>
      <c r="EH146">
        <v>29081.599999999999</v>
      </c>
      <c r="EI146">
        <v>36710.199999999997</v>
      </c>
      <c r="EJ146">
        <v>34788.9</v>
      </c>
      <c r="EK146">
        <v>45198.2</v>
      </c>
      <c r="EL146">
        <v>43252.800000000003</v>
      </c>
      <c r="EM146">
        <v>1.7021500000000001</v>
      </c>
      <c r="EN146">
        <v>1.66733</v>
      </c>
      <c r="EO146">
        <v>-6.9439399999999998E-2</v>
      </c>
      <c r="EP146">
        <v>0</v>
      </c>
      <c r="EQ146">
        <v>30.8309</v>
      </c>
      <c r="ER146">
        <v>999.9</v>
      </c>
      <c r="ES146">
        <v>54.7</v>
      </c>
      <c r="ET146">
        <v>43.5</v>
      </c>
      <c r="EU146">
        <v>47.865000000000002</v>
      </c>
      <c r="EV146">
        <v>65.575800000000001</v>
      </c>
      <c r="EW146">
        <v>19.186699999999998</v>
      </c>
      <c r="EX146">
        <v>1</v>
      </c>
      <c r="EY146">
        <v>1.25183</v>
      </c>
      <c r="EZ146">
        <v>9.2810500000000005</v>
      </c>
      <c r="FA146">
        <v>19.988399999999999</v>
      </c>
      <c r="FB146">
        <v>5.2262700000000004</v>
      </c>
      <c r="FC146">
        <v>11.992000000000001</v>
      </c>
      <c r="FD146">
        <v>4.9683999999999999</v>
      </c>
      <c r="FE146">
        <v>3.2892000000000001</v>
      </c>
      <c r="FF146">
        <v>9999</v>
      </c>
      <c r="FG146">
        <v>9999</v>
      </c>
      <c r="FH146">
        <v>9999</v>
      </c>
      <c r="FI146">
        <v>999.9</v>
      </c>
      <c r="FJ146">
        <v>4.9726800000000004</v>
      </c>
      <c r="FK146">
        <v>1.87805</v>
      </c>
      <c r="FL146">
        <v>1.8762399999999999</v>
      </c>
      <c r="FM146">
        <v>1.8790100000000001</v>
      </c>
      <c r="FN146">
        <v>1.8755500000000001</v>
      </c>
      <c r="FO146">
        <v>1.87897</v>
      </c>
      <c r="FP146">
        <v>1.87622</v>
      </c>
      <c r="FQ146">
        <v>1.87744</v>
      </c>
      <c r="FR146">
        <v>0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3.1019999999999999</v>
      </c>
      <c r="GF146">
        <v>0.15049999999999999</v>
      </c>
      <c r="GG146">
        <v>1.7018588168103419</v>
      </c>
      <c r="GH146">
        <v>3.4596175144301941E-3</v>
      </c>
      <c r="GI146">
        <v>-1.60062044249347E-6</v>
      </c>
      <c r="GJ146">
        <v>4.4551892631570479E-10</v>
      </c>
      <c r="GK146">
        <v>-5.7980403239070673E-2</v>
      </c>
      <c r="GL146">
        <v>-1.1044296988583829E-3</v>
      </c>
      <c r="GM146">
        <v>8.6344859614355754E-4</v>
      </c>
      <c r="GN146">
        <v>-1.2442756315904091E-5</v>
      </c>
      <c r="GO146">
        <v>0</v>
      </c>
      <c r="GP146">
        <v>2120</v>
      </c>
      <c r="GQ146">
        <v>2</v>
      </c>
      <c r="GR146">
        <v>32</v>
      </c>
      <c r="GS146">
        <v>45.7</v>
      </c>
      <c r="GT146">
        <v>45.8</v>
      </c>
      <c r="GU146">
        <v>1.3598600000000001</v>
      </c>
      <c r="GV146">
        <v>2.6110799999999998</v>
      </c>
      <c r="GW146">
        <v>1.39893</v>
      </c>
      <c r="GX146">
        <v>2.2753899999999998</v>
      </c>
      <c r="GY146">
        <v>1.4489700000000001</v>
      </c>
      <c r="GZ146">
        <v>2.47803</v>
      </c>
      <c r="HA146">
        <v>49.357900000000001</v>
      </c>
      <c r="HB146">
        <v>13.2827</v>
      </c>
      <c r="HC146">
        <v>18</v>
      </c>
      <c r="HD146">
        <v>509.04700000000003</v>
      </c>
      <c r="HE146">
        <v>400.19200000000001</v>
      </c>
      <c r="HF146">
        <v>22.6998</v>
      </c>
      <c r="HG146">
        <v>41.554099999999998</v>
      </c>
      <c r="HH146">
        <v>30.0016</v>
      </c>
      <c r="HI146">
        <v>40.947600000000001</v>
      </c>
      <c r="HJ146">
        <v>40.957500000000003</v>
      </c>
      <c r="HK146">
        <v>27.240100000000002</v>
      </c>
      <c r="HL146">
        <v>61.413699999999999</v>
      </c>
      <c r="HM146">
        <v>0</v>
      </c>
      <c r="HN146">
        <v>17.695699999999999</v>
      </c>
      <c r="HO146">
        <v>573.71799999999996</v>
      </c>
      <c r="HP146">
        <v>17.216200000000001</v>
      </c>
      <c r="HQ146">
        <v>97.579899999999995</v>
      </c>
      <c r="HR146">
        <v>99.452500000000001</v>
      </c>
    </row>
    <row r="147" spans="1:226" x14ac:dyDescent="0.25">
      <c r="A147">
        <v>131</v>
      </c>
      <c r="B147">
        <v>1687532718</v>
      </c>
      <c r="C147">
        <v>4014.5</v>
      </c>
      <c r="D147" t="s">
        <v>620</v>
      </c>
      <c r="E147" t="s">
        <v>621</v>
      </c>
      <c r="F147">
        <v>5</v>
      </c>
      <c r="G147" t="s">
        <v>353</v>
      </c>
      <c r="H147">
        <v>48</v>
      </c>
      <c r="I147">
        <v>1687532710.2142861</v>
      </c>
      <c r="J147">
        <f t="shared" si="62"/>
        <v>3.6057033734393151E-3</v>
      </c>
      <c r="K147">
        <f t="shared" si="63"/>
        <v>3.6057033734393151</v>
      </c>
      <c r="L147">
        <f t="shared" si="64"/>
        <v>25.091256666048952</v>
      </c>
      <c r="M147">
        <f t="shared" si="65"/>
        <v>500.78617857142848</v>
      </c>
      <c r="N147">
        <f t="shared" si="66"/>
        <v>239.26380566376105</v>
      </c>
      <c r="O147">
        <f t="shared" si="67"/>
        <v>24.409299061613819</v>
      </c>
      <c r="P147">
        <f t="shared" si="68"/>
        <v>51.08938046338266</v>
      </c>
      <c r="Q147">
        <f t="shared" si="69"/>
        <v>0.16503278770672522</v>
      </c>
      <c r="R147">
        <f>IF(LEFT(BD147,1)&lt;&gt;"0",IF(LEFT(BD147,1)="1",3,BE147),$D$5+$E$5*(BV147*BO147/($K$5*1000))+$F$5*(BV147*BO147/($K$5*1000))*MAX(MIN(BB147,$J$5),$I$5)*MAX(MIN(BB147,$J$5),$I$5)+$G$5*MAX(MIN(BB147,$J$5),$I$5)*(BV147*BO147/($K$5*1000))+$H$5*(BV147*BO147/($K$5*1000))*(BV147*BO147/($K$5*1000)))</f>
        <v>3.7698354044822322</v>
      </c>
      <c r="S147">
        <f t="shared" si="70"/>
        <v>0.16112168091483756</v>
      </c>
      <c r="T147">
        <f t="shared" si="71"/>
        <v>0.10104472796946494</v>
      </c>
      <c r="U147">
        <f t="shared" si="72"/>
        <v>617.28530556214025</v>
      </c>
      <c r="V147">
        <f t="shared" si="73"/>
        <v>30.969387326388276</v>
      </c>
      <c r="W147">
        <f t="shared" si="74"/>
        <v>29.687610714285711</v>
      </c>
      <c r="X147">
        <f t="shared" si="75"/>
        <v>4.1845979939637656</v>
      </c>
      <c r="Y147">
        <f t="shared" si="76"/>
        <v>49.453451460782716</v>
      </c>
      <c r="Z147">
        <f t="shared" si="77"/>
        <v>1.9704247083758246</v>
      </c>
      <c r="AA147">
        <f t="shared" si="78"/>
        <v>3.9844028074327618</v>
      </c>
      <c r="AB147">
        <f t="shared" si="79"/>
        <v>2.214173285587941</v>
      </c>
      <c r="AC147">
        <f t="shared" si="80"/>
        <v>-159.0115187686738</v>
      </c>
      <c r="AD147">
        <f t="shared" si="81"/>
        <v>-172.51828439644328</v>
      </c>
      <c r="AE147">
        <f t="shared" si="82"/>
        <v>-10.101377168286763</v>
      </c>
      <c r="AF147">
        <f t="shared" si="83"/>
        <v>275.65412522873646</v>
      </c>
      <c r="AG147">
        <f t="shared" si="84"/>
        <v>62.243796228517027</v>
      </c>
      <c r="AH147">
        <f t="shared" si="85"/>
        <v>3.6157759750984408</v>
      </c>
      <c r="AI147">
        <f t="shared" si="86"/>
        <v>25.091256666048952</v>
      </c>
      <c r="AJ147">
        <v>569.41661673825263</v>
      </c>
      <c r="AK147">
        <v>535.12930909090892</v>
      </c>
      <c r="AL147">
        <v>3.3809150044834131</v>
      </c>
      <c r="AM147">
        <v>65.233409087114921</v>
      </c>
      <c r="AN147">
        <f t="shared" si="87"/>
        <v>3.6057033734393151</v>
      </c>
      <c r="AO147">
        <v>17.055863157236061</v>
      </c>
      <c r="AP147">
        <v>19.325318787878789</v>
      </c>
      <c r="AQ147">
        <v>3.6778477121923031E-5</v>
      </c>
      <c r="AR147">
        <v>101.64482437197481</v>
      </c>
      <c r="AS147">
        <v>0</v>
      </c>
      <c r="AT147">
        <v>0</v>
      </c>
      <c r="AU147">
        <f t="shared" si="88"/>
        <v>1</v>
      </c>
      <c r="AV147">
        <f t="shared" si="89"/>
        <v>0</v>
      </c>
      <c r="AW147">
        <f t="shared" si="90"/>
        <v>53541.865684510209</v>
      </c>
      <c r="AX147">
        <f t="shared" si="91"/>
        <v>3508.7200000000003</v>
      </c>
      <c r="AY147">
        <f t="shared" si="92"/>
        <v>2878.2028629855654</v>
      </c>
      <c r="AZ147">
        <f>($B$11*$D$9+$C$11*$D$9+$F$11*((CV147+CN147)/MAX(CV147+CN147+CW147, 0.1)*$I$9+CW147/MAX(CV147+CN147+CW147, 0.1)*$J$9))/($B$11+$C$11+$F$11)</f>
        <v>0.82029995639024067</v>
      </c>
      <c r="BA147">
        <f>($B$11*$K$9+$C$11*$K$9+$F$11*((CV147+CN147)/MAX(CV147+CN147+CW147, 0.1)*$P$9+CW147/MAX(CV147+CN147+CW147, 0.1)*$Q$9))/($B$11+$C$11+$F$11)</f>
        <v>0.17592891583316428</v>
      </c>
      <c r="BB147" s="1">
        <v>3.21</v>
      </c>
      <c r="BC147">
        <v>0.5</v>
      </c>
      <c r="BD147" t="s">
        <v>354</v>
      </c>
      <c r="BE147">
        <v>2</v>
      </c>
      <c r="BF147" t="b">
        <v>1</v>
      </c>
      <c r="BG147">
        <v>1687532710.2142861</v>
      </c>
      <c r="BH147">
        <v>500.78617857142848</v>
      </c>
      <c r="BI147">
        <v>541.9025357142857</v>
      </c>
      <c r="BJ147">
        <v>19.314414285714289</v>
      </c>
      <c r="BK147">
        <v>17.038289285714281</v>
      </c>
      <c r="BL147">
        <v>497.70425000000012</v>
      </c>
      <c r="BM147">
        <v>19.164024999999999</v>
      </c>
      <c r="BN147">
        <v>500.0808571428571</v>
      </c>
      <c r="BO147">
        <v>101.91589285714289</v>
      </c>
      <c r="BP147">
        <v>0.1024587857142857</v>
      </c>
      <c r="BQ147">
        <v>28.838767857142859</v>
      </c>
      <c r="BR147">
        <v>29.687610714285711</v>
      </c>
      <c r="BS147">
        <v>999.9000000000002</v>
      </c>
      <c r="BT147">
        <v>0</v>
      </c>
      <c r="BU147">
        <v>0</v>
      </c>
      <c r="BV147">
        <v>9996.091071428571</v>
      </c>
      <c r="BW147">
        <v>0</v>
      </c>
      <c r="BX147">
        <v>1508.84</v>
      </c>
      <c r="BY147">
        <v>-41.11631071428571</v>
      </c>
      <c r="BZ147">
        <v>510.64921428571432</v>
      </c>
      <c r="CA147">
        <v>551.29600000000005</v>
      </c>
      <c r="CB147">
        <v>2.2761267857142862</v>
      </c>
      <c r="CC147">
        <v>541.9025357142857</v>
      </c>
      <c r="CD147">
        <v>17.038289285714281</v>
      </c>
      <c r="CE147">
        <v>1.968446071428571</v>
      </c>
      <c r="CF147">
        <v>1.7364725000000001</v>
      </c>
      <c r="CG147">
        <v>17.192778571428569</v>
      </c>
      <c r="CH147">
        <v>15.22636785714286</v>
      </c>
      <c r="CI147">
        <v>1999.88</v>
      </c>
      <c r="CJ147">
        <v>0.9800038571428572</v>
      </c>
      <c r="CK147">
        <v>1.9996199999999999E-2</v>
      </c>
      <c r="CL147">
        <v>0</v>
      </c>
      <c r="CM147">
        <v>1.900721428571428</v>
      </c>
      <c r="CN147">
        <v>0</v>
      </c>
      <c r="CO147">
        <v>6590.2124999999996</v>
      </c>
      <c r="CP147">
        <v>17337.217857142859</v>
      </c>
      <c r="CQ147">
        <v>47.513249999999992</v>
      </c>
      <c r="CR147">
        <v>49.227500000000013</v>
      </c>
      <c r="CS147">
        <v>47.60925000000001</v>
      </c>
      <c r="CT147">
        <v>47.477500000000013</v>
      </c>
      <c r="CU147">
        <v>46.289857142857123</v>
      </c>
      <c r="CV147">
        <v>1959.888214285714</v>
      </c>
      <c r="CW147">
        <v>39.991785714285712</v>
      </c>
      <c r="CX147">
        <v>0</v>
      </c>
      <c r="CY147">
        <v>1687532717.5999999</v>
      </c>
      <c r="CZ147">
        <v>0</v>
      </c>
      <c r="DA147">
        <v>1687529968.5999999</v>
      </c>
      <c r="DB147" t="s">
        <v>553</v>
      </c>
      <c r="DC147">
        <v>1687529968.5999999</v>
      </c>
      <c r="DD147">
        <v>1687529966.5999999</v>
      </c>
      <c r="DE147">
        <v>3</v>
      </c>
      <c r="DF147">
        <v>1E-3</v>
      </c>
      <c r="DG147">
        <v>1.0999999999999999E-2</v>
      </c>
      <c r="DH147">
        <v>2.899</v>
      </c>
      <c r="DI147">
        <v>9.5000000000000001E-2</v>
      </c>
      <c r="DJ147">
        <v>420</v>
      </c>
      <c r="DK147">
        <v>16</v>
      </c>
      <c r="DL147">
        <v>0.15</v>
      </c>
      <c r="DM147">
        <v>0.06</v>
      </c>
      <c r="DN147">
        <v>-40.856087500000001</v>
      </c>
      <c r="DO147">
        <v>-5.5695838649155771</v>
      </c>
      <c r="DP147">
        <v>0.55325202357854042</v>
      </c>
      <c r="DQ147">
        <v>0</v>
      </c>
      <c r="DR147">
        <v>2.278432</v>
      </c>
      <c r="DS147">
        <v>-9.9570506566611955E-2</v>
      </c>
      <c r="DT147">
        <v>1.7545432482557959E-2</v>
      </c>
      <c r="DU147">
        <v>1</v>
      </c>
      <c r="DV147">
        <v>1</v>
      </c>
      <c r="DW147">
        <v>2</v>
      </c>
      <c r="DX147" t="s">
        <v>368</v>
      </c>
      <c r="DY147">
        <v>3.1188500000000001</v>
      </c>
      <c r="DZ147">
        <v>2.7589999999999999</v>
      </c>
      <c r="EA147">
        <v>0.109973</v>
      </c>
      <c r="EB147">
        <v>0.117322</v>
      </c>
      <c r="EC147">
        <v>0.100414</v>
      </c>
      <c r="ED147">
        <v>9.2673599999999995E-2</v>
      </c>
      <c r="EE147">
        <v>25712.799999999999</v>
      </c>
      <c r="EF147">
        <v>25393.3</v>
      </c>
      <c r="EG147">
        <v>29471.1</v>
      </c>
      <c r="EH147">
        <v>29080.9</v>
      </c>
      <c r="EI147">
        <v>36708.6</v>
      </c>
      <c r="EJ147">
        <v>34774.1</v>
      </c>
      <c r="EK147">
        <v>45197.4</v>
      </c>
      <c r="EL147">
        <v>43251.5</v>
      </c>
      <c r="EM147">
        <v>1.70187</v>
      </c>
      <c r="EN147">
        <v>1.6672</v>
      </c>
      <c r="EO147">
        <v>-6.9439399999999998E-2</v>
      </c>
      <c r="EP147">
        <v>0</v>
      </c>
      <c r="EQ147">
        <v>30.8613</v>
      </c>
      <c r="ER147">
        <v>999.9</v>
      </c>
      <c r="ES147">
        <v>54.7</v>
      </c>
      <c r="ET147">
        <v>43.5</v>
      </c>
      <c r="EU147">
        <v>47.861600000000003</v>
      </c>
      <c r="EV147">
        <v>65.405799999999999</v>
      </c>
      <c r="EW147">
        <v>19.0425</v>
      </c>
      <c r="EX147">
        <v>1</v>
      </c>
      <c r="EY147">
        <v>1.2533000000000001</v>
      </c>
      <c r="EZ147">
        <v>9.2810500000000005</v>
      </c>
      <c r="FA147">
        <v>19.988600000000002</v>
      </c>
      <c r="FB147">
        <v>5.2271700000000001</v>
      </c>
      <c r="FC147">
        <v>11.992000000000001</v>
      </c>
      <c r="FD147">
        <v>4.9688999999999997</v>
      </c>
      <c r="FE147">
        <v>3.28945</v>
      </c>
      <c r="FF147">
        <v>9999</v>
      </c>
      <c r="FG147">
        <v>9999</v>
      </c>
      <c r="FH147">
        <v>9999</v>
      </c>
      <c r="FI147">
        <v>999.9</v>
      </c>
      <c r="FJ147">
        <v>4.9726699999999999</v>
      </c>
      <c r="FK147">
        <v>1.87805</v>
      </c>
      <c r="FL147">
        <v>1.87622</v>
      </c>
      <c r="FM147">
        <v>1.879</v>
      </c>
      <c r="FN147">
        <v>1.8755200000000001</v>
      </c>
      <c r="FO147">
        <v>1.87896</v>
      </c>
      <c r="FP147">
        <v>1.87622</v>
      </c>
      <c r="FQ147">
        <v>1.87744</v>
      </c>
      <c r="FR147">
        <v>0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3.1379999999999999</v>
      </c>
      <c r="GF147">
        <v>0.15060000000000001</v>
      </c>
      <c r="GG147">
        <v>1.7018588168103419</v>
      </c>
      <c r="GH147">
        <v>3.4596175144301941E-3</v>
      </c>
      <c r="GI147">
        <v>-1.60062044249347E-6</v>
      </c>
      <c r="GJ147">
        <v>4.4551892631570479E-10</v>
      </c>
      <c r="GK147">
        <v>-5.7980403239070673E-2</v>
      </c>
      <c r="GL147">
        <v>-1.1044296988583829E-3</v>
      </c>
      <c r="GM147">
        <v>8.6344859614355754E-4</v>
      </c>
      <c r="GN147">
        <v>-1.2442756315904091E-5</v>
      </c>
      <c r="GO147">
        <v>0</v>
      </c>
      <c r="GP147">
        <v>2120</v>
      </c>
      <c r="GQ147">
        <v>2</v>
      </c>
      <c r="GR147">
        <v>32</v>
      </c>
      <c r="GS147">
        <v>45.8</v>
      </c>
      <c r="GT147">
        <v>45.9</v>
      </c>
      <c r="GU147">
        <v>1.3903799999999999</v>
      </c>
      <c r="GV147">
        <v>2.6220699999999999</v>
      </c>
      <c r="GW147">
        <v>1.39893</v>
      </c>
      <c r="GX147">
        <v>2.2753899999999998</v>
      </c>
      <c r="GY147">
        <v>1.4489700000000001</v>
      </c>
      <c r="GZ147">
        <v>2.4731399999999999</v>
      </c>
      <c r="HA147">
        <v>49.389400000000002</v>
      </c>
      <c r="HB147">
        <v>13.273999999999999</v>
      </c>
      <c r="HC147">
        <v>18</v>
      </c>
      <c r="HD147">
        <v>508.95699999999999</v>
      </c>
      <c r="HE147">
        <v>400.19600000000003</v>
      </c>
      <c r="HF147">
        <v>22.726900000000001</v>
      </c>
      <c r="HG147">
        <v>41.5717</v>
      </c>
      <c r="HH147">
        <v>30.0015</v>
      </c>
      <c r="HI147">
        <v>40.9617</v>
      </c>
      <c r="HJ147">
        <v>40.972499999999997</v>
      </c>
      <c r="HK147">
        <v>27.854600000000001</v>
      </c>
      <c r="HL147">
        <v>61.413699999999999</v>
      </c>
      <c r="HM147">
        <v>0</v>
      </c>
      <c r="HN147">
        <v>17.700199999999999</v>
      </c>
      <c r="HO147">
        <v>593.75199999999995</v>
      </c>
      <c r="HP147">
        <v>17.258199999999999</v>
      </c>
      <c r="HQ147">
        <v>97.578000000000003</v>
      </c>
      <c r="HR147">
        <v>99.449799999999996</v>
      </c>
    </row>
    <row r="148" spans="1:226" x14ac:dyDescent="0.25">
      <c r="A148">
        <v>132</v>
      </c>
      <c r="B148">
        <v>1687532723</v>
      </c>
      <c r="C148">
        <v>4019.5</v>
      </c>
      <c r="D148" t="s">
        <v>622</v>
      </c>
      <c r="E148" t="s">
        <v>623</v>
      </c>
      <c r="F148">
        <v>5</v>
      </c>
      <c r="G148" t="s">
        <v>353</v>
      </c>
      <c r="H148">
        <v>48</v>
      </c>
      <c r="I148">
        <v>1687532715.5</v>
      </c>
      <c r="J148">
        <f t="shared" si="62"/>
        <v>3.6009152862404347E-3</v>
      </c>
      <c r="K148">
        <f t="shared" si="63"/>
        <v>3.6009152862404346</v>
      </c>
      <c r="L148">
        <f t="shared" si="64"/>
        <v>25.458921526029719</v>
      </c>
      <c r="M148">
        <f t="shared" si="65"/>
        <v>518.18148148148146</v>
      </c>
      <c r="N148">
        <f t="shared" si="66"/>
        <v>251.62051723131236</v>
      </c>
      <c r="O148">
        <f t="shared" si="67"/>
        <v>25.669605412108581</v>
      </c>
      <c r="P148">
        <f t="shared" si="68"/>
        <v>52.863392492208902</v>
      </c>
      <c r="Q148">
        <f t="shared" si="69"/>
        <v>0.16447330467077911</v>
      </c>
      <c r="R148">
        <f>IF(LEFT(BD148,1)&lt;&gt;"0",IF(LEFT(BD148,1)="1",3,BE148),$D$5+$E$5*(BV148*BO148/($K$5*1000))+$F$5*(BV148*BO148/($K$5*1000))*MAX(MIN(BB148,$J$5),$I$5)*MAX(MIN(BB148,$J$5),$I$5)+$G$5*MAX(MIN(BB148,$J$5),$I$5)*(BV148*BO148/($K$5*1000))+$H$5*(BV148*BO148/($K$5*1000))*(BV148*BO148/($K$5*1000)))</f>
        <v>3.768439774121966</v>
      </c>
      <c r="S148">
        <f t="shared" si="70"/>
        <v>0.16058693285933939</v>
      </c>
      <c r="T148">
        <f t="shared" si="71"/>
        <v>0.10070835950723554</v>
      </c>
      <c r="U148">
        <f t="shared" si="72"/>
        <v>618.27949805162541</v>
      </c>
      <c r="V148">
        <f t="shared" si="73"/>
        <v>31.010064046977057</v>
      </c>
      <c r="W148">
        <f t="shared" si="74"/>
        <v>29.71111481481481</v>
      </c>
      <c r="X148">
        <f t="shared" si="75"/>
        <v>4.1902638258110514</v>
      </c>
      <c r="Y148">
        <f t="shared" si="76"/>
        <v>49.388881718964591</v>
      </c>
      <c r="Z148">
        <f t="shared" si="77"/>
        <v>1.9717732924873985</v>
      </c>
      <c r="AA148">
        <f t="shared" si="78"/>
        <v>3.9923424541322774</v>
      </c>
      <c r="AB148">
        <f t="shared" si="79"/>
        <v>2.2184905333236529</v>
      </c>
      <c r="AC148">
        <f t="shared" si="80"/>
        <v>-158.80036412320317</v>
      </c>
      <c r="AD148">
        <f t="shared" si="81"/>
        <v>-170.24777453724917</v>
      </c>
      <c r="AE148">
        <f t="shared" si="82"/>
        <v>-9.9749884939997084</v>
      </c>
      <c r="AF148">
        <f t="shared" si="83"/>
        <v>279.25637089717338</v>
      </c>
      <c r="AG148">
        <f t="shared" si="84"/>
        <v>62.736918643748403</v>
      </c>
      <c r="AH148">
        <f t="shared" si="85"/>
        <v>3.5639095748905194</v>
      </c>
      <c r="AI148">
        <f t="shared" si="86"/>
        <v>25.458921526029719</v>
      </c>
      <c r="AJ148">
        <v>586.62535243254888</v>
      </c>
      <c r="AK148">
        <v>552.0606181818182</v>
      </c>
      <c r="AL148">
        <v>3.3884942114382799</v>
      </c>
      <c r="AM148">
        <v>65.233409087114921</v>
      </c>
      <c r="AN148">
        <f t="shared" si="87"/>
        <v>3.6009152862404346</v>
      </c>
      <c r="AO148">
        <v>17.15909736321969</v>
      </c>
      <c r="AP148">
        <v>19.361286666666668</v>
      </c>
      <c r="AQ148">
        <v>7.8046673924129307E-3</v>
      </c>
      <c r="AR148">
        <v>101.64482437197481</v>
      </c>
      <c r="AS148">
        <v>0</v>
      </c>
      <c r="AT148">
        <v>0</v>
      </c>
      <c r="AU148">
        <f t="shared" si="88"/>
        <v>1</v>
      </c>
      <c r="AV148">
        <f t="shared" si="89"/>
        <v>0</v>
      </c>
      <c r="AW148">
        <f t="shared" si="90"/>
        <v>53507.884885596613</v>
      </c>
      <c r="AX148">
        <f t="shared" si="91"/>
        <v>3514.3692592592588</v>
      </c>
      <c r="AY148">
        <f t="shared" si="92"/>
        <v>2882.8371182094388</v>
      </c>
      <c r="AZ148">
        <f>($B$11*$D$9+$C$11*$D$9+$F$11*((CV148+CN148)/MAX(CV148+CN148+CW148, 0.1)*$I$9+CW148/MAX(CV148+CN148+CW148, 0.1)*$J$9))/($B$11+$C$11+$F$11)</f>
        <v>0.8203000042223989</v>
      </c>
      <c r="BA148">
        <f>($B$11*$K$9+$C$11*$K$9+$F$11*((CV148+CN148)/MAX(CV148+CN148+CW148, 0.1)*$P$9+CW148/MAX(CV148+CN148+CW148, 0.1)*$Q$9))/($B$11+$C$11+$F$11)</f>
        <v>0.17592900814922996</v>
      </c>
      <c r="BB148" s="1">
        <v>3.21</v>
      </c>
      <c r="BC148">
        <v>0.5</v>
      </c>
      <c r="BD148" t="s">
        <v>354</v>
      </c>
      <c r="BE148">
        <v>2</v>
      </c>
      <c r="BF148" t="b">
        <v>1</v>
      </c>
      <c r="BG148">
        <v>1687532715.5</v>
      </c>
      <c r="BH148">
        <v>518.18148148148146</v>
      </c>
      <c r="BI148">
        <v>559.63585185185184</v>
      </c>
      <c r="BJ148">
        <v>19.327862962962961</v>
      </c>
      <c r="BK148">
        <v>17.084507407407411</v>
      </c>
      <c r="BL148">
        <v>515.06159259259266</v>
      </c>
      <c r="BM148">
        <v>19.177229629629629</v>
      </c>
      <c r="BN148">
        <v>500.10066666666671</v>
      </c>
      <c r="BO148">
        <v>101.9149259259259</v>
      </c>
      <c r="BP148">
        <v>0.10221359259259261</v>
      </c>
      <c r="BQ148">
        <v>28.873133333333339</v>
      </c>
      <c r="BR148">
        <v>29.71111481481481</v>
      </c>
      <c r="BS148">
        <v>999.90000000000009</v>
      </c>
      <c r="BT148">
        <v>0</v>
      </c>
      <c r="BU148">
        <v>0</v>
      </c>
      <c r="BV148">
        <v>9990.7622222222199</v>
      </c>
      <c r="BW148">
        <v>0</v>
      </c>
      <c r="BX148">
        <v>1514.4529629629631</v>
      </c>
      <c r="BY148">
        <v>-41.454418518518523</v>
      </c>
      <c r="BZ148">
        <v>528.39444444444439</v>
      </c>
      <c r="CA148">
        <v>569.36388888888882</v>
      </c>
      <c r="CB148">
        <v>2.2433511111111111</v>
      </c>
      <c r="CC148">
        <v>559.63585185185184</v>
      </c>
      <c r="CD148">
        <v>17.084507407407411</v>
      </c>
      <c r="CE148">
        <v>1.969797777777778</v>
      </c>
      <c r="CF148">
        <v>1.7411674074074071</v>
      </c>
      <c r="CG148">
        <v>17.203629629629631</v>
      </c>
      <c r="CH148">
        <v>15.268337037037041</v>
      </c>
      <c r="CI148">
        <v>1999.916296296296</v>
      </c>
      <c r="CJ148">
        <v>0.98000011111111107</v>
      </c>
      <c r="CK148">
        <v>1.9999911111111119E-2</v>
      </c>
      <c r="CL148">
        <v>0</v>
      </c>
      <c r="CM148">
        <v>1.91107037037037</v>
      </c>
      <c r="CN148">
        <v>0</v>
      </c>
      <c r="CO148">
        <v>6494.86</v>
      </c>
      <c r="CP148">
        <v>17337.514814814811</v>
      </c>
      <c r="CQ148">
        <v>47.536740740740733</v>
      </c>
      <c r="CR148">
        <v>49.261481481481468</v>
      </c>
      <c r="CS148">
        <v>47.641074074074062</v>
      </c>
      <c r="CT148">
        <v>47.499925925925929</v>
      </c>
      <c r="CU148">
        <v>46.318999999999988</v>
      </c>
      <c r="CV148">
        <v>1959.9174074074069</v>
      </c>
      <c r="CW148">
        <v>39.998888888888892</v>
      </c>
      <c r="CX148">
        <v>0</v>
      </c>
      <c r="CY148">
        <v>1687532723</v>
      </c>
      <c r="CZ148">
        <v>0</v>
      </c>
      <c r="DA148">
        <v>1687529968.5999999</v>
      </c>
      <c r="DB148" t="s">
        <v>553</v>
      </c>
      <c r="DC148">
        <v>1687529968.5999999</v>
      </c>
      <c r="DD148">
        <v>1687529966.5999999</v>
      </c>
      <c r="DE148">
        <v>3</v>
      </c>
      <c r="DF148">
        <v>1E-3</v>
      </c>
      <c r="DG148">
        <v>1.0999999999999999E-2</v>
      </c>
      <c r="DH148">
        <v>2.899</v>
      </c>
      <c r="DI148">
        <v>9.5000000000000001E-2</v>
      </c>
      <c r="DJ148">
        <v>420</v>
      </c>
      <c r="DK148">
        <v>16</v>
      </c>
      <c r="DL148">
        <v>0.15</v>
      </c>
      <c r="DM148">
        <v>0.06</v>
      </c>
      <c r="DN148">
        <v>-41.1976175</v>
      </c>
      <c r="DO148">
        <v>-3.9913969981237392</v>
      </c>
      <c r="DP148">
        <v>0.39384534711451119</v>
      </c>
      <c r="DQ148">
        <v>0</v>
      </c>
      <c r="DR148">
        <v>2.2594937499999999</v>
      </c>
      <c r="DS148">
        <v>-0.34088949343339903</v>
      </c>
      <c r="DT148">
        <v>3.9658759983608953E-2</v>
      </c>
      <c r="DU148">
        <v>0</v>
      </c>
      <c r="DV148">
        <v>0</v>
      </c>
      <c r="DW148">
        <v>2</v>
      </c>
      <c r="DX148" t="s">
        <v>356</v>
      </c>
      <c r="DY148">
        <v>3.1187999999999998</v>
      </c>
      <c r="DZ148">
        <v>2.7591700000000001</v>
      </c>
      <c r="EA148">
        <v>0.112481</v>
      </c>
      <c r="EB148">
        <v>0.119773</v>
      </c>
      <c r="EC148">
        <v>0.10054100000000001</v>
      </c>
      <c r="ED148">
        <v>9.2804200000000003E-2</v>
      </c>
      <c r="EE148">
        <v>25638.799999999999</v>
      </c>
      <c r="EF148">
        <v>25321.3</v>
      </c>
      <c r="EG148">
        <v>29469.5</v>
      </c>
      <c r="EH148">
        <v>29079.4</v>
      </c>
      <c r="EI148">
        <v>36701.699999999997</v>
      </c>
      <c r="EJ148">
        <v>34767.599999999999</v>
      </c>
      <c r="EK148">
        <v>45195</v>
      </c>
      <c r="EL148">
        <v>43249.4</v>
      </c>
      <c r="EM148">
        <v>1.70163</v>
      </c>
      <c r="EN148">
        <v>1.6669</v>
      </c>
      <c r="EO148">
        <v>-7.1711800000000006E-2</v>
      </c>
      <c r="EP148">
        <v>0</v>
      </c>
      <c r="EQ148">
        <v>30.8916</v>
      </c>
      <c r="ER148">
        <v>999.9</v>
      </c>
      <c r="ES148">
        <v>54.7</v>
      </c>
      <c r="ET148">
        <v>43.5</v>
      </c>
      <c r="EU148">
        <v>47.861899999999999</v>
      </c>
      <c r="EV148">
        <v>65.565799999999996</v>
      </c>
      <c r="EW148">
        <v>19.0505</v>
      </c>
      <c r="EX148">
        <v>1</v>
      </c>
      <c r="EY148">
        <v>1.2550600000000001</v>
      </c>
      <c r="EZ148">
        <v>9.2810500000000005</v>
      </c>
      <c r="FA148">
        <v>19.988600000000002</v>
      </c>
      <c r="FB148">
        <v>5.2285199999999996</v>
      </c>
      <c r="FC148">
        <v>11.992000000000001</v>
      </c>
      <c r="FD148">
        <v>4.9692499999999997</v>
      </c>
      <c r="FE148">
        <v>3.2894800000000002</v>
      </c>
      <c r="FF148">
        <v>9999</v>
      </c>
      <c r="FG148">
        <v>9999</v>
      </c>
      <c r="FH148">
        <v>9999</v>
      </c>
      <c r="FI148">
        <v>999.9</v>
      </c>
      <c r="FJ148">
        <v>4.9726800000000004</v>
      </c>
      <c r="FK148">
        <v>1.8780600000000001</v>
      </c>
      <c r="FL148">
        <v>1.8762399999999999</v>
      </c>
      <c r="FM148">
        <v>1.8790100000000001</v>
      </c>
      <c r="FN148">
        <v>1.8755299999999999</v>
      </c>
      <c r="FO148">
        <v>1.87896</v>
      </c>
      <c r="FP148">
        <v>1.8762399999999999</v>
      </c>
      <c r="FQ148">
        <v>1.87744</v>
      </c>
      <c r="FR148">
        <v>0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3.173</v>
      </c>
      <c r="GF148">
        <v>0.15129999999999999</v>
      </c>
      <c r="GG148">
        <v>1.7018588168103419</v>
      </c>
      <c r="GH148">
        <v>3.4596175144301941E-3</v>
      </c>
      <c r="GI148">
        <v>-1.60062044249347E-6</v>
      </c>
      <c r="GJ148">
        <v>4.4551892631570479E-10</v>
      </c>
      <c r="GK148">
        <v>-5.7980403239070673E-2</v>
      </c>
      <c r="GL148">
        <v>-1.1044296988583829E-3</v>
      </c>
      <c r="GM148">
        <v>8.6344859614355754E-4</v>
      </c>
      <c r="GN148">
        <v>-1.2442756315904091E-5</v>
      </c>
      <c r="GO148">
        <v>0</v>
      </c>
      <c r="GP148">
        <v>2120</v>
      </c>
      <c r="GQ148">
        <v>2</v>
      </c>
      <c r="GR148">
        <v>32</v>
      </c>
      <c r="GS148">
        <v>45.9</v>
      </c>
      <c r="GT148">
        <v>45.9</v>
      </c>
      <c r="GU148">
        <v>1.42456</v>
      </c>
      <c r="GV148">
        <v>2.6122999999999998</v>
      </c>
      <c r="GW148">
        <v>1.39893</v>
      </c>
      <c r="GX148">
        <v>2.2753899999999998</v>
      </c>
      <c r="GY148">
        <v>1.4489700000000001</v>
      </c>
      <c r="GZ148">
        <v>2.5378400000000001</v>
      </c>
      <c r="HA148">
        <v>49.420999999999999</v>
      </c>
      <c r="HB148">
        <v>13.2827</v>
      </c>
      <c r="HC148">
        <v>18</v>
      </c>
      <c r="HD148">
        <v>508.89400000000001</v>
      </c>
      <c r="HE148">
        <v>400.09500000000003</v>
      </c>
      <c r="HF148">
        <v>22.753799999999998</v>
      </c>
      <c r="HG148">
        <v>41.591999999999999</v>
      </c>
      <c r="HH148">
        <v>30.0016</v>
      </c>
      <c r="HI148">
        <v>40.977499999999999</v>
      </c>
      <c r="HJ148">
        <v>40.988199999999999</v>
      </c>
      <c r="HK148">
        <v>28.545500000000001</v>
      </c>
      <c r="HL148">
        <v>61.413699999999999</v>
      </c>
      <c r="HM148">
        <v>0</v>
      </c>
      <c r="HN148">
        <v>17.727900000000002</v>
      </c>
      <c r="HO148">
        <v>607.11099999999999</v>
      </c>
      <c r="HP148">
        <v>17.28</v>
      </c>
      <c r="HQ148">
        <v>97.572800000000001</v>
      </c>
      <c r="HR148">
        <v>99.444800000000001</v>
      </c>
    </row>
    <row r="149" spans="1:226" x14ac:dyDescent="0.25">
      <c r="A149">
        <v>133</v>
      </c>
      <c r="B149">
        <v>1687532728</v>
      </c>
      <c r="C149">
        <v>4024.5</v>
      </c>
      <c r="D149" t="s">
        <v>624</v>
      </c>
      <c r="E149" t="s">
        <v>625</v>
      </c>
      <c r="F149">
        <v>5</v>
      </c>
      <c r="G149" t="s">
        <v>353</v>
      </c>
      <c r="H149">
        <v>48</v>
      </c>
      <c r="I149">
        <v>1687532720.2142861</v>
      </c>
      <c r="J149">
        <f t="shared" si="62"/>
        <v>3.5303559960103066E-3</v>
      </c>
      <c r="K149">
        <f t="shared" si="63"/>
        <v>3.5303559960103064</v>
      </c>
      <c r="L149">
        <f t="shared" si="64"/>
        <v>25.533619814298447</v>
      </c>
      <c r="M149">
        <f t="shared" si="65"/>
        <v>533.80007142857141</v>
      </c>
      <c r="N149">
        <f t="shared" si="66"/>
        <v>260.66597472346973</v>
      </c>
      <c r="O149">
        <f t="shared" si="67"/>
        <v>26.592157470451404</v>
      </c>
      <c r="P149">
        <f t="shared" si="68"/>
        <v>54.456265618194259</v>
      </c>
      <c r="Q149">
        <f t="shared" si="69"/>
        <v>0.16099059762973594</v>
      </c>
      <c r="R149">
        <f>IF(LEFT(BD149,1)&lt;&gt;"0",IF(LEFT(BD149,1)="1",3,BE149),$D$5+$E$5*(BV149*BO149/($K$5*1000))+$F$5*(BV149*BO149/($K$5*1000))*MAX(MIN(BB149,$J$5),$I$5)*MAX(MIN(BB149,$J$5),$I$5)+$G$5*MAX(MIN(BB149,$J$5),$I$5)*(BV149*BO149/($K$5*1000))+$H$5*(BV149*BO149/($K$5*1000))*(BV149*BO149/($K$5*1000)))</f>
        <v>3.7684305844364356</v>
      </c>
      <c r="S149">
        <f t="shared" si="70"/>
        <v>0.15726505336951352</v>
      </c>
      <c r="T149">
        <f t="shared" si="71"/>
        <v>9.861820301480162E-2</v>
      </c>
      <c r="U149">
        <f t="shared" si="72"/>
        <v>619.10628453893605</v>
      </c>
      <c r="V149">
        <f t="shared" si="73"/>
        <v>31.057350398414474</v>
      </c>
      <c r="W149">
        <f t="shared" si="74"/>
        <v>29.728750000000002</v>
      </c>
      <c r="X149">
        <f t="shared" si="75"/>
        <v>4.1945193030897103</v>
      </c>
      <c r="Y149">
        <f t="shared" si="76"/>
        <v>49.352850084774616</v>
      </c>
      <c r="Z149">
        <f t="shared" si="77"/>
        <v>1.9736466020627128</v>
      </c>
      <c r="AA149">
        <f t="shared" si="78"/>
        <v>3.9990529395415484</v>
      </c>
      <c r="AB149">
        <f t="shared" si="79"/>
        <v>2.2208727010269973</v>
      </c>
      <c r="AC149">
        <f t="shared" si="80"/>
        <v>-155.68869942405453</v>
      </c>
      <c r="AD149">
        <f t="shared" si="81"/>
        <v>-167.93868420564118</v>
      </c>
      <c r="AE149">
        <f t="shared" si="82"/>
        <v>-9.8419971561920363</v>
      </c>
      <c r="AF149">
        <f t="shared" si="83"/>
        <v>285.63690375304827</v>
      </c>
      <c r="AG149">
        <f t="shared" si="84"/>
        <v>63.01396466502753</v>
      </c>
      <c r="AH149">
        <f t="shared" si="85"/>
        <v>3.5095248973841509</v>
      </c>
      <c r="AI149">
        <f t="shared" si="86"/>
        <v>25.533619814298447</v>
      </c>
      <c r="AJ149">
        <v>603.77445091381196</v>
      </c>
      <c r="AK149">
        <v>569.05783030303007</v>
      </c>
      <c r="AL149">
        <v>3.407044294407743</v>
      </c>
      <c r="AM149">
        <v>65.233409087114921</v>
      </c>
      <c r="AN149">
        <f t="shared" si="87"/>
        <v>3.5303559960103064</v>
      </c>
      <c r="AO149">
        <v>17.178324372731421</v>
      </c>
      <c r="AP149">
        <v>19.38394242424242</v>
      </c>
      <c r="AQ149">
        <v>2.0447080414174789E-3</v>
      </c>
      <c r="AR149">
        <v>101.64482437197481</v>
      </c>
      <c r="AS149">
        <v>0</v>
      </c>
      <c r="AT149">
        <v>0</v>
      </c>
      <c r="AU149">
        <f t="shared" si="88"/>
        <v>1</v>
      </c>
      <c r="AV149">
        <f t="shared" si="89"/>
        <v>0</v>
      </c>
      <c r="AW149">
        <f t="shared" si="90"/>
        <v>53502.540520512004</v>
      </c>
      <c r="AX149">
        <f t="shared" si="91"/>
        <v>3519.0675000000001</v>
      </c>
      <c r="AY149">
        <f t="shared" si="92"/>
        <v>2886.6912041004853</v>
      </c>
      <c r="AZ149">
        <f>($B$11*$D$9+$C$11*$D$9+$F$11*((CV149+CN149)/MAX(CV149+CN149+CW149, 0.1)*$I$9+CW149/MAX(CV149+CN149+CW149, 0.1)*$J$9))/($B$11+$C$11+$F$11)</f>
        <v>0.82030003803578222</v>
      </c>
      <c r="BA149">
        <f>($B$11*$K$9+$C$11*$K$9+$F$11*((CV149+CN149)/MAX(CV149+CN149+CW149, 0.1)*$P$9+CW149/MAX(CV149+CN149+CW149, 0.1)*$Q$9))/($B$11+$C$11+$F$11)</f>
        <v>0.17592907340905967</v>
      </c>
      <c r="BB149" s="1">
        <v>3.21</v>
      </c>
      <c r="BC149">
        <v>0.5</v>
      </c>
      <c r="BD149" t="s">
        <v>354</v>
      </c>
      <c r="BE149">
        <v>2</v>
      </c>
      <c r="BF149" t="b">
        <v>1</v>
      </c>
      <c r="BG149">
        <v>1687532720.2142861</v>
      </c>
      <c r="BH149">
        <v>533.80007142857141</v>
      </c>
      <c r="BI149">
        <v>575.45646428571422</v>
      </c>
      <c r="BJ149">
        <v>19.346399999999999</v>
      </c>
      <c r="BK149">
        <v>17.136942857142859</v>
      </c>
      <c r="BL149">
        <v>530.64671428571421</v>
      </c>
      <c r="BM149">
        <v>19.19543214285714</v>
      </c>
      <c r="BN149">
        <v>500.01542857142857</v>
      </c>
      <c r="BO149">
        <v>101.9139285714285</v>
      </c>
      <c r="BP149">
        <v>0.10229160714285709</v>
      </c>
      <c r="BQ149">
        <v>28.902132142857141</v>
      </c>
      <c r="BR149">
        <v>29.728750000000002</v>
      </c>
      <c r="BS149">
        <v>999.9000000000002</v>
      </c>
      <c r="BT149">
        <v>0</v>
      </c>
      <c r="BU149">
        <v>0</v>
      </c>
      <c r="BV149">
        <v>9990.824285714285</v>
      </c>
      <c r="BW149">
        <v>0</v>
      </c>
      <c r="BX149">
        <v>1519.071071428571</v>
      </c>
      <c r="BY149">
        <v>-41.65638214285714</v>
      </c>
      <c r="BZ149">
        <v>544.33132142857141</v>
      </c>
      <c r="CA149">
        <v>585.49082142857139</v>
      </c>
      <c r="CB149">
        <v>2.209444285714286</v>
      </c>
      <c r="CC149">
        <v>575.45646428571422</v>
      </c>
      <c r="CD149">
        <v>17.136942857142859</v>
      </c>
      <c r="CE149">
        <v>1.9716664285714289</v>
      </c>
      <c r="CF149">
        <v>1.746494285714286</v>
      </c>
      <c r="CG149">
        <v>17.218614285714281</v>
      </c>
      <c r="CH149">
        <v>15.31587142857143</v>
      </c>
      <c r="CI149">
        <v>1999.9964285714291</v>
      </c>
      <c r="CJ149">
        <v>0.9799976785714285</v>
      </c>
      <c r="CK149">
        <v>2.000233571428572E-2</v>
      </c>
      <c r="CL149">
        <v>0</v>
      </c>
      <c r="CM149">
        <v>1.8870928571428569</v>
      </c>
      <c r="CN149">
        <v>0</v>
      </c>
      <c r="CO149">
        <v>6446.0121428571429</v>
      </c>
      <c r="CP149">
        <v>17338.189285714288</v>
      </c>
      <c r="CQ149">
        <v>47.559857142857133</v>
      </c>
      <c r="CR149">
        <v>49.280999999999992</v>
      </c>
      <c r="CS149">
        <v>47.660428571428561</v>
      </c>
      <c r="CT149">
        <v>47.524357142857127</v>
      </c>
      <c r="CU149">
        <v>46.338999999999999</v>
      </c>
      <c r="CV149">
        <v>1959.991428571429</v>
      </c>
      <c r="CW149">
        <v>40.005000000000003</v>
      </c>
      <c r="CX149">
        <v>0</v>
      </c>
      <c r="CY149">
        <v>1687532727.8</v>
      </c>
      <c r="CZ149">
        <v>0</v>
      </c>
      <c r="DA149">
        <v>1687529968.5999999</v>
      </c>
      <c r="DB149" t="s">
        <v>553</v>
      </c>
      <c r="DC149">
        <v>1687529968.5999999</v>
      </c>
      <c r="DD149">
        <v>1687529966.5999999</v>
      </c>
      <c r="DE149">
        <v>3</v>
      </c>
      <c r="DF149">
        <v>1E-3</v>
      </c>
      <c r="DG149">
        <v>1.0999999999999999E-2</v>
      </c>
      <c r="DH149">
        <v>2.899</v>
      </c>
      <c r="DI149">
        <v>9.5000000000000001E-2</v>
      </c>
      <c r="DJ149">
        <v>420</v>
      </c>
      <c r="DK149">
        <v>16</v>
      </c>
      <c r="DL149">
        <v>0.15</v>
      </c>
      <c r="DM149">
        <v>0.06</v>
      </c>
      <c r="DN149">
        <v>-41.547654999999999</v>
      </c>
      <c r="DO149">
        <v>-2.6311789868666762</v>
      </c>
      <c r="DP149">
        <v>0.2588831048465699</v>
      </c>
      <c r="DQ149">
        <v>0</v>
      </c>
      <c r="DR149">
        <v>2.2278755000000001</v>
      </c>
      <c r="DS149">
        <v>-0.47487264540338209</v>
      </c>
      <c r="DT149">
        <v>4.9979834681099178E-2</v>
      </c>
      <c r="DU149">
        <v>0</v>
      </c>
      <c r="DV149">
        <v>0</v>
      </c>
      <c r="DW149">
        <v>2</v>
      </c>
      <c r="DX149" t="s">
        <v>356</v>
      </c>
      <c r="DY149">
        <v>3.1189499999999999</v>
      </c>
      <c r="DZ149">
        <v>2.7595100000000001</v>
      </c>
      <c r="EA149">
        <v>0.114958</v>
      </c>
      <c r="EB149">
        <v>0.122182</v>
      </c>
      <c r="EC149">
        <v>0.10062599999999999</v>
      </c>
      <c r="ED149">
        <v>9.3348799999999996E-2</v>
      </c>
      <c r="EE149">
        <v>25566</v>
      </c>
      <c r="EF149">
        <v>25250.799999999999</v>
      </c>
      <c r="EG149">
        <v>29468.2</v>
      </c>
      <c r="EH149">
        <v>29078.2</v>
      </c>
      <c r="EI149">
        <v>36697</v>
      </c>
      <c r="EJ149">
        <v>34745.699999999997</v>
      </c>
      <c r="EK149">
        <v>45193.1</v>
      </c>
      <c r="EL149">
        <v>43247.6</v>
      </c>
      <c r="EM149">
        <v>1.7013499999999999</v>
      </c>
      <c r="EN149">
        <v>1.6671199999999999</v>
      </c>
      <c r="EO149">
        <v>-7.0702299999999996E-2</v>
      </c>
      <c r="EP149">
        <v>0</v>
      </c>
      <c r="EQ149">
        <v>30.9206</v>
      </c>
      <c r="ER149">
        <v>999.9</v>
      </c>
      <c r="ES149">
        <v>54.6</v>
      </c>
      <c r="ET149">
        <v>43.5</v>
      </c>
      <c r="EU149">
        <v>47.770899999999997</v>
      </c>
      <c r="EV149">
        <v>65.665800000000004</v>
      </c>
      <c r="EW149">
        <v>18.810099999999998</v>
      </c>
      <c r="EX149">
        <v>1</v>
      </c>
      <c r="EY149">
        <v>1.2566299999999999</v>
      </c>
      <c r="EZ149">
        <v>9.2810500000000005</v>
      </c>
      <c r="FA149">
        <v>19.988600000000002</v>
      </c>
      <c r="FB149">
        <v>5.22912</v>
      </c>
      <c r="FC149">
        <v>11.992000000000001</v>
      </c>
      <c r="FD149">
        <v>4.9695</v>
      </c>
      <c r="FE149">
        <v>3.2895500000000002</v>
      </c>
      <c r="FF149">
        <v>9999</v>
      </c>
      <c r="FG149">
        <v>9999</v>
      </c>
      <c r="FH149">
        <v>9999</v>
      </c>
      <c r="FI149">
        <v>999.9</v>
      </c>
      <c r="FJ149">
        <v>4.9726499999999998</v>
      </c>
      <c r="FK149">
        <v>1.87805</v>
      </c>
      <c r="FL149">
        <v>1.87622</v>
      </c>
      <c r="FM149">
        <v>1.8789800000000001</v>
      </c>
      <c r="FN149">
        <v>1.8755299999999999</v>
      </c>
      <c r="FO149">
        <v>1.87896</v>
      </c>
      <c r="FP149">
        <v>1.87622</v>
      </c>
      <c r="FQ149">
        <v>1.87744</v>
      </c>
      <c r="FR149">
        <v>0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3.2080000000000002</v>
      </c>
      <c r="GF149">
        <v>0.1517</v>
      </c>
      <c r="GG149">
        <v>1.7018588168103419</v>
      </c>
      <c r="GH149">
        <v>3.4596175144301941E-3</v>
      </c>
      <c r="GI149">
        <v>-1.60062044249347E-6</v>
      </c>
      <c r="GJ149">
        <v>4.4551892631570479E-10</v>
      </c>
      <c r="GK149">
        <v>-5.7980403239070673E-2</v>
      </c>
      <c r="GL149">
        <v>-1.1044296988583829E-3</v>
      </c>
      <c r="GM149">
        <v>8.6344859614355754E-4</v>
      </c>
      <c r="GN149">
        <v>-1.2442756315904091E-5</v>
      </c>
      <c r="GO149">
        <v>0</v>
      </c>
      <c r="GP149">
        <v>2120</v>
      </c>
      <c r="GQ149">
        <v>2</v>
      </c>
      <c r="GR149">
        <v>32</v>
      </c>
      <c r="GS149">
        <v>46</v>
      </c>
      <c r="GT149">
        <v>46</v>
      </c>
      <c r="GU149">
        <v>1.4562999999999999</v>
      </c>
      <c r="GV149">
        <v>2.6232899999999999</v>
      </c>
      <c r="GW149">
        <v>1.39893</v>
      </c>
      <c r="GX149">
        <v>2.2766099999999998</v>
      </c>
      <c r="GY149">
        <v>1.4489700000000001</v>
      </c>
      <c r="GZ149">
        <v>2.3840300000000001</v>
      </c>
      <c r="HA149">
        <v>49.420999999999999</v>
      </c>
      <c r="HB149">
        <v>13.256399999999999</v>
      </c>
      <c r="HC149">
        <v>18</v>
      </c>
      <c r="HD149">
        <v>508.81099999999998</v>
      </c>
      <c r="HE149">
        <v>400.31</v>
      </c>
      <c r="HF149">
        <v>22.780100000000001</v>
      </c>
      <c r="HG149">
        <v>41.608499999999999</v>
      </c>
      <c r="HH149">
        <v>30.0017</v>
      </c>
      <c r="HI149">
        <v>40.992600000000003</v>
      </c>
      <c r="HJ149">
        <v>41.002299999999998</v>
      </c>
      <c r="HK149">
        <v>29.159099999999999</v>
      </c>
      <c r="HL149">
        <v>61.1357</v>
      </c>
      <c r="HM149">
        <v>0</v>
      </c>
      <c r="HN149">
        <v>17.746600000000001</v>
      </c>
      <c r="HO149">
        <v>627.14700000000005</v>
      </c>
      <c r="HP149">
        <v>17.395</v>
      </c>
      <c r="HQ149">
        <v>97.568600000000004</v>
      </c>
      <c r="HR149">
        <v>99.440600000000003</v>
      </c>
    </row>
    <row r="150" spans="1:226" x14ac:dyDescent="0.25">
      <c r="A150">
        <v>134</v>
      </c>
      <c r="B150">
        <v>1687532733</v>
      </c>
      <c r="C150">
        <v>4029.5</v>
      </c>
      <c r="D150" t="s">
        <v>626</v>
      </c>
      <c r="E150" t="s">
        <v>627</v>
      </c>
      <c r="F150">
        <v>5</v>
      </c>
      <c r="G150" t="s">
        <v>353</v>
      </c>
      <c r="H150">
        <v>48</v>
      </c>
      <c r="I150">
        <v>1687532725.5</v>
      </c>
      <c r="J150">
        <f t="shared" si="62"/>
        <v>3.4334138729704444E-3</v>
      </c>
      <c r="K150">
        <f t="shared" si="63"/>
        <v>3.4334138729704442</v>
      </c>
      <c r="L150">
        <f t="shared" si="64"/>
        <v>25.714737644014598</v>
      </c>
      <c r="M150">
        <f t="shared" si="65"/>
        <v>551.3563333333334</v>
      </c>
      <c r="N150">
        <f t="shared" si="66"/>
        <v>268.04296039952419</v>
      </c>
      <c r="O150">
        <f t="shared" si="67"/>
        <v>27.344525358905816</v>
      </c>
      <c r="P150">
        <f t="shared" si="68"/>
        <v>56.246868845780092</v>
      </c>
      <c r="Q150">
        <f t="shared" si="69"/>
        <v>0.1561790703700752</v>
      </c>
      <c r="R150">
        <f>IF(LEFT(BD150,1)&lt;&gt;"0",IF(LEFT(BD150,1)="1",3,BE150),$D$5+$E$5*(BV150*BO150/($K$5*1000))+$F$5*(BV150*BO150/($K$5*1000))*MAX(MIN(BB150,$J$5),$I$5)*MAX(MIN(BB150,$J$5),$I$5)+$G$5*MAX(MIN(BB150,$J$5),$I$5)*(BV150*BO150/($K$5*1000))+$H$5*(BV150*BO150/($K$5*1000))*(BV150*BO150/($K$5*1000)))</f>
        <v>3.7720008692399789</v>
      </c>
      <c r="S150">
        <f t="shared" si="70"/>
        <v>0.15267351536593085</v>
      </c>
      <c r="T150">
        <f t="shared" si="71"/>
        <v>9.5729353734577444E-2</v>
      </c>
      <c r="U150">
        <f t="shared" si="72"/>
        <v>620.05413139451537</v>
      </c>
      <c r="V150">
        <f t="shared" si="73"/>
        <v>31.112261427843883</v>
      </c>
      <c r="W150">
        <f t="shared" si="74"/>
        <v>29.759162962962961</v>
      </c>
      <c r="X150">
        <f t="shared" si="75"/>
        <v>4.2018669859589961</v>
      </c>
      <c r="Y150">
        <f t="shared" si="76"/>
        <v>49.347468060704735</v>
      </c>
      <c r="Z150">
        <f t="shared" si="77"/>
        <v>1.9771608351101269</v>
      </c>
      <c r="AA150">
        <f t="shared" si="78"/>
        <v>4.006610496566763</v>
      </c>
      <c r="AB150">
        <f t="shared" si="79"/>
        <v>2.2247061508488692</v>
      </c>
      <c r="AC150">
        <f t="shared" si="80"/>
        <v>-151.4135517979966</v>
      </c>
      <c r="AD150">
        <f t="shared" si="81"/>
        <v>-167.6512968197024</v>
      </c>
      <c r="AE150">
        <f t="shared" si="82"/>
        <v>-9.8189247515273639</v>
      </c>
      <c r="AF150">
        <f t="shared" si="83"/>
        <v>291.17035802528903</v>
      </c>
      <c r="AG150">
        <f t="shared" si="84"/>
        <v>63.247554989824813</v>
      </c>
      <c r="AH150">
        <f t="shared" si="85"/>
        <v>3.3767523410605684</v>
      </c>
      <c r="AI150">
        <f t="shared" si="86"/>
        <v>25.714737644014598</v>
      </c>
      <c r="AJ150">
        <v>620.74161547206131</v>
      </c>
      <c r="AK150">
        <v>586.00938787878772</v>
      </c>
      <c r="AL150">
        <v>3.3876756155700911</v>
      </c>
      <c r="AM150">
        <v>65.233409087114921</v>
      </c>
      <c r="AN150">
        <f t="shared" si="87"/>
        <v>3.4334138729704442</v>
      </c>
      <c r="AO150">
        <v>17.41918555318734</v>
      </c>
      <c r="AP150">
        <v>19.456055757575761</v>
      </c>
      <c r="AQ150">
        <v>1.5083818124995591E-2</v>
      </c>
      <c r="AR150">
        <v>101.64482437197481</v>
      </c>
      <c r="AS150">
        <v>0</v>
      </c>
      <c r="AT150">
        <v>0</v>
      </c>
      <c r="AU150">
        <f t="shared" si="88"/>
        <v>1</v>
      </c>
      <c r="AV150">
        <f t="shared" si="89"/>
        <v>0</v>
      </c>
      <c r="AW150">
        <f t="shared" si="90"/>
        <v>53568.018329831968</v>
      </c>
      <c r="AX150">
        <f t="shared" si="91"/>
        <v>3524.4544444444441</v>
      </c>
      <c r="AY150">
        <f t="shared" si="92"/>
        <v>2891.1101804865075</v>
      </c>
      <c r="AZ150">
        <f>($B$11*$D$9+$C$11*$D$9+$F$11*((CV150+CN150)/MAX(CV150+CN150+CW150, 0.1)*$I$9+CW150/MAX(CV150+CN150+CW150, 0.1)*$J$9))/($B$11+$C$11+$F$11)</f>
        <v>0.82030005666372863</v>
      </c>
      <c r="BA150">
        <f>($B$11*$K$9+$C$11*$K$9+$F$11*((CV150+CN150)/MAX(CV150+CN150+CW150, 0.1)*$P$9+CW150/MAX(CV150+CN150+CW150, 0.1)*$Q$9))/($B$11+$C$11+$F$11)</f>
        <v>0.17592910936099609</v>
      </c>
      <c r="BB150" s="1">
        <v>3.21</v>
      </c>
      <c r="BC150">
        <v>0.5</v>
      </c>
      <c r="BD150" t="s">
        <v>354</v>
      </c>
      <c r="BE150">
        <v>2</v>
      </c>
      <c r="BF150" t="b">
        <v>1</v>
      </c>
      <c r="BG150">
        <v>1687532725.5</v>
      </c>
      <c r="BH150">
        <v>551.3563333333334</v>
      </c>
      <c r="BI150">
        <v>593.15514814814821</v>
      </c>
      <c r="BJ150">
        <v>19.380992592592591</v>
      </c>
      <c r="BK150">
        <v>17.2552037037037</v>
      </c>
      <c r="BL150">
        <v>548.16577777777775</v>
      </c>
      <c r="BM150">
        <v>19.229411111111109</v>
      </c>
      <c r="BN150">
        <v>500.01659259259259</v>
      </c>
      <c r="BO150">
        <v>101.9130740740741</v>
      </c>
      <c r="BP150">
        <v>0.1023838888888889</v>
      </c>
      <c r="BQ150">
        <v>28.93474074074074</v>
      </c>
      <c r="BR150">
        <v>29.759162962962961</v>
      </c>
      <c r="BS150">
        <v>999.90000000000009</v>
      </c>
      <c r="BT150">
        <v>0</v>
      </c>
      <c r="BU150">
        <v>0</v>
      </c>
      <c r="BV150">
        <v>10004.785925925929</v>
      </c>
      <c r="BW150">
        <v>0</v>
      </c>
      <c r="BX150">
        <v>1524.350740740741</v>
      </c>
      <c r="BY150">
        <v>-41.798874074074078</v>
      </c>
      <c r="BZ150">
        <v>562.25381481481475</v>
      </c>
      <c r="CA150">
        <v>603.57133333333331</v>
      </c>
      <c r="CB150">
        <v>2.1257818518518521</v>
      </c>
      <c r="CC150">
        <v>593.15514814814821</v>
      </c>
      <c r="CD150">
        <v>17.2552037037037</v>
      </c>
      <c r="CE150">
        <v>1.9751755555555559</v>
      </c>
      <c r="CF150">
        <v>1.75853074074074</v>
      </c>
      <c r="CG150">
        <v>17.24670740740741</v>
      </c>
      <c r="CH150">
        <v>15.42267407407407</v>
      </c>
      <c r="CI150">
        <v>2000.1037037037031</v>
      </c>
      <c r="CJ150">
        <v>0.97999566666666671</v>
      </c>
      <c r="CK150">
        <v>2.0004325925925919E-2</v>
      </c>
      <c r="CL150">
        <v>0</v>
      </c>
      <c r="CM150">
        <v>1.9100037037037041</v>
      </c>
      <c r="CN150">
        <v>0</v>
      </c>
      <c r="CO150">
        <v>6479.9107407407409</v>
      </c>
      <c r="CP150">
        <v>17339.103703703709</v>
      </c>
      <c r="CQ150">
        <v>47.587666666666657</v>
      </c>
      <c r="CR150">
        <v>49.314481481481479</v>
      </c>
      <c r="CS150">
        <v>47.682407407407389</v>
      </c>
      <c r="CT150">
        <v>47.562259259259257</v>
      </c>
      <c r="CU150">
        <v>46.363296296296298</v>
      </c>
      <c r="CV150">
        <v>1960.0940740740739</v>
      </c>
      <c r="CW150">
        <v>40.009629629629629</v>
      </c>
      <c r="CX150">
        <v>0</v>
      </c>
      <c r="CY150">
        <v>1687532732.5999999</v>
      </c>
      <c r="CZ150">
        <v>0</v>
      </c>
      <c r="DA150">
        <v>1687529968.5999999</v>
      </c>
      <c r="DB150" t="s">
        <v>553</v>
      </c>
      <c r="DC150">
        <v>1687529968.5999999</v>
      </c>
      <c r="DD150">
        <v>1687529966.5999999</v>
      </c>
      <c r="DE150">
        <v>3</v>
      </c>
      <c r="DF150">
        <v>1E-3</v>
      </c>
      <c r="DG150">
        <v>1.0999999999999999E-2</v>
      </c>
      <c r="DH150">
        <v>2.899</v>
      </c>
      <c r="DI150">
        <v>9.5000000000000001E-2</v>
      </c>
      <c r="DJ150">
        <v>420</v>
      </c>
      <c r="DK150">
        <v>16</v>
      </c>
      <c r="DL150">
        <v>0.15</v>
      </c>
      <c r="DM150">
        <v>0.06</v>
      </c>
      <c r="DN150">
        <v>-41.672392500000001</v>
      </c>
      <c r="DO150">
        <v>-1.6977624765478021</v>
      </c>
      <c r="DP150">
        <v>0.18352128812143331</v>
      </c>
      <c r="DQ150">
        <v>0</v>
      </c>
      <c r="DR150">
        <v>2.1751727500000002</v>
      </c>
      <c r="DS150">
        <v>-0.82925504690431739</v>
      </c>
      <c r="DT150">
        <v>8.7734880947873295E-2</v>
      </c>
      <c r="DU150">
        <v>0</v>
      </c>
      <c r="DV150">
        <v>0</v>
      </c>
      <c r="DW150">
        <v>2</v>
      </c>
      <c r="DX150" t="s">
        <v>356</v>
      </c>
      <c r="DY150">
        <v>3.1191200000000001</v>
      </c>
      <c r="DZ150">
        <v>2.7595499999999999</v>
      </c>
      <c r="EA150">
        <v>0.11738899999999999</v>
      </c>
      <c r="EB150">
        <v>0.124584</v>
      </c>
      <c r="EC150">
        <v>0.100901</v>
      </c>
      <c r="ED150">
        <v>9.3870200000000001E-2</v>
      </c>
      <c r="EE150">
        <v>25494.2</v>
      </c>
      <c r="EF150">
        <v>25180.400000000001</v>
      </c>
      <c r="EG150">
        <v>29466.7</v>
      </c>
      <c r="EH150">
        <v>29076.9</v>
      </c>
      <c r="EI150">
        <v>36684.6</v>
      </c>
      <c r="EJ150">
        <v>34724.6</v>
      </c>
      <c r="EK150">
        <v>45191.199999999997</v>
      </c>
      <c r="EL150">
        <v>43245.7</v>
      </c>
      <c r="EM150">
        <v>1.7015499999999999</v>
      </c>
      <c r="EN150">
        <v>1.66675</v>
      </c>
      <c r="EO150">
        <v>-6.9178600000000007E-2</v>
      </c>
      <c r="EP150">
        <v>0</v>
      </c>
      <c r="EQ150">
        <v>30.952200000000001</v>
      </c>
      <c r="ER150">
        <v>999.9</v>
      </c>
      <c r="ES150">
        <v>54.6</v>
      </c>
      <c r="ET150">
        <v>43.6</v>
      </c>
      <c r="EU150">
        <v>48.025100000000002</v>
      </c>
      <c r="EV150">
        <v>65.615799999999993</v>
      </c>
      <c r="EW150">
        <v>18.762</v>
      </c>
      <c r="EX150">
        <v>1</v>
      </c>
      <c r="EY150">
        <v>1.2583800000000001</v>
      </c>
      <c r="EZ150">
        <v>9.2810500000000005</v>
      </c>
      <c r="FA150">
        <v>19.988800000000001</v>
      </c>
      <c r="FB150">
        <v>5.22912</v>
      </c>
      <c r="FC150">
        <v>11.992000000000001</v>
      </c>
      <c r="FD150">
        <v>4.9692499999999997</v>
      </c>
      <c r="FE150">
        <v>3.28965</v>
      </c>
      <c r="FF150">
        <v>9999</v>
      </c>
      <c r="FG150">
        <v>9999</v>
      </c>
      <c r="FH150">
        <v>9999</v>
      </c>
      <c r="FI150">
        <v>999.9</v>
      </c>
      <c r="FJ150">
        <v>4.9726800000000004</v>
      </c>
      <c r="FK150">
        <v>1.87805</v>
      </c>
      <c r="FL150">
        <v>1.87622</v>
      </c>
      <c r="FM150">
        <v>1.879</v>
      </c>
      <c r="FN150">
        <v>1.87558</v>
      </c>
      <c r="FO150">
        <v>1.87897</v>
      </c>
      <c r="FP150">
        <v>1.87622</v>
      </c>
      <c r="FQ150">
        <v>1.87744</v>
      </c>
      <c r="FR150">
        <v>0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3.242</v>
      </c>
      <c r="GF150">
        <v>0.153</v>
      </c>
      <c r="GG150">
        <v>1.7018588168103419</v>
      </c>
      <c r="GH150">
        <v>3.4596175144301941E-3</v>
      </c>
      <c r="GI150">
        <v>-1.60062044249347E-6</v>
      </c>
      <c r="GJ150">
        <v>4.4551892631570479E-10</v>
      </c>
      <c r="GK150">
        <v>-5.7980403239070673E-2</v>
      </c>
      <c r="GL150">
        <v>-1.1044296988583829E-3</v>
      </c>
      <c r="GM150">
        <v>8.6344859614355754E-4</v>
      </c>
      <c r="GN150">
        <v>-1.2442756315904091E-5</v>
      </c>
      <c r="GO150">
        <v>0</v>
      </c>
      <c r="GP150">
        <v>2120</v>
      </c>
      <c r="GQ150">
        <v>2</v>
      </c>
      <c r="GR150">
        <v>32</v>
      </c>
      <c r="GS150">
        <v>46.1</v>
      </c>
      <c r="GT150">
        <v>46.1</v>
      </c>
      <c r="GU150">
        <v>1.48804</v>
      </c>
      <c r="GV150">
        <v>2.6074199999999998</v>
      </c>
      <c r="GW150">
        <v>1.39893</v>
      </c>
      <c r="GX150">
        <v>2.2753899999999998</v>
      </c>
      <c r="GY150">
        <v>1.4489700000000001</v>
      </c>
      <c r="GZ150">
        <v>2.5671400000000002</v>
      </c>
      <c r="HA150">
        <v>49.452599999999997</v>
      </c>
      <c r="HB150">
        <v>13.2827</v>
      </c>
      <c r="HC150">
        <v>18</v>
      </c>
      <c r="HD150">
        <v>509.03199999999998</v>
      </c>
      <c r="HE150">
        <v>400.16899999999998</v>
      </c>
      <c r="HF150">
        <v>22.809200000000001</v>
      </c>
      <c r="HG150">
        <v>41.627899999999997</v>
      </c>
      <c r="HH150">
        <v>30.0017</v>
      </c>
      <c r="HI150">
        <v>41.009399999999999</v>
      </c>
      <c r="HJ150">
        <v>41.018999999999998</v>
      </c>
      <c r="HK150">
        <v>29.8447</v>
      </c>
      <c r="HL150">
        <v>61.1357</v>
      </c>
      <c r="HM150">
        <v>0</v>
      </c>
      <c r="HN150">
        <v>17.8002</v>
      </c>
      <c r="HO150">
        <v>640.51</v>
      </c>
      <c r="HP150">
        <v>17.380099999999999</v>
      </c>
      <c r="HQ150">
        <v>97.5642</v>
      </c>
      <c r="HR150">
        <v>99.436199999999999</v>
      </c>
    </row>
    <row r="151" spans="1:226" x14ac:dyDescent="0.25">
      <c r="A151">
        <v>135</v>
      </c>
      <c r="B151">
        <v>1687532738</v>
      </c>
      <c r="C151">
        <v>4034.5</v>
      </c>
      <c r="D151" t="s">
        <v>628</v>
      </c>
      <c r="E151" t="s">
        <v>629</v>
      </c>
      <c r="F151">
        <v>5</v>
      </c>
      <c r="G151" t="s">
        <v>353</v>
      </c>
      <c r="H151">
        <v>48</v>
      </c>
      <c r="I151">
        <v>1687532730.2142861</v>
      </c>
      <c r="J151">
        <f t="shared" si="62"/>
        <v>3.4671219067518725E-3</v>
      </c>
      <c r="K151">
        <f t="shared" si="63"/>
        <v>3.4671219067518724</v>
      </c>
      <c r="L151">
        <f t="shared" si="64"/>
        <v>25.81940097536231</v>
      </c>
      <c r="M151">
        <f t="shared" si="65"/>
        <v>567.03507142857143</v>
      </c>
      <c r="N151">
        <f t="shared" si="66"/>
        <v>284.11809578403665</v>
      </c>
      <c r="O151">
        <f t="shared" si="67"/>
        <v>28.984272970324486</v>
      </c>
      <c r="P151">
        <f t="shared" si="68"/>
        <v>57.846013815768274</v>
      </c>
      <c r="Q151">
        <f t="shared" si="69"/>
        <v>0.15742284571600393</v>
      </c>
      <c r="R151">
        <f>IF(LEFT(BD151,1)&lt;&gt;"0",IF(LEFT(BD151,1)="1",3,BE151),$D$5+$E$5*(BV151*BO151/($K$5*1000))+$F$5*(BV151*BO151/($K$5*1000))*MAX(MIN(BB151,$J$5),$I$5)*MAX(MIN(BB151,$J$5),$I$5)+$G$5*MAX(MIN(BB151,$J$5),$I$5)*(BV151*BO151/($K$5*1000))+$H$5*(BV151*BO151/($K$5*1000))*(BV151*BO151/($K$5*1000)))</f>
        <v>3.7717644351004482</v>
      </c>
      <c r="S151">
        <f t="shared" si="70"/>
        <v>0.15386170148266889</v>
      </c>
      <c r="T151">
        <f t="shared" si="71"/>
        <v>9.6476808467225034E-2</v>
      </c>
      <c r="U151">
        <f t="shared" si="72"/>
        <v>620.60631522067752</v>
      </c>
      <c r="V151">
        <f t="shared" si="73"/>
        <v>31.135682239845043</v>
      </c>
      <c r="W151">
        <f t="shared" si="74"/>
        <v>29.797360714285709</v>
      </c>
      <c r="X151">
        <f t="shared" si="75"/>
        <v>4.21111134280806</v>
      </c>
      <c r="Y151">
        <f t="shared" si="76"/>
        <v>49.39121184258785</v>
      </c>
      <c r="Z151">
        <f t="shared" si="77"/>
        <v>1.9820853264864062</v>
      </c>
      <c r="AA151">
        <f t="shared" si="78"/>
        <v>4.013032384796321</v>
      </c>
      <c r="AB151">
        <f t="shared" si="79"/>
        <v>2.2290260163216535</v>
      </c>
      <c r="AC151">
        <f t="shared" si="80"/>
        <v>-152.90007608775758</v>
      </c>
      <c r="AD151">
        <f t="shared" si="81"/>
        <v>-169.78226818607743</v>
      </c>
      <c r="AE151">
        <f t="shared" si="82"/>
        <v>-9.9476041233895618</v>
      </c>
      <c r="AF151">
        <f t="shared" si="83"/>
        <v>287.97636682345296</v>
      </c>
      <c r="AG151">
        <f t="shared" si="84"/>
        <v>63.443217357009907</v>
      </c>
      <c r="AH151">
        <f t="shared" si="85"/>
        <v>3.3076889723802374</v>
      </c>
      <c r="AI151">
        <f t="shared" si="86"/>
        <v>25.81940097536231</v>
      </c>
      <c r="AJ151">
        <v>638.01676042719805</v>
      </c>
      <c r="AK151">
        <v>603.07730303030291</v>
      </c>
      <c r="AL151">
        <v>3.4139849135042111</v>
      </c>
      <c r="AM151">
        <v>65.233409087114921</v>
      </c>
      <c r="AN151">
        <f t="shared" si="87"/>
        <v>3.4671219067518724</v>
      </c>
      <c r="AO151">
        <v>17.453752116598519</v>
      </c>
      <c r="AP151">
        <v>19.523512121212121</v>
      </c>
      <c r="AQ151">
        <v>1.365068635524481E-2</v>
      </c>
      <c r="AR151">
        <v>101.64482437197481</v>
      </c>
      <c r="AS151">
        <v>0</v>
      </c>
      <c r="AT151">
        <v>0</v>
      </c>
      <c r="AU151">
        <f t="shared" si="88"/>
        <v>1</v>
      </c>
      <c r="AV151">
        <f t="shared" si="89"/>
        <v>0</v>
      </c>
      <c r="AW151">
        <f t="shared" si="90"/>
        <v>53558.37245024096</v>
      </c>
      <c r="AX151">
        <f t="shared" si="91"/>
        <v>3527.5928571428572</v>
      </c>
      <c r="AY151">
        <f t="shared" si="92"/>
        <v>2893.6846442668207</v>
      </c>
      <c r="AZ151">
        <f>($B$11*$D$9+$C$11*$D$9+$F$11*((CV151+CN151)/MAX(CV151+CN151+CW151, 0.1)*$I$9+CW151/MAX(CV151+CN151+CW151, 0.1)*$J$9))/($B$11+$C$11+$F$11)</f>
        <v>0.82030006337254435</v>
      </c>
      <c r="BA151">
        <f>($B$11*$K$9+$C$11*$K$9+$F$11*((CV151+CN151)/MAX(CV151+CN151+CW151, 0.1)*$P$9+CW151/MAX(CV151+CN151+CW151, 0.1)*$Q$9))/($B$11+$C$11+$F$11)</f>
        <v>0.1759291223090105</v>
      </c>
      <c r="BB151" s="1">
        <v>3.21</v>
      </c>
      <c r="BC151">
        <v>0.5</v>
      </c>
      <c r="BD151" t="s">
        <v>354</v>
      </c>
      <c r="BE151">
        <v>2</v>
      </c>
      <c r="BF151" t="b">
        <v>1</v>
      </c>
      <c r="BG151">
        <v>1687532730.2142861</v>
      </c>
      <c r="BH151">
        <v>567.03507142857143</v>
      </c>
      <c r="BI151">
        <v>608.96810714285709</v>
      </c>
      <c r="BJ151">
        <v>19.429375</v>
      </c>
      <c r="BK151">
        <v>17.347178571428579</v>
      </c>
      <c r="BL151">
        <v>563.81178571428575</v>
      </c>
      <c r="BM151">
        <v>19.276917857142859</v>
      </c>
      <c r="BN151">
        <v>500.01942857142848</v>
      </c>
      <c r="BO151">
        <v>101.91225</v>
      </c>
      <c r="BP151">
        <v>0.1026283214285714</v>
      </c>
      <c r="BQ151">
        <v>28.962407142857138</v>
      </c>
      <c r="BR151">
        <v>29.797360714285709</v>
      </c>
      <c r="BS151">
        <v>999.9000000000002</v>
      </c>
      <c r="BT151">
        <v>0</v>
      </c>
      <c r="BU151">
        <v>0</v>
      </c>
      <c r="BV151">
        <v>10003.9475</v>
      </c>
      <c r="BW151">
        <v>0</v>
      </c>
      <c r="BX151">
        <v>1527.5153571428571</v>
      </c>
      <c r="BY151">
        <v>-41.933010714285707</v>
      </c>
      <c r="BZ151">
        <v>578.27139285714293</v>
      </c>
      <c r="CA151">
        <v>619.72007142857149</v>
      </c>
      <c r="CB151">
        <v>2.082182142857143</v>
      </c>
      <c r="CC151">
        <v>608.96810714285709</v>
      </c>
      <c r="CD151">
        <v>17.347178571428579</v>
      </c>
      <c r="CE151">
        <v>1.980092142857143</v>
      </c>
      <c r="CF151">
        <v>1.767891785714286</v>
      </c>
      <c r="CG151">
        <v>17.28598214285714</v>
      </c>
      <c r="CH151">
        <v>15.50543214285714</v>
      </c>
      <c r="CI151">
        <v>2000.0775000000001</v>
      </c>
      <c r="CJ151">
        <v>0.97999517857142859</v>
      </c>
      <c r="CK151">
        <v>2.0004821428571431E-2</v>
      </c>
      <c r="CL151">
        <v>0</v>
      </c>
      <c r="CM151">
        <v>1.9162464285714289</v>
      </c>
      <c r="CN151">
        <v>0</v>
      </c>
      <c r="CO151">
        <v>6568.3257142857128</v>
      </c>
      <c r="CP151">
        <v>17338.882142857139</v>
      </c>
      <c r="CQ151">
        <v>47.609214285714287</v>
      </c>
      <c r="CR151">
        <v>49.343499999999999</v>
      </c>
      <c r="CS151">
        <v>47.702749999999988</v>
      </c>
      <c r="CT151">
        <v>47.595785714285718</v>
      </c>
      <c r="CU151">
        <v>46.397142857142853</v>
      </c>
      <c r="CV151">
        <v>1960.0675000000001</v>
      </c>
      <c r="CW151">
        <v>40.01</v>
      </c>
      <c r="CX151">
        <v>0</v>
      </c>
      <c r="CY151">
        <v>1687532738</v>
      </c>
      <c r="CZ151">
        <v>0</v>
      </c>
      <c r="DA151">
        <v>1687529968.5999999</v>
      </c>
      <c r="DB151" t="s">
        <v>553</v>
      </c>
      <c r="DC151">
        <v>1687529968.5999999</v>
      </c>
      <c r="DD151">
        <v>1687529966.5999999</v>
      </c>
      <c r="DE151">
        <v>3</v>
      </c>
      <c r="DF151">
        <v>1E-3</v>
      </c>
      <c r="DG151">
        <v>1.0999999999999999E-2</v>
      </c>
      <c r="DH151">
        <v>2.899</v>
      </c>
      <c r="DI151">
        <v>9.5000000000000001E-2</v>
      </c>
      <c r="DJ151">
        <v>420</v>
      </c>
      <c r="DK151">
        <v>16</v>
      </c>
      <c r="DL151">
        <v>0.15</v>
      </c>
      <c r="DM151">
        <v>0.06</v>
      </c>
      <c r="DN151">
        <v>-41.841250000000002</v>
      </c>
      <c r="DO151">
        <v>-1.518821763602151</v>
      </c>
      <c r="DP151">
        <v>0.16444302204715119</v>
      </c>
      <c r="DQ151">
        <v>0</v>
      </c>
      <c r="DR151">
        <v>2.1152722499999999</v>
      </c>
      <c r="DS151">
        <v>-0.74298022514071893</v>
      </c>
      <c r="DT151">
        <v>8.2374783352901756E-2</v>
      </c>
      <c r="DU151">
        <v>0</v>
      </c>
      <c r="DV151">
        <v>0</v>
      </c>
      <c r="DW151">
        <v>2</v>
      </c>
      <c r="DX151" t="s">
        <v>356</v>
      </c>
      <c r="DY151">
        <v>3.11897</v>
      </c>
      <c r="DZ151">
        <v>2.7597800000000001</v>
      </c>
      <c r="EA151">
        <v>0.1198</v>
      </c>
      <c r="EB151">
        <v>0.12693299999999999</v>
      </c>
      <c r="EC151">
        <v>0.101133</v>
      </c>
      <c r="ED151">
        <v>9.3931299999999995E-2</v>
      </c>
      <c r="EE151">
        <v>25423</v>
      </c>
      <c r="EF151">
        <v>25111.7</v>
      </c>
      <c r="EG151">
        <v>29465</v>
      </c>
      <c r="EH151">
        <v>29075.8</v>
      </c>
      <c r="EI151">
        <v>36673.5</v>
      </c>
      <c r="EJ151">
        <v>34721.4</v>
      </c>
      <c r="EK151">
        <v>45188.800000000003</v>
      </c>
      <c r="EL151">
        <v>43244.2</v>
      </c>
      <c r="EM151">
        <v>1.70065</v>
      </c>
      <c r="EN151">
        <v>1.6669799999999999</v>
      </c>
      <c r="EO151">
        <v>-6.8046200000000001E-2</v>
      </c>
      <c r="EP151">
        <v>0</v>
      </c>
      <c r="EQ151">
        <v>30.981999999999999</v>
      </c>
      <c r="ER151">
        <v>999.9</v>
      </c>
      <c r="ES151">
        <v>54.6</v>
      </c>
      <c r="ET151">
        <v>43.6</v>
      </c>
      <c r="EU151">
        <v>48.0244</v>
      </c>
      <c r="EV151">
        <v>65.445700000000002</v>
      </c>
      <c r="EW151">
        <v>18.7821</v>
      </c>
      <c r="EX151">
        <v>1</v>
      </c>
      <c r="EY151">
        <v>1.2600899999999999</v>
      </c>
      <c r="EZ151">
        <v>9.2810500000000005</v>
      </c>
      <c r="FA151">
        <v>19.988800000000001</v>
      </c>
      <c r="FB151">
        <v>5.22912</v>
      </c>
      <c r="FC151">
        <v>11.9918</v>
      </c>
      <c r="FD151">
        <v>4.9695999999999998</v>
      </c>
      <c r="FE151">
        <v>3.28965</v>
      </c>
      <c r="FF151">
        <v>9999</v>
      </c>
      <c r="FG151">
        <v>9999</v>
      </c>
      <c r="FH151">
        <v>9999</v>
      </c>
      <c r="FI151">
        <v>999.9</v>
      </c>
      <c r="FJ151">
        <v>4.9726699999999999</v>
      </c>
      <c r="FK151">
        <v>1.87808</v>
      </c>
      <c r="FL151">
        <v>1.8762399999999999</v>
      </c>
      <c r="FM151">
        <v>1.8790100000000001</v>
      </c>
      <c r="FN151">
        <v>1.87558</v>
      </c>
      <c r="FO151">
        <v>1.87897</v>
      </c>
      <c r="FP151">
        <v>1.8762300000000001</v>
      </c>
      <c r="FQ151">
        <v>1.87744</v>
      </c>
      <c r="FR151">
        <v>0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3.2770000000000001</v>
      </c>
      <c r="GF151">
        <v>0.15429999999999999</v>
      </c>
      <c r="GG151">
        <v>1.7018588168103419</v>
      </c>
      <c r="GH151">
        <v>3.4596175144301941E-3</v>
      </c>
      <c r="GI151">
        <v>-1.60062044249347E-6</v>
      </c>
      <c r="GJ151">
        <v>4.4551892631570479E-10</v>
      </c>
      <c r="GK151">
        <v>-5.7980403239070673E-2</v>
      </c>
      <c r="GL151">
        <v>-1.1044296988583829E-3</v>
      </c>
      <c r="GM151">
        <v>8.6344859614355754E-4</v>
      </c>
      <c r="GN151">
        <v>-1.2442756315904091E-5</v>
      </c>
      <c r="GO151">
        <v>0</v>
      </c>
      <c r="GP151">
        <v>2120</v>
      </c>
      <c r="GQ151">
        <v>2</v>
      </c>
      <c r="GR151">
        <v>32</v>
      </c>
      <c r="GS151">
        <v>46.2</v>
      </c>
      <c r="GT151">
        <v>46.2</v>
      </c>
      <c r="GU151">
        <v>1.5197799999999999</v>
      </c>
      <c r="GV151">
        <v>2.6184099999999999</v>
      </c>
      <c r="GW151">
        <v>1.39893</v>
      </c>
      <c r="GX151">
        <v>2.2753899999999998</v>
      </c>
      <c r="GY151">
        <v>1.4489700000000001</v>
      </c>
      <c r="GZ151">
        <v>2.3864700000000001</v>
      </c>
      <c r="HA151">
        <v>49.452599999999997</v>
      </c>
      <c r="HB151">
        <v>13.2652</v>
      </c>
      <c r="HC151">
        <v>18</v>
      </c>
      <c r="HD151">
        <v>508.56200000000001</v>
      </c>
      <c r="HE151">
        <v>400.38900000000001</v>
      </c>
      <c r="HF151">
        <v>22.838200000000001</v>
      </c>
      <c r="HG151">
        <v>41.646500000000003</v>
      </c>
      <c r="HH151">
        <v>30.0017</v>
      </c>
      <c r="HI151">
        <v>41.0246</v>
      </c>
      <c r="HJ151">
        <v>41.034100000000002</v>
      </c>
      <c r="HK151">
        <v>30.453299999999999</v>
      </c>
      <c r="HL151">
        <v>61.1357</v>
      </c>
      <c r="HM151">
        <v>0</v>
      </c>
      <c r="HN151">
        <v>17.857800000000001</v>
      </c>
      <c r="HO151">
        <v>660.548</v>
      </c>
      <c r="HP151">
        <v>17.365100000000002</v>
      </c>
      <c r="HQ151">
        <v>97.558899999999994</v>
      </c>
      <c r="HR151">
        <v>99.432699999999997</v>
      </c>
    </row>
    <row r="152" spans="1:226" x14ac:dyDescent="0.25">
      <c r="A152">
        <v>136</v>
      </c>
      <c r="B152">
        <v>1687532743</v>
      </c>
      <c r="C152">
        <v>4039.5</v>
      </c>
      <c r="D152" t="s">
        <v>630</v>
      </c>
      <c r="E152" t="s">
        <v>631</v>
      </c>
      <c r="F152">
        <v>5</v>
      </c>
      <c r="G152" t="s">
        <v>353</v>
      </c>
      <c r="H152">
        <v>48</v>
      </c>
      <c r="I152">
        <v>1687532735.5</v>
      </c>
      <c r="J152">
        <f t="shared" si="62"/>
        <v>3.4340497677871969E-3</v>
      </c>
      <c r="K152">
        <f t="shared" si="63"/>
        <v>3.4340497677871968</v>
      </c>
      <c r="L152">
        <f t="shared" si="64"/>
        <v>25.896722609276956</v>
      </c>
      <c r="M152">
        <f t="shared" si="65"/>
        <v>584.63692592592588</v>
      </c>
      <c r="N152">
        <f t="shared" si="66"/>
        <v>296.73329806917656</v>
      </c>
      <c r="O152">
        <f t="shared" si="67"/>
        <v>30.271342346192316</v>
      </c>
      <c r="P152">
        <f t="shared" si="68"/>
        <v>59.641923060496424</v>
      </c>
      <c r="Q152">
        <f t="shared" si="69"/>
        <v>0.15530793369903989</v>
      </c>
      <c r="R152">
        <f>IF(LEFT(BD152,1)&lt;&gt;"0",IF(LEFT(BD152,1)="1",3,BE152),$D$5+$E$5*(BV152*BO152/($K$5*1000))+$F$5*(BV152*BO152/($K$5*1000))*MAX(MIN(BB152,$J$5),$I$5)*MAX(MIN(BB152,$J$5),$I$5)+$G$5*MAX(MIN(BB152,$J$5),$I$5)*(BV152*BO152/($K$5*1000))+$H$5*(BV152*BO152/($K$5*1000))*(BV152*BO152/($K$5*1000)))</f>
        <v>3.7721001126698299</v>
      </c>
      <c r="S152">
        <f t="shared" si="70"/>
        <v>0.15184099759943281</v>
      </c>
      <c r="T152">
        <f t="shared" si="71"/>
        <v>9.5205668021098019E-2</v>
      </c>
      <c r="U152">
        <f t="shared" si="72"/>
        <v>621.12512141523496</v>
      </c>
      <c r="V152">
        <f t="shared" si="73"/>
        <v>31.177806414404991</v>
      </c>
      <c r="W152">
        <f t="shared" si="74"/>
        <v>29.855507407407408</v>
      </c>
      <c r="X152">
        <f t="shared" si="75"/>
        <v>4.2252176360371312</v>
      </c>
      <c r="Y152">
        <f t="shared" si="76"/>
        <v>49.450896991670923</v>
      </c>
      <c r="Z152">
        <f t="shared" si="77"/>
        <v>1.9882925659553292</v>
      </c>
      <c r="AA152">
        <f t="shared" si="78"/>
        <v>4.0207411531690109</v>
      </c>
      <c r="AB152">
        <f t="shared" si="79"/>
        <v>2.236925070081802</v>
      </c>
      <c r="AC152">
        <f t="shared" si="80"/>
        <v>-151.44159475941538</v>
      </c>
      <c r="AD152">
        <f t="shared" si="81"/>
        <v>-174.87880564630285</v>
      </c>
      <c r="AE152">
        <f t="shared" si="82"/>
        <v>-10.249942645808856</v>
      </c>
      <c r="AF152">
        <f t="shared" si="83"/>
        <v>284.55477836370795</v>
      </c>
      <c r="AG152">
        <f t="shared" si="84"/>
        <v>63.570544859867731</v>
      </c>
      <c r="AH152">
        <f t="shared" si="85"/>
        <v>3.2521390317932988</v>
      </c>
      <c r="AI152">
        <f t="shared" si="86"/>
        <v>25.896722609276956</v>
      </c>
      <c r="AJ152">
        <v>655.00697347444418</v>
      </c>
      <c r="AK152">
        <v>620.09268484848496</v>
      </c>
      <c r="AL152">
        <v>3.399695443535995</v>
      </c>
      <c r="AM152">
        <v>65.233409087114921</v>
      </c>
      <c r="AN152">
        <f t="shared" si="87"/>
        <v>3.4340497677871968</v>
      </c>
      <c r="AO152">
        <v>17.46614779836414</v>
      </c>
      <c r="AP152">
        <v>19.562648484848481</v>
      </c>
      <c r="AQ152">
        <v>7.8768203237844919E-3</v>
      </c>
      <c r="AR152">
        <v>101.64482437197481</v>
      </c>
      <c r="AS152">
        <v>0</v>
      </c>
      <c r="AT152">
        <v>0</v>
      </c>
      <c r="AU152">
        <f t="shared" si="88"/>
        <v>1</v>
      </c>
      <c r="AV152">
        <f t="shared" si="89"/>
        <v>0</v>
      </c>
      <c r="AW152">
        <f t="shared" si="90"/>
        <v>53559.197335044373</v>
      </c>
      <c r="AX152">
        <f t="shared" si="91"/>
        <v>3530.5418518518518</v>
      </c>
      <c r="AY152">
        <f t="shared" si="92"/>
        <v>2896.1037007428777</v>
      </c>
      <c r="AZ152">
        <f>($B$11*$D$9+$C$11*$D$9+$F$11*((CV152+CN152)/MAX(CV152+CN152+CW152, 0.1)*$I$9+CW152/MAX(CV152+CN152+CW152, 0.1)*$J$9))/($B$11+$C$11+$F$11)</f>
        <v>0.82030006221957219</v>
      </c>
      <c r="BA152">
        <f>($B$11*$K$9+$C$11*$K$9+$F$11*((CV152+CN152)/MAX(CV152+CN152+CW152, 0.1)*$P$9+CW152/MAX(CV152+CN152+CW152, 0.1)*$Q$9))/($B$11+$C$11+$F$11)</f>
        <v>0.1759291200837742</v>
      </c>
      <c r="BB152" s="1">
        <v>3.21</v>
      </c>
      <c r="BC152">
        <v>0.5</v>
      </c>
      <c r="BD152" t="s">
        <v>354</v>
      </c>
      <c r="BE152">
        <v>2</v>
      </c>
      <c r="BF152" t="b">
        <v>1</v>
      </c>
      <c r="BG152">
        <v>1687532735.5</v>
      </c>
      <c r="BH152">
        <v>584.63692592592588</v>
      </c>
      <c r="BI152">
        <v>626.66851851851845</v>
      </c>
      <c r="BJ152">
        <v>19.490137037037041</v>
      </c>
      <c r="BK152">
        <v>17.443022222222218</v>
      </c>
      <c r="BL152">
        <v>581.3773703703705</v>
      </c>
      <c r="BM152">
        <v>19.336581481481481</v>
      </c>
      <c r="BN152">
        <v>500.01600000000002</v>
      </c>
      <c r="BO152">
        <v>101.91248148148151</v>
      </c>
      <c r="BP152">
        <v>0.1028384814814815</v>
      </c>
      <c r="BQ152">
        <v>28.995566666666669</v>
      </c>
      <c r="BR152">
        <v>29.855507407407408</v>
      </c>
      <c r="BS152">
        <v>999.90000000000009</v>
      </c>
      <c r="BT152">
        <v>0</v>
      </c>
      <c r="BU152">
        <v>0</v>
      </c>
      <c r="BV152">
        <v>10005.23</v>
      </c>
      <c r="BW152">
        <v>0</v>
      </c>
      <c r="BX152">
        <v>1530.457037037037</v>
      </c>
      <c r="BY152">
        <v>-42.031585185185193</v>
      </c>
      <c r="BZ152">
        <v>596.25892592592584</v>
      </c>
      <c r="CA152">
        <v>637.79385185185174</v>
      </c>
      <c r="CB152">
        <v>2.0471074074074069</v>
      </c>
      <c r="CC152">
        <v>626.66851851851845</v>
      </c>
      <c r="CD152">
        <v>17.443022222222218</v>
      </c>
      <c r="CE152">
        <v>1.9862885185185191</v>
      </c>
      <c r="CF152">
        <v>1.777662222222222</v>
      </c>
      <c r="CG152">
        <v>17.335403703703701</v>
      </c>
      <c r="CH152">
        <v>15.591718518518521</v>
      </c>
      <c r="CI152">
        <v>2000.084814814815</v>
      </c>
      <c r="CJ152">
        <v>0.97999537037037043</v>
      </c>
      <c r="CK152">
        <v>2.0004625925925931E-2</v>
      </c>
      <c r="CL152">
        <v>0</v>
      </c>
      <c r="CM152">
        <v>1.993229629629629</v>
      </c>
      <c r="CN152">
        <v>0</v>
      </c>
      <c r="CO152">
        <v>6631.6788888888896</v>
      </c>
      <c r="CP152">
        <v>17338.951851851849</v>
      </c>
      <c r="CQ152">
        <v>47.647962962962957</v>
      </c>
      <c r="CR152">
        <v>49.367962962962963</v>
      </c>
      <c r="CS152">
        <v>47.724333333333341</v>
      </c>
      <c r="CT152">
        <v>47.636407407407397</v>
      </c>
      <c r="CU152">
        <v>46.423296296296293</v>
      </c>
      <c r="CV152">
        <v>1960.0751851851851</v>
      </c>
      <c r="CW152">
        <v>40.01</v>
      </c>
      <c r="CX152">
        <v>0</v>
      </c>
      <c r="CY152">
        <v>1687532742.8</v>
      </c>
      <c r="CZ152">
        <v>0</v>
      </c>
      <c r="DA152">
        <v>1687529968.5999999</v>
      </c>
      <c r="DB152" t="s">
        <v>553</v>
      </c>
      <c r="DC152">
        <v>1687529968.5999999</v>
      </c>
      <c r="DD152">
        <v>1687529966.5999999</v>
      </c>
      <c r="DE152">
        <v>3</v>
      </c>
      <c r="DF152">
        <v>1E-3</v>
      </c>
      <c r="DG152">
        <v>1.0999999999999999E-2</v>
      </c>
      <c r="DH152">
        <v>2.899</v>
      </c>
      <c r="DI152">
        <v>9.5000000000000001E-2</v>
      </c>
      <c r="DJ152">
        <v>420</v>
      </c>
      <c r="DK152">
        <v>16</v>
      </c>
      <c r="DL152">
        <v>0.15</v>
      </c>
      <c r="DM152">
        <v>0.06</v>
      </c>
      <c r="DN152">
        <v>-41.964502439024393</v>
      </c>
      <c r="DO152">
        <v>-1.358910104529611</v>
      </c>
      <c r="DP152">
        <v>0.1530328204680042</v>
      </c>
      <c r="DQ152">
        <v>0</v>
      </c>
      <c r="DR152">
        <v>2.085800243902439</v>
      </c>
      <c r="DS152">
        <v>-0.39105846689895019</v>
      </c>
      <c r="DT152">
        <v>6.8020460246426107E-2</v>
      </c>
      <c r="DU152">
        <v>0</v>
      </c>
      <c r="DV152">
        <v>0</v>
      </c>
      <c r="DW152">
        <v>2</v>
      </c>
      <c r="DX152" t="s">
        <v>356</v>
      </c>
      <c r="DY152">
        <v>3.1188899999999999</v>
      </c>
      <c r="DZ152">
        <v>2.75929</v>
      </c>
      <c r="EA152">
        <v>0.12217699999999999</v>
      </c>
      <c r="EB152">
        <v>0.129277</v>
      </c>
      <c r="EC152">
        <v>0.10126400000000001</v>
      </c>
      <c r="ED152">
        <v>9.3976000000000004E-2</v>
      </c>
      <c r="EE152">
        <v>25353</v>
      </c>
      <c r="EF152">
        <v>25043.1</v>
      </c>
      <c r="EG152">
        <v>29463.8</v>
      </c>
      <c r="EH152">
        <v>29074.7</v>
      </c>
      <c r="EI152">
        <v>36667.1</v>
      </c>
      <c r="EJ152">
        <v>34718.6</v>
      </c>
      <c r="EK152">
        <v>45187.1</v>
      </c>
      <c r="EL152">
        <v>43242.7</v>
      </c>
      <c r="EM152">
        <v>1.7007699999999999</v>
      </c>
      <c r="EN152">
        <v>1.6667000000000001</v>
      </c>
      <c r="EO152">
        <v>-6.6384700000000005E-2</v>
      </c>
      <c r="EP152">
        <v>0</v>
      </c>
      <c r="EQ152">
        <v>31.011099999999999</v>
      </c>
      <c r="ER152">
        <v>999.9</v>
      </c>
      <c r="ES152">
        <v>54.7</v>
      </c>
      <c r="ET152">
        <v>43.6</v>
      </c>
      <c r="EU152">
        <v>48.114699999999999</v>
      </c>
      <c r="EV152">
        <v>65.485699999999994</v>
      </c>
      <c r="EW152">
        <v>18.709900000000001</v>
      </c>
      <c r="EX152">
        <v>1</v>
      </c>
      <c r="EY152">
        <v>1.2619400000000001</v>
      </c>
      <c r="EZ152">
        <v>9.2810500000000005</v>
      </c>
      <c r="FA152">
        <v>19.9876</v>
      </c>
      <c r="FB152">
        <v>5.2258300000000002</v>
      </c>
      <c r="FC152">
        <v>11.992000000000001</v>
      </c>
      <c r="FD152">
        <v>4.96835</v>
      </c>
      <c r="FE152">
        <v>3.28905</v>
      </c>
      <c r="FF152">
        <v>9999</v>
      </c>
      <c r="FG152">
        <v>9999</v>
      </c>
      <c r="FH152">
        <v>9999</v>
      </c>
      <c r="FI152">
        <v>999.9</v>
      </c>
      <c r="FJ152">
        <v>4.9726400000000002</v>
      </c>
      <c r="FK152">
        <v>1.87808</v>
      </c>
      <c r="FL152">
        <v>1.8762300000000001</v>
      </c>
      <c r="FM152">
        <v>1.87907</v>
      </c>
      <c r="FN152">
        <v>1.8755999999999999</v>
      </c>
      <c r="FO152">
        <v>1.87897</v>
      </c>
      <c r="FP152">
        <v>1.87622</v>
      </c>
      <c r="FQ152">
        <v>1.87744</v>
      </c>
      <c r="FR152">
        <v>0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3.31</v>
      </c>
      <c r="GF152">
        <v>0.15490000000000001</v>
      </c>
      <c r="GG152">
        <v>1.7018588168103419</v>
      </c>
      <c r="GH152">
        <v>3.4596175144301941E-3</v>
      </c>
      <c r="GI152">
        <v>-1.60062044249347E-6</v>
      </c>
      <c r="GJ152">
        <v>4.4551892631570479E-10</v>
      </c>
      <c r="GK152">
        <v>-5.7980403239070673E-2</v>
      </c>
      <c r="GL152">
        <v>-1.1044296988583829E-3</v>
      </c>
      <c r="GM152">
        <v>8.6344859614355754E-4</v>
      </c>
      <c r="GN152">
        <v>-1.2442756315904091E-5</v>
      </c>
      <c r="GO152">
        <v>0</v>
      </c>
      <c r="GP152">
        <v>2120</v>
      </c>
      <c r="GQ152">
        <v>2</v>
      </c>
      <c r="GR152">
        <v>32</v>
      </c>
      <c r="GS152">
        <v>46.2</v>
      </c>
      <c r="GT152">
        <v>46.3</v>
      </c>
      <c r="GU152">
        <v>1.55518</v>
      </c>
      <c r="GV152">
        <v>2.6135299999999999</v>
      </c>
      <c r="GW152">
        <v>1.39893</v>
      </c>
      <c r="GX152">
        <v>2.2766099999999998</v>
      </c>
      <c r="GY152">
        <v>1.4489700000000001</v>
      </c>
      <c r="GZ152">
        <v>2.5500500000000001</v>
      </c>
      <c r="HA152">
        <v>49.484200000000001</v>
      </c>
      <c r="HB152">
        <v>13.273999999999999</v>
      </c>
      <c r="HC152">
        <v>18</v>
      </c>
      <c r="HD152">
        <v>508.73599999999999</v>
      </c>
      <c r="HE152">
        <v>400.31</v>
      </c>
      <c r="HF152">
        <v>22.8658</v>
      </c>
      <c r="HG152">
        <v>41.668100000000003</v>
      </c>
      <c r="HH152">
        <v>30.001799999999999</v>
      </c>
      <c r="HI152">
        <v>41.041400000000003</v>
      </c>
      <c r="HJ152">
        <v>41.050899999999999</v>
      </c>
      <c r="HK152">
        <v>31.126999999999999</v>
      </c>
      <c r="HL152">
        <v>61.1357</v>
      </c>
      <c r="HM152">
        <v>0</v>
      </c>
      <c r="HN152">
        <v>17.892099999999999</v>
      </c>
      <c r="HO152">
        <v>673.90800000000002</v>
      </c>
      <c r="HP152">
        <v>17.459499999999998</v>
      </c>
      <c r="HQ152">
        <v>97.555000000000007</v>
      </c>
      <c r="HR152">
        <v>99.429100000000005</v>
      </c>
    </row>
    <row r="153" spans="1:226" x14ac:dyDescent="0.25">
      <c r="A153">
        <v>137</v>
      </c>
      <c r="B153">
        <v>1687532748</v>
      </c>
      <c r="C153">
        <v>4044.5</v>
      </c>
      <c r="D153" t="s">
        <v>632</v>
      </c>
      <c r="E153" t="s">
        <v>633</v>
      </c>
      <c r="F153">
        <v>5</v>
      </c>
      <c r="G153" t="s">
        <v>353</v>
      </c>
      <c r="H153">
        <v>48</v>
      </c>
      <c r="I153">
        <v>1687532740.2142861</v>
      </c>
      <c r="J153">
        <f t="shared" si="62"/>
        <v>3.3739033743950585E-3</v>
      </c>
      <c r="K153">
        <f t="shared" si="63"/>
        <v>3.3739033743950584</v>
      </c>
      <c r="L153">
        <f t="shared" si="64"/>
        <v>26.100226010857632</v>
      </c>
      <c r="M153">
        <f t="shared" si="65"/>
        <v>600.35207142857143</v>
      </c>
      <c r="N153">
        <f t="shared" si="66"/>
        <v>304.18957197607722</v>
      </c>
      <c r="O153">
        <f t="shared" si="67"/>
        <v>31.032210783900361</v>
      </c>
      <c r="P153">
        <f t="shared" si="68"/>
        <v>61.245531541718329</v>
      </c>
      <c r="Q153">
        <f t="shared" si="69"/>
        <v>0.15210872239296677</v>
      </c>
      <c r="R153">
        <f>IF(LEFT(BD153,1)&lt;&gt;"0",IF(LEFT(BD153,1)="1",3,BE153),$D$5+$E$5*(BV153*BO153/($K$5*1000))+$F$5*(BV153*BO153/($K$5*1000))*MAX(MIN(BB153,$J$5),$I$5)*MAX(MIN(BB153,$J$5),$I$5)+$G$5*MAX(MIN(BB153,$J$5),$I$5)*(BV153*BO153/($K$5*1000))+$H$5*(BV153*BO153/($K$5*1000))*(BV153*BO153/($K$5*1000)))</f>
        <v>3.7700444768200927</v>
      </c>
      <c r="S153">
        <f t="shared" si="70"/>
        <v>0.14877972717420096</v>
      </c>
      <c r="T153">
        <f t="shared" si="71"/>
        <v>9.3280358294554722E-2</v>
      </c>
      <c r="U153">
        <f t="shared" si="72"/>
        <v>621.3184464887787</v>
      </c>
      <c r="V153">
        <f t="shared" si="73"/>
        <v>31.225395625451146</v>
      </c>
      <c r="W153">
        <f t="shared" si="74"/>
        <v>29.90000357142857</v>
      </c>
      <c r="X153">
        <f t="shared" si="75"/>
        <v>4.236040132285674</v>
      </c>
      <c r="Y153">
        <f t="shared" si="76"/>
        <v>49.478500333762007</v>
      </c>
      <c r="Z153">
        <f t="shared" si="77"/>
        <v>1.9932364484725953</v>
      </c>
      <c r="AA153">
        <f t="shared" si="78"/>
        <v>4.0284900209727983</v>
      </c>
      <c r="AB153">
        <f t="shared" si="79"/>
        <v>2.2428036838130785</v>
      </c>
      <c r="AC153">
        <f t="shared" si="80"/>
        <v>-148.78913881082207</v>
      </c>
      <c r="AD153">
        <f t="shared" si="81"/>
        <v>-177.06397083477901</v>
      </c>
      <c r="AE153">
        <f t="shared" si="82"/>
        <v>-10.387684033411288</v>
      </c>
      <c r="AF153">
        <f t="shared" si="83"/>
        <v>285.07765280976639</v>
      </c>
      <c r="AG153">
        <f t="shared" si="84"/>
        <v>63.746741272058216</v>
      </c>
      <c r="AH153">
        <f t="shared" si="85"/>
        <v>3.2940147154138901</v>
      </c>
      <c r="AI153">
        <f t="shared" si="86"/>
        <v>26.100226010857632</v>
      </c>
      <c r="AJ153">
        <v>672.21880815642794</v>
      </c>
      <c r="AK153">
        <v>637.14065454545414</v>
      </c>
      <c r="AL153">
        <v>3.4058364517116551</v>
      </c>
      <c r="AM153">
        <v>65.233409087114921</v>
      </c>
      <c r="AN153">
        <f t="shared" si="87"/>
        <v>3.3739033743950584</v>
      </c>
      <c r="AO153">
        <v>17.47772222389829</v>
      </c>
      <c r="AP153">
        <v>19.583555757575748</v>
      </c>
      <c r="AQ153">
        <v>2.1485793578965538E-3</v>
      </c>
      <c r="AR153">
        <v>101.64482437197481</v>
      </c>
      <c r="AS153">
        <v>0</v>
      </c>
      <c r="AT153">
        <v>0</v>
      </c>
      <c r="AU153">
        <f t="shared" si="88"/>
        <v>1</v>
      </c>
      <c r="AV153">
        <f t="shared" si="89"/>
        <v>0</v>
      </c>
      <c r="AW153">
        <f t="shared" si="90"/>
        <v>53512.285339252048</v>
      </c>
      <c r="AX153">
        <f t="shared" si="91"/>
        <v>3531.6414285714282</v>
      </c>
      <c r="AY153">
        <f t="shared" si="92"/>
        <v>2897.0056201274201</v>
      </c>
      <c r="AZ153">
        <f>($B$11*$D$9+$C$11*$D$9+$F$11*((CV153+CN153)/MAX(CV153+CN153+CW153, 0.1)*$I$9+CW153/MAX(CV153+CN153+CW153, 0.1)*$J$9))/($B$11+$C$11+$F$11)</f>
        <v>0.82030004424862513</v>
      </c>
      <c r="BA153">
        <f>($B$11*$K$9+$C$11*$K$9+$F$11*((CV153+CN153)/MAX(CV153+CN153+CW153, 0.1)*$P$9+CW153/MAX(CV153+CN153+CW153, 0.1)*$Q$9))/($B$11+$C$11+$F$11)</f>
        <v>0.1759290853998465</v>
      </c>
      <c r="BB153" s="1">
        <v>3.21</v>
      </c>
      <c r="BC153">
        <v>0.5</v>
      </c>
      <c r="BD153" t="s">
        <v>354</v>
      </c>
      <c r="BE153">
        <v>2</v>
      </c>
      <c r="BF153" t="b">
        <v>1</v>
      </c>
      <c r="BG153">
        <v>1687532740.2142861</v>
      </c>
      <c r="BH153">
        <v>600.35207142857143</v>
      </c>
      <c r="BI153">
        <v>642.54557142857152</v>
      </c>
      <c r="BJ153">
        <v>19.538464285714291</v>
      </c>
      <c r="BK153">
        <v>17.4651</v>
      </c>
      <c r="BL153">
        <v>597.06049999999993</v>
      </c>
      <c r="BM153">
        <v>19.384032142857141</v>
      </c>
      <c r="BN153">
        <v>500.01785714285728</v>
      </c>
      <c r="BO153">
        <v>101.9132142857143</v>
      </c>
      <c r="BP153">
        <v>0.1028100714285714</v>
      </c>
      <c r="BQ153">
        <v>29.028842857142848</v>
      </c>
      <c r="BR153">
        <v>29.90000357142857</v>
      </c>
      <c r="BS153">
        <v>999.9000000000002</v>
      </c>
      <c r="BT153">
        <v>0</v>
      </c>
      <c r="BU153">
        <v>0</v>
      </c>
      <c r="BV153">
        <v>9997.1664285714269</v>
      </c>
      <c r="BW153">
        <v>0</v>
      </c>
      <c r="BX153">
        <v>1531.5807142857141</v>
      </c>
      <c r="BY153">
        <v>-42.193467857142863</v>
      </c>
      <c r="BZ153">
        <v>612.31639285714289</v>
      </c>
      <c r="CA153">
        <v>653.96725000000004</v>
      </c>
      <c r="CB153">
        <v>2.0733478571428572</v>
      </c>
      <c r="CC153">
        <v>642.54557142857152</v>
      </c>
      <c r="CD153">
        <v>17.4651</v>
      </c>
      <c r="CE153">
        <v>1.991226071428571</v>
      </c>
      <c r="CF153">
        <v>1.779924285714285</v>
      </c>
      <c r="CG153">
        <v>17.37471428571428</v>
      </c>
      <c r="CH153">
        <v>15.61158571428571</v>
      </c>
      <c r="CI153">
        <v>2000.0607142857141</v>
      </c>
      <c r="CJ153">
        <v>0.97999749999999997</v>
      </c>
      <c r="CK153">
        <v>2.0002503571428569E-2</v>
      </c>
      <c r="CL153">
        <v>0</v>
      </c>
      <c r="CM153">
        <v>1.978717857142857</v>
      </c>
      <c r="CN153">
        <v>0</v>
      </c>
      <c r="CO153">
        <v>6635.886428571429</v>
      </c>
      <c r="CP153">
        <v>17338.757142857139</v>
      </c>
      <c r="CQ153">
        <v>47.667071428571411</v>
      </c>
      <c r="CR153">
        <v>49.397142857142853</v>
      </c>
      <c r="CS153">
        <v>47.747678571428573</v>
      </c>
      <c r="CT153">
        <v>47.660428571428561</v>
      </c>
      <c r="CU153">
        <v>46.457249999999988</v>
      </c>
      <c r="CV153">
        <v>1960.0550000000001</v>
      </c>
      <c r="CW153">
        <v>40.00714285714286</v>
      </c>
      <c r="CX153">
        <v>0</v>
      </c>
      <c r="CY153">
        <v>1687532748.2</v>
      </c>
      <c r="CZ153">
        <v>0</v>
      </c>
      <c r="DA153">
        <v>1687529968.5999999</v>
      </c>
      <c r="DB153" t="s">
        <v>553</v>
      </c>
      <c r="DC153">
        <v>1687529968.5999999</v>
      </c>
      <c r="DD153">
        <v>1687529966.5999999</v>
      </c>
      <c r="DE153">
        <v>3</v>
      </c>
      <c r="DF153">
        <v>1E-3</v>
      </c>
      <c r="DG153">
        <v>1.0999999999999999E-2</v>
      </c>
      <c r="DH153">
        <v>2.899</v>
      </c>
      <c r="DI153">
        <v>9.5000000000000001E-2</v>
      </c>
      <c r="DJ153">
        <v>420</v>
      </c>
      <c r="DK153">
        <v>16</v>
      </c>
      <c r="DL153">
        <v>0.15</v>
      </c>
      <c r="DM153">
        <v>0.06</v>
      </c>
      <c r="DN153">
        <v>-42.103482499999998</v>
      </c>
      <c r="DO153">
        <v>-1.8629212007503699</v>
      </c>
      <c r="DP153">
        <v>0.18925882131026239</v>
      </c>
      <c r="DQ153">
        <v>0</v>
      </c>
      <c r="DR153">
        <v>2.0605045</v>
      </c>
      <c r="DS153">
        <v>0.30997598499061818</v>
      </c>
      <c r="DT153">
        <v>3.4295723855168873E-2</v>
      </c>
      <c r="DU153">
        <v>0</v>
      </c>
      <c r="DV153">
        <v>0</v>
      </c>
      <c r="DW153">
        <v>2</v>
      </c>
      <c r="DX153" t="s">
        <v>356</v>
      </c>
      <c r="DY153">
        <v>3.1185499999999999</v>
      </c>
      <c r="DZ153">
        <v>2.7601100000000001</v>
      </c>
      <c r="EA153">
        <v>0.124527</v>
      </c>
      <c r="EB153">
        <v>0.131573</v>
      </c>
      <c r="EC153">
        <v>0.101331</v>
      </c>
      <c r="ED153">
        <v>9.4014399999999998E-2</v>
      </c>
      <c r="EE153">
        <v>25282.9</v>
      </c>
      <c r="EF153">
        <v>24975.7</v>
      </c>
      <c r="EG153">
        <v>29461.4</v>
      </c>
      <c r="EH153">
        <v>29073.3</v>
      </c>
      <c r="EI153">
        <v>36661.800000000003</v>
      </c>
      <c r="EJ153">
        <v>34715.699999999997</v>
      </c>
      <c r="EK153">
        <v>45183.7</v>
      </c>
      <c r="EL153">
        <v>43240.6</v>
      </c>
      <c r="EM153">
        <v>1.70075</v>
      </c>
      <c r="EN153">
        <v>1.66642</v>
      </c>
      <c r="EO153">
        <v>-6.6377199999999997E-2</v>
      </c>
      <c r="EP153">
        <v>0</v>
      </c>
      <c r="EQ153">
        <v>31.0398</v>
      </c>
      <c r="ER153">
        <v>999.9</v>
      </c>
      <c r="ES153">
        <v>54.7</v>
      </c>
      <c r="ET153">
        <v>43.6</v>
      </c>
      <c r="EU153">
        <v>48.110100000000003</v>
      </c>
      <c r="EV153">
        <v>65.615700000000004</v>
      </c>
      <c r="EW153">
        <v>19.206700000000001</v>
      </c>
      <c r="EX153">
        <v>1</v>
      </c>
      <c r="EY153">
        <v>1.2639100000000001</v>
      </c>
      <c r="EZ153">
        <v>9.2810500000000005</v>
      </c>
      <c r="FA153">
        <v>19.9879</v>
      </c>
      <c r="FB153">
        <v>5.22837</v>
      </c>
      <c r="FC153">
        <v>11.992000000000001</v>
      </c>
      <c r="FD153">
        <v>4.9692999999999996</v>
      </c>
      <c r="FE153">
        <v>3.2894999999999999</v>
      </c>
      <c r="FF153">
        <v>9999</v>
      </c>
      <c r="FG153">
        <v>9999</v>
      </c>
      <c r="FH153">
        <v>9999</v>
      </c>
      <c r="FI153">
        <v>999.9</v>
      </c>
      <c r="FJ153">
        <v>4.9726800000000004</v>
      </c>
      <c r="FK153">
        <v>1.8780699999999999</v>
      </c>
      <c r="FL153">
        <v>1.87625</v>
      </c>
      <c r="FM153">
        <v>1.8790500000000001</v>
      </c>
      <c r="FN153">
        <v>1.8755999999999999</v>
      </c>
      <c r="FO153">
        <v>1.87897</v>
      </c>
      <c r="FP153">
        <v>1.8762300000000001</v>
      </c>
      <c r="FQ153">
        <v>1.87744</v>
      </c>
      <c r="FR153">
        <v>0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3.3439999999999999</v>
      </c>
      <c r="GF153">
        <v>0.15529999999999999</v>
      </c>
      <c r="GG153">
        <v>1.7018588168103419</v>
      </c>
      <c r="GH153">
        <v>3.4596175144301941E-3</v>
      </c>
      <c r="GI153">
        <v>-1.60062044249347E-6</v>
      </c>
      <c r="GJ153">
        <v>4.4551892631570479E-10</v>
      </c>
      <c r="GK153">
        <v>-5.7980403239070673E-2</v>
      </c>
      <c r="GL153">
        <v>-1.1044296988583829E-3</v>
      </c>
      <c r="GM153">
        <v>8.6344859614355754E-4</v>
      </c>
      <c r="GN153">
        <v>-1.2442756315904091E-5</v>
      </c>
      <c r="GO153">
        <v>0</v>
      </c>
      <c r="GP153">
        <v>2120</v>
      </c>
      <c r="GQ153">
        <v>2</v>
      </c>
      <c r="GR153">
        <v>32</v>
      </c>
      <c r="GS153">
        <v>46.3</v>
      </c>
      <c r="GT153">
        <v>46.4</v>
      </c>
      <c r="GU153">
        <v>1.58447</v>
      </c>
      <c r="GV153">
        <v>2.6061999999999999</v>
      </c>
      <c r="GW153">
        <v>1.39893</v>
      </c>
      <c r="GX153">
        <v>2.2766099999999998</v>
      </c>
      <c r="GY153">
        <v>1.4489700000000001</v>
      </c>
      <c r="GZ153">
        <v>2.49756</v>
      </c>
      <c r="HA153">
        <v>49.484200000000001</v>
      </c>
      <c r="HB153">
        <v>13.2652</v>
      </c>
      <c r="HC153">
        <v>18</v>
      </c>
      <c r="HD153">
        <v>508.815</v>
      </c>
      <c r="HE153">
        <v>400.22699999999998</v>
      </c>
      <c r="HF153">
        <v>22.895900000000001</v>
      </c>
      <c r="HG153">
        <v>41.684699999999999</v>
      </c>
      <c r="HH153">
        <v>30.001799999999999</v>
      </c>
      <c r="HI153">
        <v>41.057699999999997</v>
      </c>
      <c r="HJ153">
        <v>41.067</v>
      </c>
      <c r="HK153">
        <v>31.7241</v>
      </c>
      <c r="HL153">
        <v>61.1357</v>
      </c>
      <c r="HM153">
        <v>0</v>
      </c>
      <c r="HN153">
        <v>17.910499999999999</v>
      </c>
      <c r="HO153">
        <v>693.94299999999998</v>
      </c>
      <c r="HP153">
        <v>17.4955</v>
      </c>
      <c r="HQ153">
        <v>97.547499999999999</v>
      </c>
      <c r="HR153">
        <v>99.424199999999999</v>
      </c>
    </row>
    <row r="154" spans="1:226" x14ac:dyDescent="0.25">
      <c r="A154">
        <v>138</v>
      </c>
      <c r="B154">
        <v>1687532753</v>
      </c>
      <c r="C154">
        <v>4049.5</v>
      </c>
      <c r="D154" t="s">
        <v>634</v>
      </c>
      <c r="E154" t="s">
        <v>635</v>
      </c>
      <c r="F154">
        <v>5</v>
      </c>
      <c r="G154" t="s">
        <v>353</v>
      </c>
      <c r="H154">
        <v>48</v>
      </c>
      <c r="I154">
        <v>1687532745.5</v>
      </c>
      <c r="J154">
        <f t="shared" si="62"/>
        <v>3.3434860987436197E-3</v>
      </c>
      <c r="K154">
        <f t="shared" si="63"/>
        <v>3.3434860987436199</v>
      </c>
      <c r="L154">
        <f t="shared" si="64"/>
        <v>25.793817277601292</v>
      </c>
      <c r="M154">
        <f t="shared" si="65"/>
        <v>618.01759259259256</v>
      </c>
      <c r="N154">
        <f t="shared" si="66"/>
        <v>320.93351317246027</v>
      </c>
      <c r="O154">
        <f t="shared" si="67"/>
        <v>32.740662683481261</v>
      </c>
      <c r="P154">
        <f t="shared" si="68"/>
        <v>63.048278540664278</v>
      </c>
      <c r="Q154">
        <f t="shared" si="69"/>
        <v>0.15015778940808353</v>
      </c>
      <c r="R154">
        <f>IF(LEFT(BD154,1)&lt;&gt;"0",IF(LEFT(BD154,1)="1",3,BE154),$D$5+$E$5*(BV154*BO154/($K$5*1000))+$F$5*(BV154*BO154/($K$5*1000))*MAX(MIN(BB154,$J$5),$I$5)*MAX(MIN(BB154,$J$5),$I$5)+$G$5*MAX(MIN(BB154,$J$5),$I$5)*(BV154*BO154/($K$5*1000))+$H$5*(BV154*BO154/($K$5*1000))*(BV154*BO154/($K$5*1000)))</f>
        <v>3.7718026509936133</v>
      </c>
      <c r="S154">
        <f t="shared" si="70"/>
        <v>0.14691413730549738</v>
      </c>
      <c r="T154">
        <f t="shared" si="71"/>
        <v>9.210692917565233E-2</v>
      </c>
      <c r="U154">
        <f t="shared" si="72"/>
        <v>621.51217462254897</v>
      </c>
      <c r="V154">
        <f t="shared" si="73"/>
        <v>31.269180210962933</v>
      </c>
      <c r="W154">
        <f t="shared" si="74"/>
        <v>29.945988888888891</v>
      </c>
      <c r="X154">
        <f t="shared" si="75"/>
        <v>4.247250203667698</v>
      </c>
      <c r="Y154">
        <f t="shared" si="76"/>
        <v>49.453814513769267</v>
      </c>
      <c r="Z154">
        <f t="shared" si="77"/>
        <v>1.996587228314973</v>
      </c>
      <c r="AA154">
        <f t="shared" si="78"/>
        <v>4.0372764931187861</v>
      </c>
      <c r="AB154">
        <f t="shared" si="79"/>
        <v>2.250662975352725</v>
      </c>
      <c r="AC154">
        <f t="shared" si="80"/>
        <v>-147.44773695459364</v>
      </c>
      <c r="AD154">
        <f t="shared" si="81"/>
        <v>-178.83853520965573</v>
      </c>
      <c r="AE154">
        <f t="shared" si="82"/>
        <v>-10.491251929369714</v>
      </c>
      <c r="AF154">
        <f t="shared" si="83"/>
        <v>284.73465052892988</v>
      </c>
      <c r="AG154">
        <f t="shared" si="84"/>
        <v>63.762775399817791</v>
      </c>
      <c r="AH154">
        <f t="shared" si="85"/>
        <v>3.32648431491535</v>
      </c>
      <c r="AI154">
        <f t="shared" si="86"/>
        <v>25.793817277601292</v>
      </c>
      <c r="AJ154">
        <v>689.23669736806198</v>
      </c>
      <c r="AK154">
        <v>654.28146666666646</v>
      </c>
      <c r="AL154">
        <v>3.4205473708227769</v>
      </c>
      <c r="AM154">
        <v>65.233409087114921</v>
      </c>
      <c r="AN154">
        <f t="shared" si="87"/>
        <v>3.3434860987436199</v>
      </c>
      <c r="AO154">
        <v>17.487228544776642</v>
      </c>
      <c r="AP154">
        <v>19.589311515151511</v>
      </c>
      <c r="AQ154">
        <v>2.8993152112232942E-4</v>
      </c>
      <c r="AR154">
        <v>101.64482437197481</v>
      </c>
      <c r="AS154">
        <v>0</v>
      </c>
      <c r="AT154">
        <v>0</v>
      </c>
      <c r="AU154">
        <f t="shared" si="88"/>
        <v>1</v>
      </c>
      <c r="AV154">
        <f t="shared" si="89"/>
        <v>0</v>
      </c>
      <c r="AW154">
        <f t="shared" si="90"/>
        <v>53540.716715861709</v>
      </c>
      <c r="AX154">
        <f t="shared" si="91"/>
        <v>3532.743703703703</v>
      </c>
      <c r="AY154">
        <f t="shared" si="92"/>
        <v>2897.9097158857953</v>
      </c>
      <c r="AZ154">
        <f>($B$11*$D$9+$C$11*$D$9+$F$11*((CV154+CN154)/MAX(CV154+CN154+CW154, 0.1)*$I$9+CW154/MAX(CV154+CN154+CW154, 0.1)*$J$9))/($B$11+$C$11+$F$11)</f>
        <v>0.82030001577743883</v>
      </c>
      <c r="BA154">
        <f>($B$11*$K$9+$C$11*$K$9+$F$11*((CV154+CN154)/MAX(CV154+CN154+CW154, 0.1)*$P$9+CW154/MAX(CV154+CN154+CW154, 0.1)*$Q$9))/($B$11+$C$11+$F$11)</f>
        <v>0.17592903045045699</v>
      </c>
      <c r="BB154" s="1">
        <v>3.21</v>
      </c>
      <c r="BC154">
        <v>0.5</v>
      </c>
      <c r="BD154" t="s">
        <v>354</v>
      </c>
      <c r="BE154">
        <v>2</v>
      </c>
      <c r="BF154" t="b">
        <v>1</v>
      </c>
      <c r="BG154">
        <v>1687532745.5</v>
      </c>
      <c r="BH154">
        <v>618.01759259259256</v>
      </c>
      <c r="BI154">
        <v>660.27322222222233</v>
      </c>
      <c r="BJ154">
        <v>19.571129629629631</v>
      </c>
      <c r="BK154">
        <v>17.477318518518519</v>
      </c>
      <c r="BL154">
        <v>614.69059259259257</v>
      </c>
      <c r="BM154">
        <v>19.41611111111111</v>
      </c>
      <c r="BN154">
        <v>499.99896296296288</v>
      </c>
      <c r="BO154">
        <v>101.91407407407409</v>
      </c>
      <c r="BP154">
        <v>0.10289</v>
      </c>
      <c r="BQ154">
        <v>29.0665074074074</v>
      </c>
      <c r="BR154">
        <v>29.945988888888891</v>
      </c>
      <c r="BS154">
        <v>999.90000000000009</v>
      </c>
      <c r="BT154">
        <v>0</v>
      </c>
      <c r="BU154">
        <v>0</v>
      </c>
      <c r="BV154">
        <v>10003.917037037039</v>
      </c>
      <c r="BW154">
        <v>0</v>
      </c>
      <c r="BX154">
        <v>1532.7025925925921</v>
      </c>
      <c r="BY154">
        <v>-42.255618518518517</v>
      </c>
      <c r="BZ154">
        <v>630.3546296296297</v>
      </c>
      <c r="CA154">
        <v>672.01840740740738</v>
      </c>
      <c r="CB154">
        <v>2.0938029629629629</v>
      </c>
      <c r="CC154">
        <v>660.27322222222233</v>
      </c>
      <c r="CD154">
        <v>17.477318518518519</v>
      </c>
      <c r="CE154">
        <v>1.994572592592593</v>
      </c>
      <c r="CF154">
        <v>1.7811840740740741</v>
      </c>
      <c r="CG154">
        <v>17.40131481481481</v>
      </c>
      <c r="CH154">
        <v>15.62264074074074</v>
      </c>
      <c r="CI154">
        <v>2000.0411111111109</v>
      </c>
      <c r="CJ154">
        <v>0.97999959259259262</v>
      </c>
      <c r="CK154">
        <v>2.000041481481481E-2</v>
      </c>
      <c r="CL154">
        <v>0</v>
      </c>
      <c r="CM154">
        <v>1.9972777777777779</v>
      </c>
      <c r="CN154">
        <v>0</v>
      </c>
      <c r="CO154">
        <v>6633.6866666666656</v>
      </c>
      <c r="CP154">
        <v>17338.58518518518</v>
      </c>
      <c r="CQ154">
        <v>47.686999999999983</v>
      </c>
      <c r="CR154">
        <v>49.418629629629613</v>
      </c>
      <c r="CS154">
        <v>47.775259259259251</v>
      </c>
      <c r="CT154">
        <v>47.687074074074062</v>
      </c>
      <c r="CU154">
        <v>46.478999999999999</v>
      </c>
      <c r="CV154">
        <v>1960.04</v>
      </c>
      <c r="CW154">
        <v>40.002962962962968</v>
      </c>
      <c r="CX154">
        <v>0</v>
      </c>
      <c r="CY154">
        <v>1687532753</v>
      </c>
      <c r="CZ154">
        <v>0</v>
      </c>
      <c r="DA154">
        <v>1687529968.5999999</v>
      </c>
      <c r="DB154" t="s">
        <v>553</v>
      </c>
      <c r="DC154">
        <v>1687529968.5999999</v>
      </c>
      <c r="DD154">
        <v>1687529966.5999999</v>
      </c>
      <c r="DE154">
        <v>3</v>
      </c>
      <c r="DF154">
        <v>1E-3</v>
      </c>
      <c r="DG154">
        <v>1.0999999999999999E-2</v>
      </c>
      <c r="DH154">
        <v>2.899</v>
      </c>
      <c r="DI154">
        <v>9.5000000000000001E-2</v>
      </c>
      <c r="DJ154">
        <v>420</v>
      </c>
      <c r="DK154">
        <v>16</v>
      </c>
      <c r="DL154">
        <v>0.15</v>
      </c>
      <c r="DM154">
        <v>0.06</v>
      </c>
      <c r="DN154">
        <v>-42.204607499999987</v>
      </c>
      <c r="DO154">
        <v>-1.0730712945589691</v>
      </c>
      <c r="DP154">
        <v>0.12211426081236371</v>
      </c>
      <c r="DQ154">
        <v>0</v>
      </c>
      <c r="DR154">
        <v>2.0762485000000002</v>
      </c>
      <c r="DS154">
        <v>0.26914761726078279</v>
      </c>
      <c r="DT154">
        <v>2.8159098134528399E-2</v>
      </c>
      <c r="DU154">
        <v>0</v>
      </c>
      <c r="DV154">
        <v>0</v>
      </c>
      <c r="DW154">
        <v>2</v>
      </c>
      <c r="DX154" t="s">
        <v>356</v>
      </c>
      <c r="DY154">
        <v>3.1189399999999998</v>
      </c>
      <c r="DZ154">
        <v>2.7597900000000002</v>
      </c>
      <c r="EA154">
        <v>0.12684799999999999</v>
      </c>
      <c r="EB154">
        <v>0.13381899999999999</v>
      </c>
      <c r="EC154">
        <v>0.101344</v>
      </c>
      <c r="ED154">
        <v>9.4043299999999996E-2</v>
      </c>
      <c r="EE154">
        <v>25214.2</v>
      </c>
      <c r="EF154">
        <v>24909.9</v>
      </c>
      <c r="EG154">
        <v>29459.599999999999</v>
      </c>
      <c r="EH154">
        <v>29072.1</v>
      </c>
      <c r="EI154">
        <v>36659.5</v>
      </c>
      <c r="EJ154">
        <v>34713.4</v>
      </c>
      <c r="EK154">
        <v>45181.2</v>
      </c>
      <c r="EL154">
        <v>43238.9</v>
      </c>
      <c r="EM154">
        <v>1.7008000000000001</v>
      </c>
      <c r="EN154">
        <v>1.6657999999999999</v>
      </c>
      <c r="EO154">
        <v>-6.5118099999999998E-2</v>
      </c>
      <c r="EP154">
        <v>0</v>
      </c>
      <c r="EQ154">
        <v>31.067499999999999</v>
      </c>
      <c r="ER154">
        <v>999.9</v>
      </c>
      <c r="ES154">
        <v>54.6</v>
      </c>
      <c r="ET154">
        <v>43.6</v>
      </c>
      <c r="EU154">
        <v>48.026000000000003</v>
      </c>
      <c r="EV154">
        <v>65.505700000000004</v>
      </c>
      <c r="EW154">
        <v>18.8902</v>
      </c>
      <c r="EX154">
        <v>1</v>
      </c>
      <c r="EY154">
        <v>1.26573</v>
      </c>
      <c r="EZ154">
        <v>9.2810500000000005</v>
      </c>
      <c r="FA154">
        <v>19.988</v>
      </c>
      <c r="FB154">
        <v>5.22837</v>
      </c>
      <c r="FC154">
        <v>11.992000000000001</v>
      </c>
      <c r="FD154">
        <v>4.9692499999999997</v>
      </c>
      <c r="FE154">
        <v>3.2894999999999999</v>
      </c>
      <c r="FF154">
        <v>9999</v>
      </c>
      <c r="FG154">
        <v>9999</v>
      </c>
      <c r="FH154">
        <v>9999</v>
      </c>
      <c r="FI154">
        <v>999.9</v>
      </c>
      <c r="FJ154">
        <v>4.9726600000000003</v>
      </c>
      <c r="FK154">
        <v>1.8780600000000001</v>
      </c>
      <c r="FL154">
        <v>1.8762399999999999</v>
      </c>
      <c r="FM154">
        <v>1.87903</v>
      </c>
      <c r="FN154">
        <v>1.8755900000000001</v>
      </c>
      <c r="FO154">
        <v>1.87897</v>
      </c>
      <c r="FP154">
        <v>1.8762399999999999</v>
      </c>
      <c r="FQ154">
        <v>1.87744</v>
      </c>
      <c r="FR154">
        <v>0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3.3769999999999998</v>
      </c>
      <c r="GF154">
        <v>0.15529999999999999</v>
      </c>
      <c r="GG154">
        <v>1.7018588168103419</v>
      </c>
      <c r="GH154">
        <v>3.4596175144301941E-3</v>
      </c>
      <c r="GI154">
        <v>-1.60062044249347E-6</v>
      </c>
      <c r="GJ154">
        <v>4.4551892631570479E-10</v>
      </c>
      <c r="GK154">
        <v>-5.7980403239070673E-2</v>
      </c>
      <c r="GL154">
        <v>-1.1044296988583829E-3</v>
      </c>
      <c r="GM154">
        <v>8.6344859614355754E-4</v>
      </c>
      <c r="GN154">
        <v>-1.2442756315904091E-5</v>
      </c>
      <c r="GO154">
        <v>0</v>
      </c>
      <c r="GP154">
        <v>2120</v>
      </c>
      <c r="GQ154">
        <v>2</v>
      </c>
      <c r="GR154">
        <v>32</v>
      </c>
      <c r="GS154">
        <v>46.4</v>
      </c>
      <c r="GT154">
        <v>46.4</v>
      </c>
      <c r="GU154">
        <v>1.6186499999999999</v>
      </c>
      <c r="GV154">
        <v>2.6135299999999999</v>
      </c>
      <c r="GW154">
        <v>1.39893</v>
      </c>
      <c r="GX154">
        <v>2.2766099999999998</v>
      </c>
      <c r="GY154">
        <v>1.4489700000000001</v>
      </c>
      <c r="GZ154">
        <v>2.4206500000000002</v>
      </c>
      <c r="HA154">
        <v>49.515799999999999</v>
      </c>
      <c r="HB154">
        <v>13.256399999999999</v>
      </c>
      <c r="HC154">
        <v>18</v>
      </c>
      <c r="HD154">
        <v>508.94299999999998</v>
      </c>
      <c r="HE154">
        <v>399.92599999999999</v>
      </c>
      <c r="HF154">
        <v>22.92</v>
      </c>
      <c r="HG154">
        <v>41.706200000000003</v>
      </c>
      <c r="HH154">
        <v>30.001899999999999</v>
      </c>
      <c r="HI154">
        <v>41.0745</v>
      </c>
      <c r="HJ154">
        <v>41.082799999999999</v>
      </c>
      <c r="HK154">
        <v>32.400599999999997</v>
      </c>
      <c r="HL154">
        <v>61.1357</v>
      </c>
      <c r="HM154">
        <v>0</v>
      </c>
      <c r="HN154">
        <v>17.916</v>
      </c>
      <c r="HO154">
        <v>707.30100000000004</v>
      </c>
      <c r="HP154">
        <v>17.536100000000001</v>
      </c>
      <c r="HQ154">
        <v>97.541899999999998</v>
      </c>
      <c r="HR154">
        <v>99.420400000000001</v>
      </c>
    </row>
    <row r="155" spans="1:226" x14ac:dyDescent="0.25">
      <c r="A155">
        <v>139</v>
      </c>
      <c r="B155">
        <v>1687532758</v>
      </c>
      <c r="C155">
        <v>4054.5</v>
      </c>
      <c r="D155" t="s">
        <v>636</v>
      </c>
      <c r="E155" t="s">
        <v>637</v>
      </c>
      <c r="F155">
        <v>5</v>
      </c>
      <c r="G155" t="s">
        <v>353</v>
      </c>
      <c r="H155">
        <v>48</v>
      </c>
      <c r="I155">
        <v>1687532750.2142861</v>
      </c>
      <c r="J155">
        <f t="shared" si="62"/>
        <v>3.3096554844270218E-3</v>
      </c>
      <c r="K155">
        <f t="shared" si="63"/>
        <v>3.3096554844270218</v>
      </c>
      <c r="L155">
        <f t="shared" si="64"/>
        <v>25.907703318087826</v>
      </c>
      <c r="M155">
        <f t="shared" si="65"/>
        <v>633.78096428571428</v>
      </c>
      <c r="N155">
        <f t="shared" si="66"/>
        <v>330.98364922236038</v>
      </c>
      <c r="O155">
        <f t="shared" si="67"/>
        <v>33.766242962151118</v>
      </c>
      <c r="P155">
        <f t="shared" si="68"/>
        <v>64.65697648550821</v>
      </c>
      <c r="Q155">
        <f t="shared" si="69"/>
        <v>0.14804413001191738</v>
      </c>
      <c r="R155">
        <f>IF(LEFT(BD155,1)&lt;&gt;"0",IF(LEFT(BD155,1)="1",3,BE155),$D$5+$E$5*(BV155*BO155/($K$5*1000))+$F$5*(BV155*BO155/($K$5*1000))*MAX(MIN(BB155,$J$5),$I$5)*MAX(MIN(BB155,$J$5),$I$5)+$G$5*MAX(MIN(BB155,$J$5),$I$5)*(BV155*BO155/($K$5*1000))+$H$5*(BV155*BO155/($K$5*1000))*(BV155*BO155/($K$5*1000)))</f>
        <v>3.771052820742621</v>
      </c>
      <c r="S155">
        <f t="shared" si="70"/>
        <v>0.1448895060276443</v>
      </c>
      <c r="T155">
        <f t="shared" si="71"/>
        <v>9.0833772946342706E-2</v>
      </c>
      <c r="U155">
        <f t="shared" si="72"/>
        <v>621.65828511370307</v>
      </c>
      <c r="V155">
        <f t="shared" si="73"/>
        <v>31.30966314493465</v>
      </c>
      <c r="W155">
        <f t="shared" si="74"/>
        <v>29.984649999999998</v>
      </c>
      <c r="X155">
        <f t="shared" si="75"/>
        <v>4.2566948133031675</v>
      </c>
      <c r="Y155">
        <f t="shared" si="76"/>
        <v>49.390310096337572</v>
      </c>
      <c r="Z155">
        <f t="shared" si="77"/>
        <v>1.9977741794699502</v>
      </c>
      <c r="AA155">
        <f t="shared" si="78"/>
        <v>4.0448706954324036</v>
      </c>
      <c r="AB155">
        <f t="shared" si="79"/>
        <v>2.2589206338332173</v>
      </c>
      <c r="AC155">
        <f t="shared" si="80"/>
        <v>-145.95580686323166</v>
      </c>
      <c r="AD155">
        <f t="shared" si="81"/>
        <v>-180.05634687011224</v>
      </c>
      <c r="AE155">
        <f t="shared" si="82"/>
        <v>-10.568521418934804</v>
      </c>
      <c r="AF155">
        <f t="shared" si="83"/>
        <v>285.0776099614244</v>
      </c>
      <c r="AG155">
        <f t="shared" si="84"/>
        <v>63.779833752689129</v>
      </c>
      <c r="AH155">
        <f t="shared" si="85"/>
        <v>3.3287437212120548</v>
      </c>
      <c r="AI155">
        <f t="shared" si="86"/>
        <v>25.907703318087826</v>
      </c>
      <c r="AJ155">
        <v>706.25957470197761</v>
      </c>
      <c r="AK155">
        <v>671.29376363636345</v>
      </c>
      <c r="AL155">
        <v>3.4086158455872</v>
      </c>
      <c r="AM155">
        <v>65.233409087114921</v>
      </c>
      <c r="AN155">
        <f t="shared" si="87"/>
        <v>3.3096554844270218</v>
      </c>
      <c r="AO155">
        <v>17.498017020921921</v>
      </c>
      <c r="AP155">
        <v>19.582620606060601</v>
      </c>
      <c r="AQ155">
        <v>-1.642659343507303E-4</v>
      </c>
      <c r="AR155">
        <v>101.64482437197481</v>
      </c>
      <c r="AS155">
        <v>0</v>
      </c>
      <c r="AT155">
        <v>0</v>
      </c>
      <c r="AU155">
        <f t="shared" si="88"/>
        <v>1</v>
      </c>
      <c r="AV155">
        <f t="shared" si="89"/>
        <v>0</v>
      </c>
      <c r="AW155">
        <f t="shared" si="90"/>
        <v>53520.012790723937</v>
      </c>
      <c r="AX155">
        <f t="shared" si="91"/>
        <v>3533.5753571428568</v>
      </c>
      <c r="AY155">
        <f t="shared" si="92"/>
        <v>2898.5918168150197</v>
      </c>
      <c r="AZ155">
        <f>($B$11*$D$9+$C$11*$D$9+$F$11*((CV155+CN155)/MAX(CV155+CN155+CW155, 0.1)*$I$9+CW155/MAX(CV155+CN155+CW155, 0.1)*$J$9))/($B$11+$C$11+$F$11)</f>
        <v>0.82029998623228295</v>
      </c>
      <c r="BA155">
        <f>($B$11*$K$9+$C$11*$K$9+$F$11*((CV155+CN155)/MAX(CV155+CN155+CW155, 0.1)*$P$9+CW155/MAX(CV155+CN155+CW155, 0.1)*$Q$9))/($B$11+$C$11+$F$11)</f>
        <v>0.17592897342830616</v>
      </c>
      <c r="BB155" s="1">
        <v>3.21</v>
      </c>
      <c r="BC155">
        <v>0.5</v>
      </c>
      <c r="BD155" t="s">
        <v>354</v>
      </c>
      <c r="BE155">
        <v>2</v>
      </c>
      <c r="BF155" t="b">
        <v>1</v>
      </c>
      <c r="BG155">
        <v>1687532750.2142861</v>
      </c>
      <c r="BH155">
        <v>633.78096428571428</v>
      </c>
      <c r="BI155">
        <v>676.08324999999991</v>
      </c>
      <c r="BJ155">
        <v>19.58259285714286</v>
      </c>
      <c r="BK155">
        <v>17.48732857142857</v>
      </c>
      <c r="BL155">
        <v>630.42267857142872</v>
      </c>
      <c r="BM155">
        <v>19.427367857142858</v>
      </c>
      <c r="BN155">
        <v>499.98571428571421</v>
      </c>
      <c r="BO155">
        <v>101.9148928571429</v>
      </c>
      <c r="BP155">
        <v>0.10296524999999999</v>
      </c>
      <c r="BQ155">
        <v>29.099003571428572</v>
      </c>
      <c r="BR155">
        <v>29.984649999999998</v>
      </c>
      <c r="BS155">
        <v>999.9000000000002</v>
      </c>
      <c r="BT155">
        <v>0</v>
      </c>
      <c r="BU155">
        <v>0</v>
      </c>
      <c r="BV155">
        <v>10000.92142857143</v>
      </c>
      <c r="BW155">
        <v>0</v>
      </c>
      <c r="BX155">
        <v>1533.556428571429</v>
      </c>
      <c r="BY155">
        <v>-42.302328571428568</v>
      </c>
      <c r="BZ155">
        <v>646.43996428571427</v>
      </c>
      <c r="CA155">
        <v>688.11671428571424</v>
      </c>
      <c r="CB155">
        <v>2.0952628571428571</v>
      </c>
      <c r="CC155">
        <v>676.08324999999991</v>
      </c>
      <c r="CD155">
        <v>17.48732857142857</v>
      </c>
      <c r="CE155">
        <v>1.995757142857143</v>
      </c>
      <c r="CF155">
        <v>1.782218571428571</v>
      </c>
      <c r="CG155">
        <v>17.410714285714281</v>
      </c>
      <c r="CH155">
        <v>15.63170714285714</v>
      </c>
      <c r="CI155">
        <v>2000.018928571428</v>
      </c>
      <c r="CJ155">
        <v>0.98000096428571426</v>
      </c>
      <c r="CK155">
        <v>1.9999046428571431E-2</v>
      </c>
      <c r="CL155">
        <v>0</v>
      </c>
      <c r="CM155">
        <v>1.9438357142857139</v>
      </c>
      <c r="CN155">
        <v>0</v>
      </c>
      <c r="CO155">
        <v>6631.9135714285721</v>
      </c>
      <c r="CP155">
        <v>17338.410714285721</v>
      </c>
      <c r="CQ155">
        <v>47.707249999999988</v>
      </c>
      <c r="CR155">
        <v>49.457249999999988</v>
      </c>
      <c r="CS155">
        <v>47.796535714285703</v>
      </c>
      <c r="CT155">
        <v>47.711750000000002</v>
      </c>
      <c r="CU155">
        <v>46.495464285714277</v>
      </c>
      <c r="CV155">
        <v>1960.0217857142859</v>
      </c>
      <c r="CW155">
        <v>39.998571428571431</v>
      </c>
      <c r="CX155">
        <v>0</v>
      </c>
      <c r="CY155">
        <v>1687532757.8</v>
      </c>
      <c r="CZ155">
        <v>0</v>
      </c>
      <c r="DA155">
        <v>1687529968.5999999</v>
      </c>
      <c r="DB155" t="s">
        <v>553</v>
      </c>
      <c r="DC155">
        <v>1687529968.5999999</v>
      </c>
      <c r="DD155">
        <v>1687529966.5999999</v>
      </c>
      <c r="DE155">
        <v>3</v>
      </c>
      <c r="DF155">
        <v>1E-3</v>
      </c>
      <c r="DG155">
        <v>1.0999999999999999E-2</v>
      </c>
      <c r="DH155">
        <v>2.899</v>
      </c>
      <c r="DI155">
        <v>9.5000000000000001E-2</v>
      </c>
      <c r="DJ155">
        <v>420</v>
      </c>
      <c r="DK155">
        <v>16</v>
      </c>
      <c r="DL155">
        <v>0.15</v>
      </c>
      <c r="DM155">
        <v>0.06</v>
      </c>
      <c r="DN155">
        <v>-42.254907317073169</v>
      </c>
      <c r="DO155">
        <v>-0.5197839721255183</v>
      </c>
      <c r="DP155">
        <v>9.1943671489386813E-2</v>
      </c>
      <c r="DQ155">
        <v>0</v>
      </c>
      <c r="DR155">
        <v>2.090852439024391</v>
      </c>
      <c r="DS155">
        <v>5.7591219512197041E-2</v>
      </c>
      <c r="DT155">
        <v>1.088394516450001E-2</v>
      </c>
      <c r="DU155">
        <v>1</v>
      </c>
      <c r="DV155">
        <v>1</v>
      </c>
      <c r="DW155">
        <v>2</v>
      </c>
      <c r="DX155" t="s">
        <v>368</v>
      </c>
      <c r="DY155">
        <v>3.1189399999999998</v>
      </c>
      <c r="DZ155">
        <v>2.75962</v>
      </c>
      <c r="EA155">
        <v>0.129132</v>
      </c>
      <c r="EB155">
        <v>0.13605700000000001</v>
      </c>
      <c r="EC155">
        <v>0.101315</v>
      </c>
      <c r="ED155">
        <v>9.4086199999999995E-2</v>
      </c>
      <c r="EE155">
        <v>25147.200000000001</v>
      </c>
      <c r="EF155">
        <v>24844</v>
      </c>
      <c r="EG155">
        <v>29458.7</v>
      </c>
      <c r="EH155">
        <v>29070.7</v>
      </c>
      <c r="EI155">
        <v>36659.699999999997</v>
      </c>
      <c r="EJ155">
        <v>34710.199999999997</v>
      </c>
      <c r="EK155">
        <v>45179.8</v>
      </c>
      <c r="EL155">
        <v>43236.6</v>
      </c>
      <c r="EM155">
        <v>1.7003999999999999</v>
      </c>
      <c r="EN155">
        <v>1.6656</v>
      </c>
      <c r="EO155">
        <v>-6.4521999999999996E-2</v>
      </c>
      <c r="EP155">
        <v>0</v>
      </c>
      <c r="EQ155">
        <v>31.097300000000001</v>
      </c>
      <c r="ER155">
        <v>999.9</v>
      </c>
      <c r="ES155">
        <v>54.6</v>
      </c>
      <c r="ET155">
        <v>43.6</v>
      </c>
      <c r="EU155">
        <v>48.023699999999998</v>
      </c>
      <c r="EV155">
        <v>65.605699999999999</v>
      </c>
      <c r="EW155">
        <v>18.73</v>
      </c>
      <c r="EX155">
        <v>1</v>
      </c>
      <c r="EY155">
        <v>1.26756</v>
      </c>
      <c r="EZ155">
        <v>9.2810500000000005</v>
      </c>
      <c r="FA155">
        <v>19.987400000000001</v>
      </c>
      <c r="FB155">
        <v>5.2258300000000002</v>
      </c>
      <c r="FC155">
        <v>11.992000000000001</v>
      </c>
      <c r="FD155">
        <v>4.9685499999999996</v>
      </c>
      <c r="FE155">
        <v>3.2890299999999999</v>
      </c>
      <c r="FF155">
        <v>9999</v>
      </c>
      <c r="FG155">
        <v>9999</v>
      </c>
      <c r="FH155">
        <v>9999</v>
      </c>
      <c r="FI155">
        <v>999.9</v>
      </c>
      <c r="FJ155">
        <v>4.9726600000000003</v>
      </c>
      <c r="FK155">
        <v>1.8781300000000001</v>
      </c>
      <c r="FL155">
        <v>1.8762799999999999</v>
      </c>
      <c r="FM155">
        <v>1.8791</v>
      </c>
      <c r="FN155">
        <v>1.8755999999999999</v>
      </c>
      <c r="FO155">
        <v>1.87897</v>
      </c>
      <c r="FP155">
        <v>1.8762700000000001</v>
      </c>
      <c r="FQ155">
        <v>1.8774500000000001</v>
      </c>
      <c r="FR155">
        <v>0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3.4089999999999998</v>
      </c>
      <c r="GF155">
        <v>0.1552</v>
      </c>
      <c r="GG155">
        <v>1.7018588168103419</v>
      </c>
      <c r="GH155">
        <v>3.4596175144301941E-3</v>
      </c>
      <c r="GI155">
        <v>-1.60062044249347E-6</v>
      </c>
      <c r="GJ155">
        <v>4.4551892631570479E-10</v>
      </c>
      <c r="GK155">
        <v>-5.7980403239070673E-2</v>
      </c>
      <c r="GL155">
        <v>-1.1044296988583829E-3</v>
      </c>
      <c r="GM155">
        <v>8.6344859614355754E-4</v>
      </c>
      <c r="GN155">
        <v>-1.2442756315904091E-5</v>
      </c>
      <c r="GO155">
        <v>0</v>
      </c>
      <c r="GP155">
        <v>2120</v>
      </c>
      <c r="GQ155">
        <v>2</v>
      </c>
      <c r="GR155">
        <v>32</v>
      </c>
      <c r="GS155">
        <v>46.5</v>
      </c>
      <c r="GT155">
        <v>46.5</v>
      </c>
      <c r="GU155">
        <v>1.64795</v>
      </c>
      <c r="GV155">
        <v>2.6098599999999998</v>
      </c>
      <c r="GW155">
        <v>1.39893</v>
      </c>
      <c r="GX155">
        <v>2.2753899999999998</v>
      </c>
      <c r="GY155">
        <v>1.4489700000000001</v>
      </c>
      <c r="GZ155">
        <v>2.5683600000000002</v>
      </c>
      <c r="HA155">
        <v>49.547499999999999</v>
      </c>
      <c r="HB155">
        <v>13.2652</v>
      </c>
      <c r="HC155">
        <v>18</v>
      </c>
      <c r="HD155">
        <v>508.79</v>
      </c>
      <c r="HE155">
        <v>399.88600000000002</v>
      </c>
      <c r="HF155">
        <v>22.942799999999998</v>
      </c>
      <c r="HG155">
        <v>41.7273</v>
      </c>
      <c r="HH155">
        <v>30.001899999999999</v>
      </c>
      <c r="HI155">
        <v>41.091099999999997</v>
      </c>
      <c r="HJ155">
        <v>41.098199999999999</v>
      </c>
      <c r="HK155">
        <v>32.996200000000002</v>
      </c>
      <c r="HL155">
        <v>61.1357</v>
      </c>
      <c r="HM155">
        <v>0</v>
      </c>
      <c r="HN155">
        <v>17.9162</v>
      </c>
      <c r="HO155">
        <v>727.34299999999996</v>
      </c>
      <c r="HP155">
        <v>17.6874</v>
      </c>
      <c r="HQ155">
        <v>97.538799999999995</v>
      </c>
      <c r="HR155">
        <v>99.415199999999999</v>
      </c>
    </row>
    <row r="156" spans="1:226" x14ac:dyDescent="0.25">
      <c r="A156">
        <v>140</v>
      </c>
      <c r="B156">
        <v>1687532763</v>
      </c>
      <c r="C156">
        <v>4059.5</v>
      </c>
      <c r="D156" t="s">
        <v>638</v>
      </c>
      <c r="E156" t="s">
        <v>639</v>
      </c>
      <c r="F156">
        <v>5</v>
      </c>
      <c r="G156" t="s">
        <v>353</v>
      </c>
      <c r="H156">
        <v>48</v>
      </c>
      <c r="I156">
        <v>1687532755.5</v>
      </c>
      <c r="J156">
        <f t="shared" si="62"/>
        <v>3.274864567826964E-3</v>
      </c>
      <c r="K156">
        <f t="shared" si="63"/>
        <v>3.2748645678269641</v>
      </c>
      <c r="L156">
        <f t="shared" si="64"/>
        <v>26.261608022080932</v>
      </c>
      <c r="M156">
        <f t="shared" si="65"/>
        <v>651.4488148148148</v>
      </c>
      <c r="N156">
        <f t="shared" si="66"/>
        <v>339.88511959426154</v>
      </c>
      <c r="O156">
        <f t="shared" si="67"/>
        <v>34.674605282907883</v>
      </c>
      <c r="P156">
        <f t="shared" si="68"/>
        <v>66.459898399456833</v>
      </c>
      <c r="Q156">
        <f t="shared" si="69"/>
        <v>0.1458302352676793</v>
      </c>
      <c r="R156">
        <f>IF(LEFT(BD156,1)&lt;&gt;"0",IF(LEFT(BD156,1)="1",3,BE156),$D$5+$E$5*(BV156*BO156/($K$5*1000))+$F$5*(BV156*BO156/($K$5*1000))*MAX(MIN(BB156,$J$5),$I$5)*MAX(MIN(BB156,$J$5),$I$5)+$G$5*MAX(MIN(BB156,$J$5),$I$5)*(BV156*BO156/($K$5*1000))+$H$5*(BV156*BO156/($K$5*1000))*(BV156*BO156/($K$5*1000)))</f>
        <v>3.770569042710223</v>
      </c>
      <c r="S156">
        <f t="shared" si="70"/>
        <v>0.1427678207360798</v>
      </c>
      <c r="T156">
        <f t="shared" si="71"/>
        <v>8.9499677395602467E-2</v>
      </c>
      <c r="U156">
        <f t="shared" si="72"/>
        <v>621.86512548660619</v>
      </c>
      <c r="V156">
        <f t="shared" si="73"/>
        <v>31.348593633640263</v>
      </c>
      <c r="W156">
        <f t="shared" si="74"/>
        <v>30.0232037037037</v>
      </c>
      <c r="X156">
        <f t="shared" si="75"/>
        <v>4.2661314060964273</v>
      </c>
      <c r="Y156">
        <f t="shared" si="76"/>
        <v>49.304389227450415</v>
      </c>
      <c r="Z156">
        <f t="shared" si="77"/>
        <v>1.9978310698471002</v>
      </c>
      <c r="AA156">
        <f t="shared" si="78"/>
        <v>4.0520349225516821</v>
      </c>
      <c r="AB156">
        <f t="shared" si="79"/>
        <v>2.268300336249327</v>
      </c>
      <c r="AC156">
        <f t="shared" si="80"/>
        <v>-144.4215274411691</v>
      </c>
      <c r="AD156">
        <f t="shared" si="81"/>
        <v>-181.64853556109321</v>
      </c>
      <c r="AE156">
        <f t="shared" si="82"/>
        <v>-10.667001209408159</v>
      </c>
      <c r="AF156">
        <f t="shared" si="83"/>
        <v>285.1280612749357</v>
      </c>
      <c r="AG156">
        <f t="shared" si="84"/>
        <v>63.791268782895493</v>
      </c>
      <c r="AH156">
        <f t="shared" si="85"/>
        <v>3.3110479109928286</v>
      </c>
      <c r="AI156">
        <f t="shared" si="86"/>
        <v>26.261608022080932</v>
      </c>
      <c r="AJ156">
        <v>723.4014066124538</v>
      </c>
      <c r="AK156">
        <v>688.26212121212086</v>
      </c>
      <c r="AL156">
        <v>3.3984161545689888</v>
      </c>
      <c r="AM156">
        <v>65.233409087114921</v>
      </c>
      <c r="AN156">
        <f t="shared" si="87"/>
        <v>3.2748645678269641</v>
      </c>
      <c r="AO156">
        <v>17.505697218998439</v>
      </c>
      <c r="AP156">
        <v>19.569310303030299</v>
      </c>
      <c r="AQ156">
        <v>-2.874160419908769E-4</v>
      </c>
      <c r="AR156">
        <v>101.64482437197481</v>
      </c>
      <c r="AS156">
        <v>0</v>
      </c>
      <c r="AT156">
        <v>0</v>
      </c>
      <c r="AU156">
        <f t="shared" si="88"/>
        <v>1</v>
      </c>
      <c r="AV156">
        <f t="shared" si="89"/>
        <v>0</v>
      </c>
      <c r="AW156">
        <f t="shared" si="90"/>
        <v>53504.950725523835</v>
      </c>
      <c r="AX156">
        <f t="shared" si="91"/>
        <v>3534.7514814814813</v>
      </c>
      <c r="AY156">
        <f t="shared" si="92"/>
        <v>2899.5565532649848</v>
      </c>
      <c r="AZ156">
        <f>($B$11*$D$9+$C$11*$D$9+$F$11*((CV156+CN156)/MAX(CV156+CN156+CW156, 0.1)*$I$9+CW156/MAX(CV156+CN156+CW156, 0.1)*$J$9))/($B$11+$C$11+$F$11)</f>
        <v>0.82029997538885702</v>
      </c>
      <c r="BA156">
        <f>($B$11*$K$9+$C$11*$K$9+$F$11*((CV156+CN156)/MAX(CV156+CN156+CW156, 0.1)*$P$9+CW156/MAX(CV156+CN156+CW156, 0.1)*$Q$9))/($B$11+$C$11+$F$11)</f>
        <v>0.17592895250049398</v>
      </c>
      <c r="BB156" s="1">
        <v>3.21</v>
      </c>
      <c r="BC156">
        <v>0.5</v>
      </c>
      <c r="BD156" t="s">
        <v>354</v>
      </c>
      <c r="BE156">
        <v>2</v>
      </c>
      <c r="BF156" t="b">
        <v>1</v>
      </c>
      <c r="BG156">
        <v>1687532755.5</v>
      </c>
      <c r="BH156">
        <v>651.4488148148148</v>
      </c>
      <c r="BI156">
        <v>693.78603703703709</v>
      </c>
      <c r="BJ156">
        <v>19.583007407407411</v>
      </c>
      <c r="BK156">
        <v>17.499018518518518</v>
      </c>
      <c r="BL156">
        <v>648.05599999999993</v>
      </c>
      <c r="BM156">
        <v>19.427777777777781</v>
      </c>
      <c r="BN156">
        <v>500.01833333333337</v>
      </c>
      <c r="BO156">
        <v>101.9154444444444</v>
      </c>
      <c r="BP156">
        <v>0.1031591481481481</v>
      </c>
      <c r="BQ156">
        <v>29.12961111111111</v>
      </c>
      <c r="BR156">
        <v>30.0232037037037</v>
      </c>
      <c r="BS156">
        <v>999.90000000000009</v>
      </c>
      <c r="BT156">
        <v>0</v>
      </c>
      <c r="BU156">
        <v>0</v>
      </c>
      <c r="BV156">
        <v>9998.9866666666676</v>
      </c>
      <c r="BW156">
        <v>0</v>
      </c>
      <c r="BX156">
        <v>1534.7544444444441</v>
      </c>
      <c r="BY156">
        <v>-42.337303703703711</v>
      </c>
      <c r="BZ156">
        <v>664.46085185185177</v>
      </c>
      <c r="CA156">
        <v>706.14303703703706</v>
      </c>
      <c r="CB156">
        <v>2.0839918518518519</v>
      </c>
      <c r="CC156">
        <v>693.78603703703709</v>
      </c>
      <c r="CD156">
        <v>17.499018518518518</v>
      </c>
      <c r="CE156">
        <v>1.99581037037037</v>
      </c>
      <c r="CF156">
        <v>1.7834196296296301</v>
      </c>
      <c r="CG156">
        <v>17.411140740740741</v>
      </c>
      <c r="CH156">
        <v>15.642229629629631</v>
      </c>
      <c r="CI156">
        <v>1999.997037037037</v>
      </c>
      <c r="CJ156">
        <v>0.98000125925925929</v>
      </c>
      <c r="CK156">
        <v>1.9998744444444449E-2</v>
      </c>
      <c r="CL156">
        <v>0</v>
      </c>
      <c r="CM156">
        <v>1.948962962962963</v>
      </c>
      <c r="CN156">
        <v>0</v>
      </c>
      <c r="CO156">
        <v>6630.4566666666669</v>
      </c>
      <c r="CP156">
        <v>17338.22592592593</v>
      </c>
      <c r="CQ156">
        <v>47.728999999999999</v>
      </c>
      <c r="CR156">
        <v>49.478999999999999</v>
      </c>
      <c r="CS156">
        <v>47.825999999999993</v>
      </c>
      <c r="CT156">
        <v>47.733666666666672</v>
      </c>
      <c r="CU156">
        <v>46.522962962962957</v>
      </c>
      <c r="CV156">
        <v>1960.0007407407411</v>
      </c>
      <c r="CW156">
        <v>39.99666666666667</v>
      </c>
      <c r="CX156">
        <v>0</v>
      </c>
      <c r="CY156">
        <v>1687532762.5999999</v>
      </c>
      <c r="CZ156">
        <v>0</v>
      </c>
      <c r="DA156">
        <v>1687529968.5999999</v>
      </c>
      <c r="DB156" t="s">
        <v>553</v>
      </c>
      <c r="DC156">
        <v>1687529968.5999999</v>
      </c>
      <c r="DD156">
        <v>1687529966.5999999</v>
      </c>
      <c r="DE156">
        <v>3</v>
      </c>
      <c r="DF156">
        <v>1E-3</v>
      </c>
      <c r="DG156">
        <v>1.0999999999999999E-2</v>
      </c>
      <c r="DH156">
        <v>2.899</v>
      </c>
      <c r="DI156">
        <v>9.5000000000000001E-2</v>
      </c>
      <c r="DJ156">
        <v>420</v>
      </c>
      <c r="DK156">
        <v>16</v>
      </c>
      <c r="DL156">
        <v>0.15</v>
      </c>
      <c r="DM156">
        <v>0.06</v>
      </c>
      <c r="DN156">
        <v>-42.329092682926827</v>
      </c>
      <c r="DO156">
        <v>-0.33671289198612181</v>
      </c>
      <c r="DP156">
        <v>7.6543162987421573E-2</v>
      </c>
      <c r="DQ156">
        <v>0</v>
      </c>
      <c r="DR156">
        <v>2.0894024390243908</v>
      </c>
      <c r="DS156">
        <v>-0.1023898954703861</v>
      </c>
      <c r="DT156">
        <v>1.290847004602827E-2</v>
      </c>
      <c r="DU156">
        <v>0</v>
      </c>
      <c r="DV156">
        <v>0</v>
      </c>
      <c r="DW156">
        <v>2</v>
      </c>
      <c r="DX156" t="s">
        <v>356</v>
      </c>
      <c r="DY156">
        <v>3.1186799999999999</v>
      </c>
      <c r="DZ156">
        <v>2.7597900000000002</v>
      </c>
      <c r="EA156">
        <v>0.131382</v>
      </c>
      <c r="EB156">
        <v>0.13827300000000001</v>
      </c>
      <c r="EC156">
        <v>0.10126400000000001</v>
      </c>
      <c r="ED156">
        <v>9.4239900000000001E-2</v>
      </c>
      <c r="EE156">
        <v>25080.6</v>
      </c>
      <c r="EF156">
        <v>24778.9</v>
      </c>
      <c r="EG156">
        <v>29457.1</v>
      </c>
      <c r="EH156">
        <v>29069.200000000001</v>
      </c>
      <c r="EI156">
        <v>36660.300000000003</v>
      </c>
      <c r="EJ156">
        <v>34703</v>
      </c>
      <c r="EK156">
        <v>45177.7</v>
      </c>
      <c r="EL156">
        <v>43234.7</v>
      </c>
      <c r="EM156">
        <v>1.7001500000000001</v>
      </c>
      <c r="EN156">
        <v>1.6657500000000001</v>
      </c>
      <c r="EO156">
        <v>-6.5416100000000005E-2</v>
      </c>
      <c r="EP156">
        <v>0</v>
      </c>
      <c r="EQ156">
        <v>31.124600000000001</v>
      </c>
      <c r="ER156">
        <v>999.9</v>
      </c>
      <c r="ES156">
        <v>54.6</v>
      </c>
      <c r="ET156">
        <v>43.6</v>
      </c>
      <c r="EU156">
        <v>48.022500000000001</v>
      </c>
      <c r="EV156">
        <v>65.705699999999993</v>
      </c>
      <c r="EW156">
        <v>19.210699999999999</v>
      </c>
      <c r="EX156">
        <v>1</v>
      </c>
      <c r="EY156">
        <v>1.26928</v>
      </c>
      <c r="EZ156">
        <v>9.2810500000000005</v>
      </c>
      <c r="FA156">
        <v>19.9876</v>
      </c>
      <c r="FB156">
        <v>5.22837</v>
      </c>
      <c r="FC156">
        <v>11.992000000000001</v>
      </c>
      <c r="FD156">
        <v>4.9691000000000001</v>
      </c>
      <c r="FE156">
        <v>3.2894999999999999</v>
      </c>
      <c r="FF156">
        <v>9999</v>
      </c>
      <c r="FG156">
        <v>9999</v>
      </c>
      <c r="FH156">
        <v>9999</v>
      </c>
      <c r="FI156">
        <v>999.9</v>
      </c>
      <c r="FJ156">
        <v>4.9726499999999998</v>
      </c>
      <c r="FK156">
        <v>1.87809</v>
      </c>
      <c r="FL156">
        <v>1.8762399999999999</v>
      </c>
      <c r="FM156">
        <v>1.87907</v>
      </c>
      <c r="FN156">
        <v>1.87557</v>
      </c>
      <c r="FO156">
        <v>1.87897</v>
      </c>
      <c r="FP156">
        <v>1.87625</v>
      </c>
      <c r="FQ156">
        <v>1.8774500000000001</v>
      </c>
      <c r="FR156">
        <v>0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3.4409999999999998</v>
      </c>
      <c r="GF156">
        <v>0.155</v>
      </c>
      <c r="GG156">
        <v>1.7018588168103419</v>
      </c>
      <c r="GH156">
        <v>3.4596175144301941E-3</v>
      </c>
      <c r="GI156">
        <v>-1.60062044249347E-6</v>
      </c>
      <c r="GJ156">
        <v>4.4551892631570479E-10</v>
      </c>
      <c r="GK156">
        <v>-5.7980403239070673E-2</v>
      </c>
      <c r="GL156">
        <v>-1.1044296988583829E-3</v>
      </c>
      <c r="GM156">
        <v>8.6344859614355754E-4</v>
      </c>
      <c r="GN156">
        <v>-1.2442756315904091E-5</v>
      </c>
      <c r="GO156">
        <v>0</v>
      </c>
      <c r="GP156">
        <v>2120</v>
      </c>
      <c r="GQ156">
        <v>2</v>
      </c>
      <c r="GR156">
        <v>32</v>
      </c>
      <c r="GS156">
        <v>46.6</v>
      </c>
      <c r="GT156">
        <v>46.6</v>
      </c>
      <c r="GU156">
        <v>1.6784699999999999</v>
      </c>
      <c r="GV156">
        <v>2.6171899999999999</v>
      </c>
      <c r="GW156">
        <v>1.39893</v>
      </c>
      <c r="GX156">
        <v>2.2766099999999998</v>
      </c>
      <c r="GY156">
        <v>1.4489700000000001</v>
      </c>
      <c r="GZ156">
        <v>2.36206</v>
      </c>
      <c r="HA156">
        <v>49.547499999999999</v>
      </c>
      <c r="HB156">
        <v>13.2477</v>
      </c>
      <c r="HC156">
        <v>18</v>
      </c>
      <c r="HD156">
        <v>508.72399999999999</v>
      </c>
      <c r="HE156">
        <v>400.06200000000001</v>
      </c>
      <c r="HF156">
        <v>22.964300000000001</v>
      </c>
      <c r="HG156">
        <v>41.744300000000003</v>
      </c>
      <c r="HH156">
        <v>30.0017</v>
      </c>
      <c r="HI156">
        <v>41.1066</v>
      </c>
      <c r="HJ156">
        <v>41.113700000000001</v>
      </c>
      <c r="HK156">
        <v>33.665999999999997</v>
      </c>
      <c r="HL156">
        <v>60.838999999999999</v>
      </c>
      <c r="HM156">
        <v>0</v>
      </c>
      <c r="HN156">
        <v>17.9162</v>
      </c>
      <c r="HO156">
        <v>740.71600000000001</v>
      </c>
      <c r="HP156">
        <v>17.7807</v>
      </c>
      <c r="HQ156">
        <v>97.534000000000006</v>
      </c>
      <c r="HR156">
        <v>99.410600000000002</v>
      </c>
    </row>
    <row r="157" spans="1:226" x14ac:dyDescent="0.25">
      <c r="A157">
        <v>141</v>
      </c>
      <c r="B157">
        <v>1687532768</v>
      </c>
      <c r="C157">
        <v>4064.5</v>
      </c>
      <c r="D157" t="s">
        <v>640</v>
      </c>
      <c r="E157" t="s">
        <v>641</v>
      </c>
      <c r="F157">
        <v>5</v>
      </c>
      <c r="G157" t="s">
        <v>353</v>
      </c>
      <c r="H157">
        <v>48</v>
      </c>
      <c r="I157">
        <v>1687532760.2142861</v>
      </c>
      <c r="J157">
        <f t="shared" si="62"/>
        <v>3.1216748846248426E-3</v>
      </c>
      <c r="K157">
        <f t="shared" si="63"/>
        <v>3.1216748846248428</v>
      </c>
      <c r="L157">
        <f t="shared" si="64"/>
        <v>25.942962408299469</v>
      </c>
      <c r="M157">
        <f t="shared" si="65"/>
        <v>667.17603571428583</v>
      </c>
      <c r="N157">
        <f t="shared" si="66"/>
        <v>343.45008100847349</v>
      </c>
      <c r="O157">
        <f t="shared" si="67"/>
        <v>35.038723588143242</v>
      </c>
      <c r="P157">
        <f t="shared" si="68"/>
        <v>68.065194893488169</v>
      </c>
      <c r="Q157">
        <f t="shared" si="69"/>
        <v>0.13838946946119221</v>
      </c>
      <c r="R157">
        <f>IF(LEFT(BD157,1)&lt;&gt;"0",IF(LEFT(BD157,1)="1",3,BE157),$D$5+$E$5*(BV157*BO157/($K$5*1000))+$F$5*(BV157*BO157/($K$5*1000))*MAX(MIN(BB157,$J$5),$I$5)*MAX(MIN(BB157,$J$5),$I$5)+$G$5*MAX(MIN(BB157,$J$5),$I$5)*(BV157*BO157/($K$5*1000))+$H$5*(BV157*BO157/($K$5*1000))*(BV157*BO157/($K$5*1000)))</f>
        <v>3.7709071561743643</v>
      </c>
      <c r="S157">
        <f t="shared" si="70"/>
        <v>0.13562864643979225</v>
      </c>
      <c r="T157">
        <f t="shared" si="71"/>
        <v>8.5011365605419095E-2</v>
      </c>
      <c r="U157">
        <f t="shared" si="72"/>
        <v>621.86138113958134</v>
      </c>
      <c r="V157">
        <f t="shared" si="73"/>
        <v>31.404042364126234</v>
      </c>
      <c r="W157">
        <f t="shared" si="74"/>
        <v>30.052007142857139</v>
      </c>
      <c r="X157">
        <f t="shared" si="75"/>
        <v>4.2731933698362798</v>
      </c>
      <c r="Y157">
        <f t="shared" si="76"/>
        <v>49.220430010760097</v>
      </c>
      <c r="Z157">
        <f t="shared" si="77"/>
        <v>1.997231185340447</v>
      </c>
      <c r="AA157">
        <f t="shared" si="78"/>
        <v>4.0577280306243395</v>
      </c>
      <c r="AB157">
        <f t="shared" si="79"/>
        <v>2.2759621844958327</v>
      </c>
      <c r="AC157">
        <f t="shared" si="80"/>
        <v>-137.66586241195557</v>
      </c>
      <c r="AD157">
        <f t="shared" si="81"/>
        <v>-182.58261948723307</v>
      </c>
      <c r="AE157">
        <f t="shared" si="82"/>
        <v>-10.723714570466422</v>
      </c>
      <c r="AF157">
        <f t="shared" si="83"/>
        <v>290.88918466992629</v>
      </c>
      <c r="AG157">
        <f t="shared" si="84"/>
        <v>63.86369728907551</v>
      </c>
      <c r="AH157">
        <f t="shared" si="85"/>
        <v>3.2388299877532796</v>
      </c>
      <c r="AI157">
        <f t="shared" si="86"/>
        <v>25.942962408299469</v>
      </c>
      <c r="AJ157">
        <v>740.43145023815907</v>
      </c>
      <c r="AK157">
        <v>705.32897575757545</v>
      </c>
      <c r="AL157">
        <v>3.431152177152609</v>
      </c>
      <c r="AM157">
        <v>65.233409087114921</v>
      </c>
      <c r="AN157">
        <f t="shared" si="87"/>
        <v>3.1216748846248428</v>
      </c>
      <c r="AO157">
        <v>17.606905171293182</v>
      </c>
      <c r="AP157">
        <v>19.57136242424243</v>
      </c>
      <c r="AQ157">
        <v>3.5547790304891513E-5</v>
      </c>
      <c r="AR157">
        <v>101.64482437197481</v>
      </c>
      <c r="AS157">
        <v>0</v>
      </c>
      <c r="AT157">
        <v>0</v>
      </c>
      <c r="AU157">
        <f t="shared" si="88"/>
        <v>1</v>
      </c>
      <c r="AV157">
        <f t="shared" si="89"/>
        <v>0</v>
      </c>
      <c r="AW157">
        <f t="shared" si="90"/>
        <v>53507.42217141571</v>
      </c>
      <c r="AX157">
        <f t="shared" si="91"/>
        <v>3534.73</v>
      </c>
      <c r="AY157">
        <f t="shared" si="92"/>
        <v>2899.5389500723222</v>
      </c>
      <c r="AZ157">
        <f>($B$11*$D$9+$C$11*$D$9+$F$11*((CV157+CN157)/MAX(CV157+CN157+CW157, 0.1)*$I$9+CW157/MAX(CV157+CN157+CW157, 0.1)*$J$9))/($B$11+$C$11+$F$11)</f>
        <v>0.82029998049987474</v>
      </c>
      <c r="BA157">
        <f>($B$11*$K$9+$C$11*$K$9+$F$11*((CV157+CN157)/MAX(CV157+CN157+CW157, 0.1)*$P$9+CW157/MAX(CV157+CN157+CW157, 0.1)*$Q$9))/($B$11+$C$11+$F$11)</f>
        <v>0.17592896236475808</v>
      </c>
      <c r="BB157" s="1">
        <v>3.21</v>
      </c>
      <c r="BC157">
        <v>0.5</v>
      </c>
      <c r="BD157" t="s">
        <v>354</v>
      </c>
      <c r="BE157">
        <v>2</v>
      </c>
      <c r="BF157" t="b">
        <v>1</v>
      </c>
      <c r="BG157">
        <v>1687532760.2142861</v>
      </c>
      <c r="BH157">
        <v>667.17603571428583</v>
      </c>
      <c r="BI157">
        <v>709.56074999999998</v>
      </c>
      <c r="BJ157">
        <v>19.576889285714291</v>
      </c>
      <c r="BK157">
        <v>17.538414285714289</v>
      </c>
      <c r="BL157">
        <v>663.75278571428566</v>
      </c>
      <c r="BM157">
        <v>19.42178214285714</v>
      </c>
      <c r="BN157">
        <v>500.03607142857152</v>
      </c>
      <c r="BO157">
        <v>101.91671428571431</v>
      </c>
      <c r="BP157">
        <v>0.10312942857142859</v>
      </c>
      <c r="BQ157">
        <v>29.1539</v>
      </c>
      <c r="BR157">
        <v>30.052007142857139</v>
      </c>
      <c r="BS157">
        <v>999.9000000000002</v>
      </c>
      <c r="BT157">
        <v>0</v>
      </c>
      <c r="BU157">
        <v>0</v>
      </c>
      <c r="BV157">
        <v>10000.176428571431</v>
      </c>
      <c r="BW157">
        <v>0</v>
      </c>
      <c r="BX157">
        <v>1534.742857142857</v>
      </c>
      <c r="BY157">
        <v>-42.384846428571443</v>
      </c>
      <c r="BZ157">
        <v>680.49782142857134</v>
      </c>
      <c r="CA157">
        <v>722.22821428571422</v>
      </c>
      <c r="CB157">
        <v>2.0384860714285722</v>
      </c>
      <c r="CC157">
        <v>709.56074999999998</v>
      </c>
      <c r="CD157">
        <v>17.538414285714289</v>
      </c>
      <c r="CE157">
        <v>1.9952114285714291</v>
      </c>
      <c r="CF157">
        <v>1.7874560714285721</v>
      </c>
      <c r="CG157">
        <v>17.40638928571429</v>
      </c>
      <c r="CH157">
        <v>15.677464285714279</v>
      </c>
      <c r="CI157">
        <v>1999.987142857143</v>
      </c>
      <c r="CJ157">
        <v>0.98000096428571426</v>
      </c>
      <c r="CK157">
        <v>1.9999039285714289E-2</v>
      </c>
      <c r="CL157">
        <v>0</v>
      </c>
      <c r="CM157">
        <v>1.9219214285714279</v>
      </c>
      <c r="CN157">
        <v>0</v>
      </c>
      <c r="CO157">
        <v>6629.5157142857142</v>
      </c>
      <c r="CP157">
        <v>17338.135714285709</v>
      </c>
      <c r="CQ157">
        <v>47.747750000000003</v>
      </c>
      <c r="CR157">
        <v>49.497750000000003</v>
      </c>
      <c r="CS157">
        <v>47.845750000000002</v>
      </c>
      <c r="CT157">
        <v>47.747750000000003</v>
      </c>
      <c r="CU157">
        <v>46.542071428571411</v>
      </c>
      <c r="CV157">
        <v>1959.99</v>
      </c>
      <c r="CW157">
        <v>39.997142857142862</v>
      </c>
      <c r="CX157">
        <v>0</v>
      </c>
      <c r="CY157">
        <v>1687532768</v>
      </c>
      <c r="CZ157">
        <v>0</v>
      </c>
      <c r="DA157">
        <v>1687529968.5999999</v>
      </c>
      <c r="DB157" t="s">
        <v>553</v>
      </c>
      <c r="DC157">
        <v>1687529968.5999999</v>
      </c>
      <c r="DD157">
        <v>1687529966.5999999</v>
      </c>
      <c r="DE157">
        <v>3</v>
      </c>
      <c r="DF157">
        <v>1E-3</v>
      </c>
      <c r="DG157">
        <v>1.0999999999999999E-2</v>
      </c>
      <c r="DH157">
        <v>2.899</v>
      </c>
      <c r="DI157">
        <v>9.5000000000000001E-2</v>
      </c>
      <c r="DJ157">
        <v>420</v>
      </c>
      <c r="DK157">
        <v>16</v>
      </c>
      <c r="DL157">
        <v>0.15</v>
      </c>
      <c r="DM157">
        <v>0.06</v>
      </c>
      <c r="DN157">
        <v>-42.359560000000002</v>
      </c>
      <c r="DO157">
        <v>-0.66039849906194192</v>
      </c>
      <c r="DP157">
        <v>9.0252780566584367E-2</v>
      </c>
      <c r="DQ157">
        <v>0</v>
      </c>
      <c r="DR157">
        <v>2.054554</v>
      </c>
      <c r="DS157">
        <v>-0.52192097560976247</v>
      </c>
      <c r="DT157">
        <v>5.7297743533231763E-2</v>
      </c>
      <c r="DU157">
        <v>0</v>
      </c>
      <c r="DV157">
        <v>0</v>
      </c>
      <c r="DW157">
        <v>2</v>
      </c>
      <c r="DX157" t="s">
        <v>356</v>
      </c>
      <c r="DY157">
        <v>3.1188199999999999</v>
      </c>
      <c r="DZ157">
        <v>2.7597100000000001</v>
      </c>
      <c r="EA157">
        <v>0.13361600000000001</v>
      </c>
      <c r="EB157">
        <v>0.140434</v>
      </c>
      <c r="EC157">
        <v>0.10127800000000001</v>
      </c>
      <c r="ED157">
        <v>9.4791600000000004E-2</v>
      </c>
      <c r="EE157">
        <v>25014.6</v>
      </c>
      <c r="EF157">
        <v>24715.4</v>
      </c>
      <c r="EG157">
        <v>29455.599999999999</v>
      </c>
      <c r="EH157">
        <v>29068</v>
      </c>
      <c r="EI157">
        <v>36658</v>
      </c>
      <c r="EJ157">
        <v>34680.699999999997</v>
      </c>
      <c r="EK157">
        <v>45175.4</v>
      </c>
      <c r="EL157">
        <v>43232.7</v>
      </c>
      <c r="EM157">
        <v>1.7000200000000001</v>
      </c>
      <c r="EN157">
        <v>1.66595</v>
      </c>
      <c r="EO157">
        <v>-6.5714099999999998E-2</v>
      </c>
      <c r="EP157">
        <v>0</v>
      </c>
      <c r="EQ157">
        <v>31.151800000000001</v>
      </c>
      <c r="ER157">
        <v>999.9</v>
      </c>
      <c r="ES157">
        <v>54.6</v>
      </c>
      <c r="ET157">
        <v>43.6</v>
      </c>
      <c r="EU157">
        <v>48.024500000000003</v>
      </c>
      <c r="EV157">
        <v>65.655699999999996</v>
      </c>
      <c r="EW157">
        <v>19.1266</v>
      </c>
      <c r="EX157">
        <v>1</v>
      </c>
      <c r="EY157">
        <v>1.27111</v>
      </c>
      <c r="EZ157">
        <v>9.2810500000000005</v>
      </c>
      <c r="FA157">
        <v>19.987500000000001</v>
      </c>
      <c r="FB157">
        <v>5.2264200000000001</v>
      </c>
      <c r="FC157">
        <v>11.992000000000001</v>
      </c>
      <c r="FD157">
        <v>4.9690500000000002</v>
      </c>
      <c r="FE157">
        <v>3.2894800000000002</v>
      </c>
      <c r="FF157">
        <v>9999</v>
      </c>
      <c r="FG157">
        <v>9999</v>
      </c>
      <c r="FH157">
        <v>9999</v>
      </c>
      <c r="FI157">
        <v>999.9</v>
      </c>
      <c r="FJ157">
        <v>4.9726400000000002</v>
      </c>
      <c r="FK157">
        <v>1.87808</v>
      </c>
      <c r="FL157">
        <v>1.87625</v>
      </c>
      <c r="FM157">
        <v>1.8790500000000001</v>
      </c>
      <c r="FN157">
        <v>1.87557</v>
      </c>
      <c r="FO157">
        <v>1.87897</v>
      </c>
      <c r="FP157">
        <v>1.8762300000000001</v>
      </c>
      <c r="FQ157">
        <v>1.87744</v>
      </c>
      <c r="FR157">
        <v>0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3.4729999999999999</v>
      </c>
      <c r="GF157">
        <v>0.15509999999999999</v>
      </c>
      <c r="GG157">
        <v>1.7018588168103419</v>
      </c>
      <c r="GH157">
        <v>3.4596175144301941E-3</v>
      </c>
      <c r="GI157">
        <v>-1.60062044249347E-6</v>
      </c>
      <c r="GJ157">
        <v>4.4551892631570479E-10</v>
      </c>
      <c r="GK157">
        <v>-5.7980403239070673E-2</v>
      </c>
      <c r="GL157">
        <v>-1.1044296988583829E-3</v>
      </c>
      <c r="GM157">
        <v>8.6344859614355754E-4</v>
      </c>
      <c r="GN157">
        <v>-1.2442756315904091E-5</v>
      </c>
      <c r="GO157">
        <v>0</v>
      </c>
      <c r="GP157">
        <v>2120</v>
      </c>
      <c r="GQ157">
        <v>2</v>
      </c>
      <c r="GR157">
        <v>32</v>
      </c>
      <c r="GS157">
        <v>46.7</v>
      </c>
      <c r="GT157">
        <v>46.7</v>
      </c>
      <c r="GU157">
        <v>1.71143</v>
      </c>
      <c r="GV157">
        <v>2.6147499999999999</v>
      </c>
      <c r="GW157">
        <v>1.39893</v>
      </c>
      <c r="GX157">
        <v>2.2753899999999998</v>
      </c>
      <c r="GY157">
        <v>1.4489700000000001</v>
      </c>
      <c r="GZ157">
        <v>2.5390600000000001</v>
      </c>
      <c r="HA157">
        <v>49.5792</v>
      </c>
      <c r="HB157">
        <v>13.2477</v>
      </c>
      <c r="HC157">
        <v>18</v>
      </c>
      <c r="HD157">
        <v>508.74299999999999</v>
      </c>
      <c r="HE157">
        <v>400.27199999999999</v>
      </c>
      <c r="HF157">
        <v>22.9876</v>
      </c>
      <c r="HG157">
        <v>41.765500000000003</v>
      </c>
      <c r="HH157">
        <v>30.001799999999999</v>
      </c>
      <c r="HI157">
        <v>41.123199999999997</v>
      </c>
      <c r="HJ157">
        <v>41.13</v>
      </c>
      <c r="HK157">
        <v>34.265500000000003</v>
      </c>
      <c r="HL157">
        <v>60.548499999999997</v>
      </c>
      <c r="HM157">
        <v>0</v>
      </c>
      <c r="HN157">
        <v>17.9162</v>
      </c>
      <c r="HO157">
        <v>760.755</v>
      </c>
      <c r="HP157">
        <v>17.857099999999999</v>
      </c>
      <c r="HQ157">
        <v>97.5291</v>
      </c>
      <c r="HR157">
        <v>99.406199999999998</v>
      </c>
    </row>
    <row r="158" spans="1:226" x14ac:dyDescent="0.25">
      <c r="A158">
        <v>142</v>
      </c>
      <c r="B158">
        <v>1687532773</v>
      </c>
      <c r="C158">
        <v>4069.5</v>
      </c>
      <c r="D158" t="s">
        <v>642</v>
      </c>
      <c r="E158" t="s">
        <v>643</v>
      </c>
      <c r="F158">
        <v>5</v>
      </c>
      <c r="G158" t="s">
        <v>353</v>
      </c>
      <c r="H158">
        <v>48</v>
      </c>
      <c r="I158">
        <v>1687532765.5</v>
      </c>
      <c r="J158">
        <f t="shared" si="62"/>
        <v>3.0107846993806093E-3</v>
      </c>
      <c r="K158">
        <f t="shared" si="63"/>
        <v>3.0107846993806091</v>
      </c>
      <c r="L158">
        <f t="shared" si="64"/>
        <v>26.254234908068462</v>
      </c>
      <c r="M158">
        <f t="shared" si="65"/>
        <v>684.8074444444444</v>
      </c>
      <c r="N158">
        <f t="shared" si="66"/>
        <v>344.94909461870515</v>
      </c>
      <c r="O158">
        <f t="shared" si="67"/>
        <v>35.192077836553779</v>
      </c>
      <c r="P158">
        <f t="shared" si="68"/>
        <v>69.864792411122139</v>
      </c>
      <c r="Q158">
        <f t="shared" si="69"/>
        <v>0.1330941143491387</v>
      </c>
      <c r="R158">
        <f>IF(LEFT(BD158,1)&lt;&gt;"0",IF(LEFT(BD158,1)="1",3,BE158),$D$5+$E$5*(BV158*BO158/($K$5*1000))+$F$5*(BV158*BO158/($K$5*1000))*MAX(MIN(BB158,$J$5),$I$5)*MAX(MIN(BB158,$J$5),$I$5)+$G$5*MAX(MIN(BB158,$J$5),$I$5)*(BV158*BO158/($K$5*1000))+$H$5*(BV158*BO158/($K$5*1000))*(BV158*BO158/($K$5*1000)))</f>
        <v>3.7702062297427803</v>
      </c>
      <c r="S158">
        <f t="shared" si="70"/>
        <v>0.13053796229140191</v>
      </c>
      <c r="T158">
        <f t="shared" si="71"/>
        <v>8.1811797586477636E-2</v>
      </c>
      <c r="U158">
        <f t="shared" si="72"/>
        <v>621.78268357542788</v>
      </c>
      <c r="V158">
        <f t="shared" si="73"/>
        <v>31.453294525592504</v>
      </c>
      <c r="W158">
        <f t="shared" si="74"/>
        <v>30.072148148148148</v>
      </c>
      <c r="X158">
        <f t="shared" si="75"/>
        <v>4.2781375476529639</v>
      </c>
      <c r="Y158">
        <f t="shared" si="76"/>
        <v>49.150421404713654</v>
      </c>
      <c r="Z158">
        <f t="shared" si="77"/>
        <v>1.9974502449642217</v>
      </c>
      <c r="AA158">
        <f t="shared" si="78"/>
        <v>4.0639534471471714</v>
      </c>
      <c r="AB158">
        <f t="shared" si="79"/>
        <v>2.280687302688742</v>
      </c>
      <c r="AC158">
        <f t="shared" si="80"/>
        <v>-132.77560524268486</v>
      </c>
      <c r="AD158">
        <f t="shared" si="81"/>
        <v>-181.2508866331921</v>
      </c>
      <c r="AE158">
        <f t="shared" si="82"/>
        <v>-10.649939285227429</v>
      </c>
      <c r="AF158">
        <f t="shared" si="83"/>
        <v>297.10625241432354</v>
      </c>
      <c r="AG158">
        <f t="shared" si="84"/>
        <v>63.970590981694713</v>
      </c>
      <c r="AH158">
        <f t="shared" si="85"/>
        <v>3.0853595533389786</v>
      </c>
      <c r="AI158">
        <f t="shared" si="86"/>
        <v>26.254234908068462</v>
      </c>
      <c r="AJ158">
        <v>757.45860923988971</v>
      </c>
      <c r="AK158">
        <v>722.31874545454536</v>
      </c>
      <c r="AL158">
        <v>3.4001525471647742</v>
      </c>
      <c r="AM158">
        <v>65.233409087114921</v>
      </c>
      <c r="AN158">
        <f t="shared" si="87"/>
        <v>3.0107846993806091</v>
      </c>
      <c r="AO158">
        <v>17.79673405905336</v>
      </c>
      <c r="AP158">
        <v>19.616140606060611</v>
      </c>
      <c r="AQ158">
        <v>9.1409418181020684E-3</v>
      </c>
      <c r="AR158">
        <v>101.64482437197481</v>
      </c>
      <c r="AS158">
        <v>0</v>
      </c>
      <c r="AT158">
        <v>0</v>
      </c>
      <c r="AU158">
        <f t="shared" si="88"/>
        <v>1</v>
      </c>
      <c r="AV158">
        <f t="shared" si="89"/>
        <v>0</v>
      </c>
      <c r="AW158">
        <f t="shared" si="90"/>
        <v>53488.769301955261</v>
      </c>
      <c r="AX158">
        <f t="shared" si="91"/>
        <v>3534.2833333333328</v>
      </c>
      <c r="AY158">
        <f t="shared" si="92"/>
        <v>2899.1724893309643</v>
      </c>
      <c r="AZ158">
        <f>($B$11*$D$9+$C$11*$D$9+$F$11*((CV158+CN158)/MAX(CV158+CN158+CW158, 0.1)*$I$9+CW158/MAX(CV158+CN158+CW158, 0.1)*$J$9))/($B$11+$C$11+$F$11)</f>
        <v>0.82029996349970935</v>
      </c>
      <c r="BA158">
        <f>($B$11*$K$9+$C$11*$K$9+$F$11*((CV158+CN158)/MAX(CV158+CN158+CW158, 0.1)*$P$9+CW158/MAX(CV158+CN158+CW158, 0.1)*$Q$9))/($B$11+$C$11+$F$11)</f>
        <v>0.17592892955443903</v>
      </c>
      <c r="BB158" s="1">
        <v>3.21</v>
      </c>
      <c r="BC158">
        <v>0.5</v>
      </c>
      <c r="BD158" t="s">
        <v>354</v>
      </c>
      <c r="BE158">
        <v>2</v>
      </c>
      <c r="BF158" t="b">
        <v>1</v>
      </c>
      <c r="BG158">
        <v>1687532765.5</v>
      </c>
      <c r="BH158">
        <v>684.8074444444444</v>
      </c>
      <c r="BI158">
        <v>727.22711111111118</v>
      </c>
      <c r="BJ158">
        <v>19.578800000000001</v>
      </c>
      <c r="BK158">
        <v>17.637051851851851</v>
      </c>
      <c r="BL158">
        <v>681.35055555555562</v>
      </c>
      <c r="BM158">
        <v>19.423655555555548</v>
      </c>
      <c r="BN158">
        <v>500.0697777777778</v>
      </c>
      <c r="BO158">
        <v>101.9179259259259</v>
      </c>
      <c r="BP158">
        <v>0.10315018518518521</v>
      </c>
      <c r="BQ158">
        <v>29.18042592592592</v>
      </c>
      <c r="BR158">
        <v>30.072148148148148</v>
      </c>
      <c r="BS158">
        <v>999.90000000000009</v>
      </c>
      <c r="BT158">
        <v>0</v>
      </c>
      <c r="BU158">
        <v>0</v>
      </c>
      <c r="BV158">
        <v>9997.3329629629625</v>
      </c>
      <c r="BW158">
        <v>0</v>
      </c>
      <c r="BX158">
        <v>1534.2992592592591</v>
      </c>
      <c r="BY158">
        <v>-42.419788888888888</v>
      </c>
      <c r="BZ158">
        <v>698.48288888888885</v>
      </c>
      <c r="CA158">
        <v>740.28518518518513</v>
      </c>
      <c r="CB158">
        <v>1.9417477777777781</v>
      </c>
      <c r="CC158">
        <v>727.22711111111118</v>
      </c>
      <c r="CD158">
        <v>17.637051851851851</v>
      </c>
      <c r="CE158">
        <v>1.99543</v>
      </c>
      <c r="CF158">
        <v>1.7975300000000001</v>
      </c>
      <c r="CG158">
        <v>17.408111111111111</v>
      </c>
      <c r="CH158">
        <v>15.765025925925929</v>
      </c>
      <c r="CI158">
        <v>1999.984074074074</v>
      </c>
      <c r="CJ158">
        <v>0.98000196296296294</v>
      </c>
      <c r="CK158">
        <v>1.999803703703704E-2</v>
      </c>
      <c r="CL158">
        <v>0</v>
      </c>
      <c r="CM158">
        <v>1.9240074074074081</v>
      </c>
      <c r="CN158">
        <v>0</v>
      </c>
      <c r="CO158">
        <v>6628.59</v>
      </c>
      <c r="CP158">
        <v>17338.103703703699</v>
      </c>
      <c r="CQ158">
        <v>47.761481481481482</v>
      </c>
      <c r="CR158">
        <v>49.516074074074062</v>
      </c>
      <c r="CS158">
        <v>47.865666666666669</v>
      </c>
      <c r="CT158">
        <v>47.756888888888888</v>
      </c>
      <c r="CU158">
        <v>46.561999999999983</v>
      </c>
      <c r="CV158">
        <v>1959.9892592592589</v>
      </c>
      <c r="CW158">
        <v>39.994814814814823</v>
      </c>
      <c r="CX158">
        <v>0</v>
      </c>
      <c r="CY158">
        <v>1687532772.8</v>
      </c>
      <c r="CZ158">
        <v>0</v>
      </c>
      <c r="DA158">
        <v>1687529968.5999999</v>
      </c>
      <c r="DB158" t="s">
        <v>553</v>
      </c>
      <c r="DC158">
        <v>1687529968.5999999</v>
      </c>
      <c r="DD158">
        <v>1687529966.5999999</v>
      </c>
      <c r="DE158">
        <v>3</v>
      </c>
      <c r="DF158">
        <v>1E-3</v>
      </c>
      <c r="DG158">
        <v>1.0999999999999999E-2</v>
      </c>
      <c r="DH158">
        <v>2.899</v>
      </c>
      <c r="DI158">
        <v>9.5000000000000001E-2</v>
      </c>
      <c r="DJ158">
        <v>420</v>
      </c>
      <c r="DK158">
        <v>16</v>
      </c>
      <c r="DL158">
        <v>0.15</v>
      </c>
      <c r="DM158">
        <v>0.06</v>
      </c>
      <c r="DN158">
        <v>-42.362855000000003</v>
      </c>
      <c r="DO158">
        <v>-0.34501238273906132</v>
      </c>
      <c r="DP158">
        <v>9.3058672218122515E-2</v>
      </c>
      <c r="DQ158">
        <v>0</v>
      </c>
      <c r="DR158">
        <v>1.9983882500000001</v>
      </c>
      <c r="DS158">
        <v>-1.0135493808630429</v>
      </c>
      <c r="DT158">
        <v>0.1048455147797821</v>
      </c>
      <c r="DU158">
        <v>0</v>
      </c>
      <c r="DV158">
        <v>0</v>
      </c>
      <c r="DW158">
        <v>2</v>
      </c>
      <c r="DX158" t="s">
        <v>356</v>
      </c>
      <c r="DY158">
        <v>3.1186400000000001</v>
      </c>
      <c r="DZ158">
        <v>2.7601800000000001</v>
      </c>
      <c r="EA158">
        <v>0.13580700000000001</v>
      </c>
      <c r="EB158">
        <v>0.14263100000000001</v>
      </c>
      <c r="EC158">
        <v>0.101453</v>
      </c>
      <c r="ED158">
        <v>9.5349299999999998E-2</v>
      </c>
      <c r="EE158">
        <v>24949.5</v>
      </c>
      <c r="EF158">
        <v>24651</v>
      </c>
      <c r="EG158">
        <v>29453.7</v>
      </c>
      <c r="EH158">
        <v>29066.799999999999</v>
      </c>
      <c r="EI158">
        <v>36649</v>
      </c>
      <c r="EJ158">
        <v>34658.5</v>
      </c>
      <c r="EK158">
        <v>45172.7</v>
      </c>
      <c r="EL158">
        <v>43231.1</v>
      </c>
      <c r="EM158">
        <v>1.6997</v>
      </c>
      <c r="EN158">
        <v>1.6659999999999999</v>
      </c>
      <c r="EO158">
        <v>-6.6086599999999995E-2</v>
      </c>
      <c r="EP158">
        <v>0</v>
      </c>
      <c r="EQ158">
        <v>31.1785</v>
      </c>
      <c r="ER158">
        <v>999.9</v>
      </c>
      <c r="ES158">
        <v>54.6</v>
      </c>
      <c r="ET158">
        <v>43.6</v>
      </c>
      <c r="EU158">
        <v>48.021799999999999</v>
      </c>
      <c r="EV158">
        <v>65.695700000000002</v>
      </c>
      <c r="EW158">
        <v>19.150600000000001</v>
      </c>
      <c r="EX158">
        <v>1</v>
      </c>
      <c r="EY158">
        <v>1.2729299999999999</v>
      </c>
      <c r="EZ158">
        <v>9.2810500000000005</v>
      </c>
      <c r="FA158">
        <v>19.987400000000001</v>
      </c>
      <c r="FB158">
        <v>5.2268699999999999</v>
      </c>
      <c r="FC158">
        <v>11.992000000000001</v>
      </c>
      <c r="FD158">
        <v>4.9691000000000001</v>
      </c>
      <c r="FE158">
        <v>3.2895500000000002</v>
      </c>
      <c r="FF158">
        <v>9999</v>
      </c>
      <c r="FG158">
        <v>9999</v>
      </c>
      <c r="FH158">
        <v>9999</v>
      </c>
      <c r="FI158">
        <v>999.9</v>
      </c>
      <c r="FJ158">
        <v>4.9726499999999998</v>
      </c>
      <c r="FK158">
        <v>1.8781300000000001</v>
      </c>
      <c r="FL158">
        <v>1.87626</v>
      </c>
      <c r="FM158">
        <v>1.8790800000000001</v>
      </c>
      <c r="FN158">
        <v>1.8755999999999999</v>
      </c>
      <c r="FO158">
        <v>1.87897</v>
      </c>
      <c r="FP158">
        <v>1.8762399999999999</v>
      </c>
      <c r="FQ158">
        <v>1.8774500000000001</v>
      </c>
      <c r="FR158">
        <v>0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3.504</v>
      </c>
      <c r="GF158">
        <v>0.156</v>
      </c>
      <c r="GG158">
        <v>1.7018588168103419</v>
      </c>
      <c r="GH158">
        <v>3.4596175144301941E-3</v>
      </c>
      <c r="GI158">
        <v>-1.60062044249347E-6</v>
      </c>
      <c r="GJ158">
        <v>4.4551892631570479E-10</v>
      </c>
      <c r="GK158">
        <v>-5.7980403239070673E-2</v>
      </c>
      <c r="GL158">
        <v>-1.1044296988583829E-3</v>
      </c>
      <c r="GM158">
        <v>8.6344859614355754E-4</v>
      </c>
      <c r="GN158">
        <v>-1.2442756315904091E-5</v>
      </c>
      <c r="GO158">
        <v>0</v>
      </c>
      <c r="GP158">
        <v>2120</v>
      </c>
      <c r="GQ158">
        <v>2</v>
      </c>
      <c r="GR158">
        <v>32</v>
      </c>
      <c r="GS158">
        <v>46.7</v>
      </c>
      <c r="GT158">
        <v>46.8</v>
      </c>
      <c r="GU158">
        <v>1.74438</v>
      </c>
      <c r="GV158">
        <v>2.6025399999999999</v>
      </c>
      <c r="GW158">
        <v>1.39893</v>
      </c>
      <c r="GX158">
        <v>2.2766099999999998</v>
      </c>
      <c r="GY158">
        <v>1.4489700000000001</v>
      </c>
      <c r="GZ158">
        <v>2.4706999999999999</v>
      </c>
      <c r="HA158">
        <v>49.610900000000001</v>
      </c>
      <c r="HB158">
        <v>13.2477</v>
      </c>
      <c r="HC158">
        <v>18</v>
      </c>
      <c r="HD158">
        <v>508.63600000000002</v>
      </c>
      <c r="HE158">
        <v>400.392</v>
      </c>
      <c r="HF158">
        <v>23.010200000000001</v>
      </c>
      <c r="HG158">
        <v>41.786799999999999</v>
      </c>
      <c r="HH158">
        <v>30.001799999999999</v>
      </c>
      <c r="HI158">
        <v>41.139800000000001</v>
      </c>
      <c r="HJ158">
        <v>41.146500000000003</v>
      </c>
      <c r="HK158">
        <v>34.926000000000002</v>
      </c>
      <c r="HL158">
        <v>60.548499999999997</v>
      </c>
      <c r="HM158">
        <v>0</v>
      </c>
      <c r="HN158">
        <v>17.9329</v>
      </c>
      <c r="HO158">
        <v>774.12</v>
      </c>
      <c r="HP158">
        <v>17.962199999999999</v>
      </c>
      <c r="HQ158">
        <v>97.522999999999996</v>
      </c>
      <c r="HR158">
        <v>99.402299999999997</v>
      </c>
    </row>
    <row r="159" spans="1:226" x14ac:dyDescent="0.25">
      <c r="A159">
        <v>143</v>
      </c>
      <c r="B159">
        <v>1687532778</v>
      </c>
      <c r="C159">
        <v>4074.5</v>
      </c>
      <c r="D159" t="s">
        <v>644</v>
      </c>
      <c r="E159" t="s">
        <v>645</v>
      </c>
      <c r="F159">
        <v>5</v>
      </c>
      <c r="G159" t="s">
        <v>353</v>
      </c>
      <c r="H159">
        <v>48</v>
      </c>
      <c r="I159">
        <v>1687532770.2142861</v>
      </c>
      <c r="J159">
        <f t="shared" si="62"/>
        <v>3.0003062464884615E-3</v>
      </c>
      <c r="K159">
        <f t="shared" si="63"/>
        <v>3.0003062464884613</v>
      </c>
      <c r="L159">
        <f t="shared" si="64"/>
        <v>26.59568749024897</v>
      </c>
      <c r="M159">
        <f t="shared" si="65"/>
        <v>700.54200000000014</v>
      </c>
      <c r="N159">
        <f t="shared" si="66"/>
        <v>354.2731634634215</v>
      </c>
      <c r="O159">
        <f t="shared" si="67"/>
        <v>36.143808476263118</v>
      </c>
      <c r="P159">
        <f t="shared" si="68"/>
        <v>71.470996081227653</v>
      </c>
      <c r="Q159">
        <f t="shared" si="69"/>
        <v>0.13237374590301215</v>
      </c>
      <c r="R159">
        <f>IF(LEFT(BD159,1)&lt;&gt;"0",IF(LEFT(BD159,1)="1",3,BE159),$D$5+$E$5*(BV159*BO159/($K$5*1000))+$F$5*(BV159*BO159/($K$5*1000))*MAX(MIN(BB159,$J$5),$I$5)*MAX(MIN(BB159,$J$5),$I$5)+$G$5*MAX(MIN(BB159,$J$5),$I$5)*(BV159*BO159/($K$5*1000))+$H$5*(BV159*BO159/($K$5*1000))*(BV159*BO159/($K$5*1000)))</f>
        <v>3.7703110866845089</v>
      </c>
      <c r="S159">
        <f t="shared" si="70"/>
        <v>0.12984497473657292</v>
      </c>
      <c r="T159">
        <f t="shared" si="71"/>
        <v>8.1376285645582067E-2</v>
      </c>
      <c r="U159">
        <f t="shared" si="72"/>
        <v>621.99096965212982</v>
      </c>
      <c r="V159">
        <f t="shared" si="73"/>
        <v>31.480483814578282</v>
      </c>
      <c r="W159">
        <f t="shared" si="74"/>
        <v>30.098199999999999</v>
      </c>
      <c r="X159">
        <f t="shared" si="75"/>
        <v>4.2845401034622084</v>
      </c>
      <c r="Y159">
        <f t="shared" si="76"/>
        <v>49.137852649291453</v>
      </c>
      <c r="Z159">
        <f t="shared" si="77"/>
        <v>1.9997295962565387</v>
      </c>
      <c r="AA159">
        <f t="shared" si="78"/>
        <v>4.0696316351654289</v>
      </c>
      <c r="AB159">
        <f t="shared" si="79"/>
        <v>2.2848105072056697</v>
      </c>
      <c r="AC159">
        <f t="shared" si="80"/>
        <v>-132.31350547014114</v>
      </c>
      <c r="AD159">
        <f t="shared" si="81"/>
        <v>-181.63979194185507</v>
      </c>
      <c r="AE159">
        <f t="shared" si="82"/>
        <v>-10.675150427345351</v>
      </c>
      <c r="AF159">
        <f t="shared" si="83"/>
        <v>297.36252181278826</v>
      </c>
      <c r="AG159">
        <f t="shared" si="84"/>
        <v>64.117675343823123</v>
      </c>
      <c r="AH159">
        <f t="shared" si="85"/>
        <v>2.9549853347230042</v>
      </c>
      <c r="AI159">
        <f t="shared" si="86"/>
        <v>26.59568749024897</v>
      </c>
      <c r="AJ159">
        <v>774.82528257383922</v>
      </c>
      <c r="AK159">
        <v>739.40294545454537</v>
      </c>
      <c r="AL159">
        <v>3.4111084549156212</v>
      </c>
      <c r="AM159">
        <v>65.233409087114921</v>
      </c>
      <c r="AN159">
        <f t="shared" si="87"/>
        <v>3.0003062464884613</v>
      </c>
      <c r="AO159">
        <v>17.846947681174839</v>
      </c>
      <c r="AP159">
        <v>19.661287272727272</v>
      </c>
      <c r="AQ159">
        <v>8.9504292612474345E-3</v>
      </c>
      <c r="AR159">
        <v>101.64482437197481</v>
      </c>
      <c r="AS159">
        <v>0</v>
      </c>
      <c r="AT159">
        <v>0</v>
      </c>
      <c r="AU159">
        <f t="shared" si="88"/>
        <v>1</v>
      </c>
      <c r="AV159">
        <f t="shared" si="89"/>
        <v>0</v>
      </c>
      <c r="AW159">
        <f t="shared" si="90"/>
        <v>53486.613074973066</v>
      </c>
      <c r="AX159">
        <f t="shared" si="91"/>
        <v>3535.468214285715</v>
      </c>
      <c r="AY159">
        <f t="shared" si="92"/>
        <v>2900.1443596920735</v>
      </c>
      <c r="AZ159">
        <f>($B$11*$D$9+$C$11*$D$9+$F$11*((CV159+CN159)/MAX(CV159+CN159+CW159, 0.1)*$I$9+CW159/MAX(CV159+CN159+CW159, 0.1)*$J$9))/($B$11+$C$11+$F$11)</f>
        <v>0.82029993876723384</v>
      </c>
      <c r="BA159">
        <f>($B$11*$K$9+$C$11*$K$9+$F$11*((CV159+CN159)/MAX(CV159+CN159+CW159, 0.1)*$P$9+CW159/MAX(CV159+CN159+CW159, 0.1)*$Q$9))/($B$11+$C$11+$F$11)</f>
        <v>0.17592888182076138</v>
      </c>
      <c r="BB159" s="1">
        <v>3.21</v>
      </c>
      <c r="BC159">
        <v>0.5</v>
      </c>
      <c r="BD159" t="s">
        <v>354</v>
      </c>
      <c r="BE159">
        <v>2</v>
      </c>
      <c r="BF159" t="b">
        <v>1</v>
      </c>
      <c r="BG159">
        <v>1687532770.2142861</v>
      </c>
      <c r="BH159">
        <v>700.54200000000014</v>
      </c>
      <c r="BI159">
        <v>743.02953571428577</v>
      </c>
      <c r="BJ159">
        <v>19.600882142857149</v>
      </c>
      <c r="BK159">
        <v>17.741185714285709</v>
      </c>
      <c r="BL159">
        <v>697.0555714285714</v>
      </c>
      <c r="BM159">
        <v>19.445342857142862</v>
      </c>
      <c r="BN159">
        <v>500.05896428571441</v>
      </c>
      <c r="BO159">
        <v>101.91928571428571</v>
      </c>
      <c r="BP159">
        <v>0.10314275000000001</v>
      </c>
      <c r="BQ159">
        <v>29.204589285714281</v>
      </c>
      <c r="BR159">
        <v>30.098199999999999</v>
      </c>
      <c r="BS159">
        <v>999.9000000000002</v>
      </c>
      <c r="BT159">
        <v>0</v>
      </c>
      <c r="BU159">
        <v>0</v>
      </c>
      <c r="BV159">
        <v>9997.6071428571431</v>
      </c>
      <c r="BW159">
        <v>0</v>
      </c>
      <c r="BX159">
        <v>1535.488571428572</v>
      </c>
      <c r="BY159">
        <v>-42.48752857142857</v>
      </c>
      <c r="BZ159">
        <v>714.54821428571427</v>
      </c>
      <c r="CA159">
        <v>756.45139285714288</v>
      </c>
      <c r="CB159">
        <v>1.859701428571428</v>
      </c>
      <c r="CC159">
        <v>743.02953571428577</v>
      </c>
      <c r="CD159">
        <v>17.741185714285709</v>
      </c>
      <c r="CE159">
        <v>1.997709285714286</v>
      </c>
      <c r="CF159">
        <v>1.8081685714285709</v>
      </c>
      <c r="CG159">
        <v>17.426160714285711</v>
      </c>
      <c r="CH159">
        <v>15.857324999999999</v>
      </c>
      <c r="CI159">
        <v>1999.9796428571431</v>
      </c>
      <c r="CJ159">
        <v>0.98000335714285691</v>
      </c>
      <c r="CK159">
        <v>1.9996642857142859E-2</v>
      </c>
      <c r="CL159">
        <v>0</v>
      </c>
      <c r="CM159">
        <v>1.9123142857142861</v>
      </c>
      <c r="CN159">
        <v>0</v>
      </c>
      <c r="CO159">
        <v>6627.493928571429</v>
      </c>
      <c r="CP159">
        <v>17338.067857142851</v>
      </c>
      <c r="CQ159">
        <v>47.780999999999977</v>
      </c>
      <c r="CR159">
        <v>49.535428571428561</v>
      </c>
      <c r="CS159">
        <v>47.886071428571412</v>
      </c>
      <c r="CT159">
        <v>47.776571428571422</v>
      </c>
      <c r="CU159">
        <v>46.582249999999988</v>
      </c>
      <c r="CV159">
        <v>1959.9882142857141</v>
      </c>
      <c r="CW159">
        <v>39.991428571428571</v>
      </c>
      <c r="CX159">
        <v>0</v>
      </c>
      <c r="CY159">
        <v>1687532777.5999999</v>
      </c>
      <c r="CZ159">
        <v>0</v>
      </c>
      <c r="DA159">
        <v>1687529968.5999999</v>
      </c>
      <c r="DB159" t="s">
        <v>553</v>
      </c>
      <c r="DC159">
        <v>1687529968.5999999</v>
      </c>
      <c r="DD159">
        <v>1687529966.5999999</v>
      </c>
      <c r="DE159">
        <v>3</v>
      </c>
      <c r="DF159">
        <v>1E-3</v>
      </c>
      <c r="DG159">
        <v>1.0999999999999999E-2</v>
      </c>
      <c r="DH159">
        <v>2.899</v>
      </c>
      <c r="DI159">
        <v>9.5000000000000001E-2</v>
      </c>
      <c r="DJ159">
        <v>420</v>
      </c>
      <c r="DK159">
        <v>16</v>
      </c>
      <c r="DL159">
        <v>0.15</v>
      </c>
      <c r="DM159">
        <v>0.06</v>
      </c>
      <c r="DN159">
        <v>-42.465968292682923</v>
      </c>
      <c r="DO159">
        <v>-0.80505993031355305</v>
      </c>
      <c r="DP159">
        <v>0.14056619730189221</v>
      </c>
      <c r="DQ159">
        <v>0</v>
      </c>
      <c r="DR159">
        <v>1.920396097560976</v>
      </c>
      <c r="DS159">
        <v>-1.1401973519163699</v>
      </c>
      <c r="DT159">
        <v>0.11756158524889999</v>
      </c>
      <c r="DU159">
        <v>0</v>
      </c>
      <c r="DV159">
        <v>0</v>
      </c>
      <c r="DW159">
        <v>2</v>
      </c>
      <c r="DX159" t="s">
        <v>356</v>
      </c>
      <c r="DY159">
        <v>3.1189</v>
      </c>
      <c r="DZ159">
        <v>2.7600699999999998</v>
      </c>
      <c r="EA159">
        <v>0.137987</v>
      </c>
      <c r="EB159">
        <v>0.144737</v>
      </c>
      <c r="EC159">
        <v>0.101606</v>
      </c>
      <c r="ED159">
        <v>9.5416699999999993E-2</v>
      </c>
      <c r="EE159">
        <v>24884.9</v>
      </c>
      <c r="EF159">
        <v>24588.9</v>
      </c>
      <c r="EG159">
        <v>29452.1</v>
      </c>
      <c r="EH159">
        <v>29065.3</v>
      </c>
      <c r="EI159">
        <v>36641.199999999997</v>
      </c>
      <c r="EJ159">
        <v>34654.400000000001</v>
      </c>
      <c r="EK159">
        <v>45170.400000000001</v>
      </c>
      <c r="EL159">
        <v>43228.9</v>
      </c>
      <c r="EM159">
        <v>1.6994800000000001</v>
      </c>
      <c r="EN159">
        <v>1.66567</v>
      </c>
      <c r="EO159">
        <v>-6.3180899999999998E-2</v>
      </c>
      <c r="EP159">
        <v>0</v>
      </c>
      <c r="EQ159">
        <v>31.203700000000001</v>
      </c>
      <c r="ER159">
        <v>999.9</v>
      </c>
      <c r="ES159">
        <v>54.6</v>
      </c>
      <c r="ET159">
        <v>43.6</v>
      </c>
      <c r="EU159">
        <v>48.021099999999997</v>
      </c>
      <c r="EV159">
        <v>65.585700000000003</v>
      </c>
      <c r="EW159">
        <v>18.738</v>
      </c>
      <c r="EX159">
        <v>1</v>
      </c>
      <c r="EY159">
        <v>1.2748200000000001</v>
      </c>
      <c r="EZ159">
        <v>9.2810500000000005</v>
      </c>
      <c r="FA159">
        <v>19.987400000000001</v>
      </c>
      <c r="FB159">
        <v>5.2259799999999998</v>
      </c>
      <c r="FC159">
        <v>11.992000000000001</v>
      </c>
      <c r="FD159">
        <v>4.9692999999999996</v>
      </c>
      <c r="FE159">
        <v>3.2894999999999999</v>
      </c>
      <c r="FF159">
        <v>9999</v>
      </c>
      <c r="FG159">
        <v>9999</v>
      </c>
      <c r="FH159">
        <v>9999</v>
      </c>
      <c r="FI159">
        <v>999.9</v>
      </c>
      <c r="FJ159">
        <v>4.9726600000000003</v>
      </c>
      <c r="FK159">
        <v>1.8781300000000001</v>
      </c>
      <c r="FL159">
        <v>1.87629</v>
      </c>
      <c r="FM159">
        <v>1.8791</v>
      </c>
      <c r="FN159">
        <v>1.8755999999999999</v>
      </c>
      <c r="FO159">
        <v>1.87897</v>
      </c>
      <c r="FP159">
        <v>1.8762399999999999</v>
      </c>
      <c r="FQ159">
        <v>1.87744</v>
      </c>
      <c r="FR159">
        <v>0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3.5350000000000001</v>
      </c>
      <c r="GF159">
        <v>0.15670000000000001</v>
      </c>
      <c r="GG159">
        <v>1.7018588168103419</v>
      </c>
      <c r="GH159">
        <v>3.4596175144301941E-3</v>
      </c>
      <c r="GI159">
        <v>-1.60062044249347E-6</v>
      </c>
      <c r="GJ159">
        <v>4.4551892631570479E-10</v>
      </c>
      <c r="GK159">
        <v>-5.7980403239070673E-2</v>
      </c>
      <c r="GL159">
        <v>-1.1044296988583829E-3</v>
      </c>
      <c r="GM159">
        <v>8.6344859614355754E-4</v>
      </c>
      <c r="GN159">
        <v>-1.2442756315904091E-5</v>
      </c>
      <c r="GO159">
        <v>0</v>
      </c>
      <c r="GP159">
        <v>2120</v>
      </c>
      <c r="GQ159">
        <v>2</v>
      </c>
      <c r="GR159">
        <v>32</v>
      </c>
      <c r="GS159">
        <v>46.8</v>
      </c>
      <c r="GT159">
        <v>46.9</v>
      </c>
      <c r="GU159">
        <v>1.7736799999999999</v>
      </c>
      <c r="GV159">
        <v>2.6159699999999999</v>
      </c>
      <c r="GW159">
        <v>1.39893</v>
      </c>
      <c r="GX159">
        <v>2.2753899999999998</v>
      </c>
      <c r="GY159">
        <v>1.4489700000000001</v>
      </c>
      <c r="GZ159">
        <v>2.4389599999999998</v>
      </c>
      <c r="HA159">
        <v>49.610900000000001</v>
      </c>
      <c r="HB159">
        <v>13.2302</v>
      </c>
      <c r="HC159">
        <v>18</v>
      </c>
      <c r="HD159">
        <v>508.59199999999998</v>
      </c>
      <c r="HE159">
        <v>400.27699999999999</v>
      </c>
      <c r="HF159">
        <v>23.0337</v>
      </c>
      <c r="HG159">
        <v>41.803800000000003</v>
      </c>
      <c r="HH159">
        <v>30.001899999999999</v>
      </c>
      <c r="HI159">
        <v>41.156399999999998</v>
      </c>
      <c r="HJ159">
        <v>41.162199999999999</v>
      </c>
      <c r="HK159">
        <v>35.518599999999999</v>
      </c>
      <c r="HL159">
        <v>60.253500000000003</v>
      </c>
      <c r="HM159">
        <v>0</v>
      </c>
      <c r="HN159">
        <v>17.972200000000001</v>
      </c>
      <c r="HO159">
        <v>787.48099999999999</v>
      </c>
      <c r="HP159">
        <v>18.029499999999999</v>
      </c>
      <c r="HQ159">
        <v>97.517899999999997</v>
      </c>
      <c r="HR159">
        <v>99.397199999999998</v>
      </c>
    </row>
    <row r="160" spans="1:226" x14ac:dyDescent="0.25">
      <c r="A160">
        <v>144</v>
      </c>
      <c r="B160">
        <v>1687532783</v>
      </c>
      <c r="C160">
        <v>4079.5</v>
      </c>
      <c r="D160" t="s">
        <v>646</v>
      </c>
      <c r="E160" t="s">
        <v>647</v>
      </c>
      <c r="F160">
        <v>5</v>
      </c>
      <c r="G160" t="s">
        <v>353</v>
      </c>
      <c r="H160">
        <v>48</v>
      </c>
      <c r="I160">
        <v>1687532775.5</v>
      </c>
      <c r="J160">
        <f t="shared" si="62"/>
        <v>2.8778978816148973E-3</v>
      </c>
      <c r="K160">
        <f t="shared" si="63"/>
        <v>2.8778978816148975</v>
      </c>
      <c r="L160">
        <f t="shared" si="64"/>
        <v>26.101430618888546</v>
      </c>
      <c r="M160">
        <f t="shared" si="65"/>
        <v>718.19551851851861</v>
      </c>
      <c r="N160">
        <f t="shared" si="66"/>
        <v>362.5527757470615</v>
      </c>
      <c r="O160">
        <f t="shared" si="67"/>
        <v>36.98893208036877</v>
      </c>
      <c r="P160">
        <f t="shared" si="68"/>
        <v>73.272877859416099</v>
      </c>
      <c r="Q160">
        <f t="shared" si="69"/>
        <v>0.12640602001883972</v>
      </c>
      <c r="R160">
        <f>IF(LEFT(BD160,1)&lt;&gt;"0",IF(LEFT(BD160,1)="1",3,BE160),$D$5+$E$5*(BV160*BO160/($K$5*1000))+$F$5*(BV160*BO160/($K$5*1000))*MAX(MIN(BB160,$J$5),$I$5)*MAX(MIN(BB160,$J$5),$I$5)+$G$5*MAX(MIN(BB160,$J$5),$I$5)*(BV160*BO160/($K$5*1000))+$H$5*(BV160*BO160/($K$5*1000))*(BV160*BO160/($K$5*1000)))</f>
        <v>3.7701517243117411</v>
      </c>
      <c r="S160">
        <f t="shared" si="70"/>
        <v>0.12409787733628293</v>
      </c>
      <c r="T160">
        <f t="shared" si="71"/>
        <v>7.7765040322990961E-2</v>
      </c>
      <c r="U160">
        <f t="shared" si="72"/>
        <v>622.57009597010574</v>
      </c>
      <c r="V160">
        <f t="shared" si="73"/>
        <v>31.535721880814428</v>
      </c>
      <c r="W160">
        <f t="shared" si="74"/>
        <v>30.146818518518518</v>
      </c>
      <c r="X160">
        <f t="shared" si="75"/>
        <v>4.2965110243039062</v>
      </c>
      <c r="Y160">
        <f t="shared" si="76"/>
        <v>49.154583367596871</v>
      </c>
      <c r="Z160">
        <f t="shared" si="77"/>
        <v>2.0035794934248461</v>
      </c>
      <c r="AA160">
        <f t="shared" si="78"/>
        <v>4.0760786810892249</v>
      </c>
      <c r="AB160">
        <f t="shared" si="79"/>
        <v>2.2929315308790601</v>
      </c>
      <c r="AC160">
        <f t="shared" si="80"/>
        <v>-126.91529657921697</v>
      </c>
      <c r="AD160">
        <f t="shared" si="81"/>
        <v>-185.94499520988668</v>
      </c>
      <c r="AE160">
        <f t="shared" si="82"/>
        <v>-10.932752551057794</v>
      </c>
      <c r="AF160">
        <f t="shared" si="83"/>
        <v>298.77705162994437</v>
      </c>
      <c r="AG160">
        <f t="shared" si="84"/>
        <v>64.184498913926319</v>
      </c>
      <c r="AH160">
        <f t="shared" si="85"/>
        <v>2.8431180715449278</v>
      </c>
      <c r="AI160">
        <f t="shared" si="86"/>
        <v>26.101430618888546</v>
      </c>
      <c r="AJ160">
        <v>791.71380751109598</v>
      </c>
      <c r="AK160">
        <v>756.51112727272721</v>
      </c>
      <c r="AL160">
        <v>3.4307008220365631</v>
      </c>
      <c r="AM160">
        <v>65.233409087114921</v>
      </c>
      <c r="AN160">
        <f t="shared" si="87"/>
        <v>2.8778978816148975</v>
      </c>
      <c r="AO160">
        <v>17.901158854007821</v>
      </c>
      <c r="AP160">
        <v>19.687535151515149</v>
      </c>
      <c r="AQ160">
        <v>2.9863595632123271E-3</v>
      </c>
      <c r="AR160">
        <v>101.64482437197481</v>
      </c>
      <c r="AS160">
        <v>0</v>
      </c>
      <c r="AT160">
        <v>0</v>
      </c>
      <c r="AU160">
        <f t="shared" si="88"/>
        <v>1</v>
      </c>
      <c r="AV160">
        <f t="shared" si="89"/>
        <v>0</v>
      </c>
      <c r="AW160">
        <f t="shared" si="90"/>
        <v>53478.610605134934</v>
      </c>
      <c r="AX160">
        <f t="shared" si="91"/>
        <v>3538.7599999999989</v>
      </c>
      <c r="AY160">
        <f t="shared" si="92"/>
        <v>2902.8446144922818</v>
      </c>
      <c r="AZ160">
        <f>($B$11*$D$9+$C$11*$D$9+$F$11*((CV160+CN160)/MAX(CV160+CN160+CW160, 0.1)*$I$9+CW160/MAX(CV160+CN160+CW160, 0.1)*$J$9))/($B$11+$C$11+$F$11)</f>
        <v>0.82029993966595161</v>
      </c>
      <c r="BA160">
        <f>($B$11*$K$9+$C$11*$K$9+$F$11*((CV160+CN160)/MAX(CV160+CN160+CW160, 0.1)*$P$9+CW160/MAX(CV160+CN160+CW160, 0.1)*$Q$9))/($B$11+$C$11+$F$11)</f>
        <v>0.17592888355528657</v>
      </c>
      <c r="BB160" s="1">
        <v>3.21</v>
      </c>
      <c r="BC160">
        <v>0.5</v>
      </c>
      <c r="BD160" t="s">
        <v>354</v>
      </c>
      <c r="BE160">
        <v>2</v>
      </c>
      <c r="BF160" t="b">
        <v>1</v>
      </c>
      <c r="BG160">
        <v>1687532775.5</v>
      </c>
      <c r="BH160">
        <v>718.19551851851861</v>
      </c>
      <c r="BI160">
        <v>760.70699999999988</v>
      </c>
      <c r="BJ160">
        <v>19.6383962962963</v>
      </c>
      <c r="BK160">
        <v>17.849207407407409</v>
      </c>
      <c r="BL160">
        <v>714.6761851851852</v>
      </c>
      <c r="BM160">
        <v>19.482170370370369</v>
      </c>
      <c r="BN160">
        <v>500.06911111111111</v>
      </c>
      <c r="BO160">
        <v>101.9204444444445</v>
      </c>
      <c r="BP160">
        <v>0.1031354444444444</v>
      </c>
      <c r="BQ160">
        <v>29.231988888888889</v>
      </c>
      <c r="BR160">
        <v>30.146818518518518</v>
      </c>
      <c r="BS160">
        <v>999.90000000000009</v>
      </c>
      <c r="BT160">
        <v>0</v>
      </c>
      <c r="BU160">
        <v>0</v>
      </c>
      <c r="BV160">
        <v>9996.8740740740759</v>
      </c>
      <c r="BW160">
        <v>0</v>
      </c>
      <c r="BX160">
        <v>1538.7837037037029</v>
      </c>
      <c r="BY160">
        <v>-42.51141481481482</v>
      </c>
      <c r="BZ160">
        <v>732.58277777777789</v>
      </c>
      <c r="CA160">
        <v>774.53248148148145</v>
      </c>
      <c r="CB160">
        <v>1.789182592592593</v>
      </c>
      <c r="CC160">
        <v>760.70699999999988</v>
      </c>
      <c r="CD160">
        <v>17.849207407407409</v>
      </c>
      <c r="CE160">
        <v>2.0015533333333329</v>
      </c>
      <c r="CF160">
        <v>1.8191981481481481</v>
      </c>
      <c r="CG160">
        <v>17.456600000000002</v>
      </c>
      <c r="CH160">
        <v>15.95265925925926</v>
      </c>
      <c r="CI160">
        <v>1999.9762962962959</v>
      </c>
      <c r="CJ160">
        <v>0.98000288888888898</v>
      </c>
      <c r="CK160">
        <v>1.9997122222222219E-2</v>
      </c>
      <c r="CL160">
        <v>0</v>
      </c>
      <c r="CM160">
        <v>1.917077777777777</v>
      </c>
      <c r="CN160">
        <v>0</v>
      </c>
      <c r="CO160">
        <v>6626.1566666666658</v>
      </c>
      <c r="CP160">
        <v>17338.03703703704</v>
      </c>
      <c r="CQ160">
        <v>47.805148148148128</v>
      </c>
      <c r="CR160">
        <v>49.564407407407401</v>
      </c>
      <c r="CS160">
        <v>47.907148148148138</v>
      </c>
      <c r="CT160">
        <v>47.80522222222222</v>
      </c>
      <c r="CU160">
        <v>46.603999999999999</v>
      </c>
      <c r="CV160">
        <v>1959.9848148148151</v>
      </c>
      <c r="CW160">
        <v>39.991481481481479</v>
      </c>
      <c r="CX160">
        <v>0</v>
      </c>
      <c r="CY160">
        <v>1687532783</v>
      </c>
      <c r="CZ160">
        <v>0</v>
      </c>
      <c r="DA160">
        <v>1687529968.5999999</v>
      </c>
      <c r="DB160" t="s">
        <v>553</v>
      </c>
      <c r="DC160">
        <v>1687529968.5999999</v>
      </c>
      <c r="DD160">
        <v>1687529966.5999999</v>
      </c>
      <c r="DE160">
        <v>3</v>
      </c>
      <c r="DF160">
        <v>1E-3</v>
      </c>
      <c r="DG160">
        <v>1.0999999999999999E-2</v>
      </c>
      <c r="DH160">
        <v>2.899</v>
      </c>
      <c r="DI160">
        <v>9.5000000000000001E-2</v>
      </c>
      <c r="DJ160">
        <v>420</v>
      </c>
      <c r="DK160">
        <v>16</v>
      </c>
      <c r="DL160">
        <v>0.15</v>
      </c>
      <c r="DM160">
        <v>0.06</v>
      </c>
      <c r="DN160">
        <v>-42.492035000000001</v>
      </c>
      <c r="DO160">
        <v>-0.52678874296434131</v>
      </c>
      <c r="DP160">
        <v>0.13623547546435949</v>
      </c>
      <c r="DQ160">
        <v>0</v>
      </c>
      <c r="DR160">
        <v>1.8356552500000001</v>
      </c>
      <c r="DS160">
        <v>-0.73653309568480363</v>
      </c>
      <c r="DT160">
        <v>8.208423109792462E-2</v>
      </c>
      <c r="DU160">
        <v>0</v>
      </c>
      <c r="DV160">
        <v>0</v>
      </c>
      <c r="DW160">
        <v>2</v>
      </c>
      <c r="DX160" t="s">
        <v>356</v>
      </c>
      <c r="DY160">
        <v>3.1187200000000002</v>
      </c>
      <c r="DZ160">
        <v>2.7601399999999998</v>
      </c>
      <c r="EA160">
        <v>0.14013900000000001</v>
      </c>
      <c r="EB160">
        <v>0.14682500000000001</v>
      </c>
      <c r="EC160">
        <v>0.101703</v>
      </c>
      <c r="ED160">
        <v>9.5969499999999999E-2</v>
      </c>
      <c r="EE160">
        <v>24821.4</v>
      </c>
      <c r="EF160">
        <v>24527.4</v>
      </c>
      <c r="EG160">
        <v>29450.7</v>
      </c>
      <c r="EH160">
        <v>29063.9</v>
      </c>
      <c r="EI160">
        <v>36635.800000000003</v>
      </c>
      <c r="EJ160">
        <v>34632.1</v>
      </c>
      <c r="EK160">
        <v>45168.3</v>
      </c>
      <c r="EL160">
        <v>43226.9</v>
      </c>
      <c r="EM160">
        <v>1.6987000000000001</v>
      </c>
      <c r="EN160">
        <v>1.66672</v>
      </c>
      <c r="EO160">
        <v>-6.0349699999999999E-2</v>
      </c>
      <c r="EP160">
        <v>0</v>
      </c>
      <c r="EQ160">
        <v>31.232900000000001</v>
      </c>
      <c r="ER160">
        <v>999.9</v>
      </c>
      <c r="ES160">
        <v>54.6</v>
      </c>
      <c r="ET160">
        <v>43.7</v>
      </c>
      <c r="EU160">
        <v>48.272100000000002</v>
      </c>
      <c r="EV160">
        <v>65.565700000000007</v>
      </c>
      <c r="EW160">
        <v>18.777999999999999</v>
      </c>
      <c r="EX160">
        <v>1</v>
      </c>
      <c r="EY160">
        <v>1.2764</v>
      </c>
      <c r="EZ160">
        <v>9.2810500000000005</v>
      </c>
      <c r="FA160">
        <v>19.9876</v>
      </c>
      <c r="FB160">
        <v>5.2264200000000001</v>
      </c>
      <c r="FC160">
        <v>11.992000000000001</v>
      </c>
      <c r="FD160">
        <v>4.9694500000000001</v>
      </c>
      <c r="FE160">
        <v>3.2894999999999999</v>
      </c>
      <c r="FF160">
        <v>9999</v>
      </c>
      <c r="FG160">
        <v>9999</v>
      </c>
      <c r="FH160">
        <v>9999</v>
      </c>
      <c r="FI160">
        <v>999.9</v>
      </c>
      <c r="FJ160">
        <v>4.9726699999999999</v>
      </c>
      <c r="FK160">
        <v>1.8780600000000001</v>
      </c>
      <c r="FL160">
        <v>1.87622</v>
      </c>
      <c r="FM160">
        <v>1.87903</v>
      </c>
      <c r="FN160">
        <v>1.8755500000000001</v>
      </c>
      <c r="FO160">
        <v>1.87897</v>
      </c>
      <c r="FP160">
        <v>1.87622</v>
      </c>
      <c r="FQ160">
        <v>1.87744</v>
      </c>
      <c r="FR160">
        <v>0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3.5649999999999999</v>
      </c>
      <c r="GF160">
        <v>0.15720000000000001</v>
      </c>
      <c r="GG160">
        <v>1.7018588168103419</v>
      </c>
      <c r="GH160">
        <v>3.4596175144301941E-3</v>
      </c>
      <c r="GI160">
        <v>-1.60062044249347E-6</v>
      </c>
      <c r="GJ160">
        <v>4.4551892631570479E-10</v>
      </c>
      <c r="GK160">
        <v>-5.7980403239070673E-2</v>
      </c>
      <c r="GL160">
        <v>-1.1044296988583829E-3</v>
      </c>
      <c r="GM160">
        <v>8.6344859614355754E-4</v>
      </c>
      <c r="GN160">
        <v>-1.2442756315904091E-5</v>
      </c>
      <c r="GO160">
        <v>0</v>
      </c>
      <c r="GP160">
        <v>2120</v>
      </c>
      <c r="GQ160">
        <v>2</v>
      </c>
      <c r="GR160">
        <v>32</v>
      </c>
      <c r="GS160">
        <v>46.9</v>
      </c>
      <c r="GT160">
        <v>46.9</v>
      </c>
      <c r="GU160">
        <v>1.80786</v>
      </c>
      <c r="GV160">
        <v>2.6061999999999999</v>
      </c>
      <c r="GW160">
        <v>1.39893</v>
      </c>
      <c r="GX160">
        <v>2.2766099999999998</v>
      </c>
      <c r="GY160">
        <v>1.4489700000000001</v>
      </c>
      <c r="GZ160">
        <v>2.5732400000000002</v>
      </c>
      <c r="HA160">
        <v>49.642600000000002</v>
      </c>
      <c r="HB160">
        <v>13.2477</v>
      </c>
      <c r="HC160">
        <v>18</v>
      </c>
      <c r="HD160">
        <v>508.20600000000002</v>
      </c>
      <c r="HE160">
        <v>401.01</v>
      </c>
      <c r="HF160">
        <v>23.060099999999998</v>
      </c>
      <c r="HG160">
        <v>41.825099999999999</v>
      </c>
      <c r="HH160">
        <v>30.0017</v>
      </c>
      <c r="HI160">
        <v>41.173000000000002</v>
      </c>
      <c r="HJ160">
        <v>41.177700000000002</v>
      </c>
      <c r="HK160">
        <v>36.194200000000002</v>
      </c>
      <c r="HL160">
        <v>60.253500000000003</v>
      </c>
      <c r="HM160">
        <v>0</v>
      </c>
      <c r="HN160">
        <v>17.9939</v>
      </c>
      <c r="HO160">
        <v>807.53599999999994</v>
      </c>
      <c r="HP160">
        <v>18.0854</v>
      </c>
      <c r="HQ160">
        <v>97.513400000000004</v>
      </c>
      <c r="HR160">
        <v>99.392600000000002</v>
      </c>
    </row>
    <row r="161" spans="1:226" x14ac:dyDescent="0.25">
      <c r="A161">
        <v>145</v>
      </c>
      <c r="B161">
        <v>1687532788</v>
      </c>
      <c r="C161">
        <v>4084.5</v>
      </c>
      <c r="D161" t="s">
        <v>648</v>
      </c>
      <c r="E161" t="s">
        <v>649</v>
      </c>
      <c r="F161">
        <v>5</v>
      </c>
      <c r="G161" t="s">
        <v>353</v>
      </c>
      <c r="H161">
        <v>48</v>
      </c>
      <c r="I161">
        <v>1687532780.2142861</v>
      </c>
      <c r="J161">
        <f t="shared" si="62"/>
        <v>2.8353526137617651E-3</v>
      </c>
      <c r="K161">
        <f t="shared" si="63"/>
        <v>2.8353526137617653</v>
      </c>
      <c r="L161">
        <f t="shared" si="64"/>
        <v>26.869741499649262</v>
      </c>
      <c r="M161">
        <f t="shared" si="65"/>
        <v>733.9109285714286</v>
      </c>
      <c r="N161">
        <f t="shared" si="66"/>
        <v>361.05294550054685</v>
      </c>
      <c r="O161">
        <f t="shared" si="67"/>
        <v>36.836372568067205</v>
      </c>
      <c r="P161">
        <f t="shared" si="68"/>
        <v>74.877152322227388</v>
      </c>
      <c r="Q161">
        <f t="shared" si="69"/>
        <v>0.12386724053605014</v>
      </c>
      <c r="R161">
        <f>IF(LEFT(BD161,1)&lt;&gt;"0",IF(LEFT(BD161,1)="1",3,BE161),$D$5+$E$5*(BV161*BO161/($K$5*1000))+$F$5*(BV161*BO161/($K$5*1000))*MAX(MIN(BB161,$J$5),$I$5)*MAX(MIN(BB161,$J$5),$I$5)+$G$5*MAX(MIN(BB161,$J$5),$I$5)*(BV161*BO161/($K$5*1000))+$H$5*(BV161*BO161/($K$5*1000))*(BV161*BO161/($K$5*1000)))</f>
        <v>3.7713768234026865</v>
      </c>
      <c r="S161">
        <f t="shared" si="70"/>
        <v>0.12165071162837787</v>
      </c>
      <c r="T161">
        <f t="shared" si="71"/>
        <v>7.6227537376901133E-2</v>
      </c>
      <c r="U161">
        <f t="shared" si="72"/>
        <v>623.09363706537238</v>
      </c>
      <c r="V161">
        <f t="shared" si="73"/>
        <v>31.571808139796254</v>
      </c>
      <c r="W161">
        <f t="shared" si="74"/>
        <v>30.20880714285715</v>
      </c>
      <c r="X161">
        <f t="shared" si="75"/>
        <v>4.3118162156981352</v>
      </c>
      <c r="Y161">
        <f t="shared" si="76"/>
        <v>49.178601096376255</v>
      </c>
      <c r="Z161">
        <f t="shared" si="77"/>
        <v>2.0075334976056887</v>
      </c>
      <c r="AA161">
        <f t="shared" si="78"/>
        <v>4.0821281062295496</v>
      </c>
      <c r="AB161">
        <f t="shared" si="79"/>
        <v>2.3042827180924466</v>
      </c>
      <c r="AC161">
        <f t="shared" si="80"/>
        <v>-125.03905026689384</v>
      </c>
      <c r="AD161">
        <f t="shared" si="81"/>
        <v>-193.38871247218259</v>
      </c>
      <c r="AE161">
        <f t="shared" si="82"/>
        <v>-11.371657796689602</v>
      </c>
      <c r="AF161">
        <f t="shared" si="83"/>
        <v>293.29421652960633</v>
      </c>
      <c r="AG161">
        <f t="shared" si="84"/>
        <v>64.274467226560333</v>
      </c>
      <c r="AH161">
        <f t="shared" si="85"/>
        <v>2.7832489068990629</v>
      </c>
      <c r="AI161">
        <f t="shared" si="86"/>
        <v>26.869741499649262</v>
      </c>
      <c r="AJ161">
        <v>808.70194576768756</v>
      </c>
      <c r="AK161">
        <v>773.34997575757563</v>
      </c>
      <c r="AL161">
        <v>3.364068535794897</v>
      </c>
      <c r="AM161">
        <v>65.233409087114921</v>
      </c>
      <c r="AN161">
        <f t="shared" si="87"/>
        <v>2.8353526137617653</v>
      </c>
      <c r="AO161">
        <v>18.028897917298469</v>
      </c>
      <c r="AP161">
        <v>19.733616969696961</v>
      </c>
      <c r="AQ161">
        <v>9.634185913327516E-3</v>
      </c>
      <c r="AR161">
        <v>101.64482437197481</v>
      </c>
      <c r="AS161">
        <v>0</v>
      </c>
      <c r="AT161">
        <v>0</v>
      </c>
      <c r="AU161">
        <f t="shared" si="88"/>
        <v>1</v>
      </c>
      <c r="AV161">
        <f t="shared" si="89"/>
        <v>0</v>
      </c>
      <c r="AW161">
        <f t="shared" si="90"/>
        <v>53498.525068892763</v>
      </c>
      <c r="AX161">
        <f t="shared" si="91"/>
        <v>3541.7335714285709</v>
      </c>
      <c r="AY161">
        <f t="shared" si="92"/>
        <v>2905.2840442788752</v>
      </c>
      <c r="AZ161">
        <f>($B$11*$D$9+$C$11*$D$9+$F$11*((CV161+CN161)/MAX(CV161+CN161+CW161, 0.1)*$I$9+CW161/MAX(CV161+CN161+CW161, 0.1)*$J$9))/($B$11+$C$11+$F$11)</f>
        <v>0.82029999876784021</v>
      </c>
      <c r="BA161">
        <f>($B$11*$K$9+$C$11*$K$9+$F$11*((CV161+CN161)/MAX(CV161+CN161+CW161, 0.1)*$P$9+CW161/MAX(CV161+CN161+CW161, 0.1)*$Q$9))/($B$11+$C$11+$F$11)</f>
        <v>0.17592899762193159</v>
      </c>
      <c r="BB161" s="1">
        <v>3.21</v>
      </c>
      <c r="BC161">
        <v>0.5</v>
      </c>
      <c r="BD161" t="s">
        <v>354</v>
      </c>
      <c r="BE161">
        <v>2</v>
      </c>
      <c r="BF161" t="b">
        <v>1</v>
      </c>
      <c r="BG161">
        <v>1687532780.2142861</v>
      </c>
      <c r="BH161">
        <v>733.9109285714286</v>
      </c>
      <c r="BI161">
        <v>776.48000000000025</v>
      </c>
      <c r="BJ161">
        <v>19.67690714285715</v>
      </c>
      <c r="BK161">
        <v>17.925489285714281</v>
      </c>
      <c r="BL161">
        <v>730.36267857142866</v>
      </c>
      <c r="BM161">
        <v>19.51999285714286</v>
      </c>
      <c r="BN161">
        <v>500.07660714285709</v>
      </c>
      <c r="BO161">
        <v>101.9216071428571</v>
      </c>
      <c r="BP161">
        <v>0.10324274999999999</v>
      </c>
      <c r="BQ161">
        <v>29.257664285714291</v>
      </c>
      <c r="BR161">
        <v>30.20880714285715</v>
      </c>
      <c r="BS161">
        <v>999.9000000000002</v>
      </c>
      <c r="BT161">
        <v>0</v>
      </c>
      <c r="BU161">
        <v>0</v>
      </c>
      <c r="BV161">
        <v>10001.52214285714</v>
      </c>
      <c r="BW161">
        <v>0</v>
      </c>
      <c r="BX161">
        <v>1541.7610714285711</v>
      </c>
      <c r="BY161">
        <v>-42.569017857142853</v>
      </c>
      <c r="BZ161">
        <v>748.64242857142858</v>
      </c>
      <c r="CA161">
        <v>790.65385714285696</v>
      </c>
      <c r="CB161">
        <v>1.7514149999999999</v>
      </c>
      <c r="CC161">
        <v>776.48000000000025</v>
      </c>
      <c r="CD161">
        <v>17.925489285714281</v>
      </c>
      <c r="CE161">
        <v>2.0055025</v>
      </c>
      <c r="CF161">
        <v>1.8269949999999999</v>
      </c>
      <c r="CG161">
        <v>17.487821428571429</v>
      </c>
      <c r="CH161">
        <v>16.019549999999999</v>
      </c>
      <c r="CI161">
        <v>1999.9725000000001</v>
      </c>
      <c r="CJ161">
        <v>0.97999885714285717</v>
      </c>
      <c r="CK161">
        <v>2.0001149999999999E-2</v>
      </c>
      <c r="CL161">
        <v>0</v>
      </c>
      <c r="CM161">
        <v>1.8759107142857141</v>
      </c>
      <c r="CN161">
        <v>0</v>
      </c>
      <c r="CO161">
        <v>6624.9814285714301</v>
      </c>
      <c r="CP161">
        <v>17337.982142857141</v>
      </c>
      <c r="CQ161">
        <v>47.834499999999998</v>
      </c>
      <c r="CR161">
        <v>49.588999999999999</v>
      </c>
      <c r="CS161">
        <v>47.92592857142855</v>
      </c>
      <c r="CT161">
        <v>47.838999999999999</v>
      </c>
      <c r="CU161">
        <v>46.62939285714284</v>
      </c>
      <c r="CV161">
        <v>1959.973214285714</v>
      </c>
      <c r="CW161">
        <v>39.999285714285712</v>
      </c>
      <c r="CX161">
        <v>0</v>
      </c>
      <c r="CY161">
        <v>1687532787.8</v>
      </c>
      <c r="CZ161">
        <v>0</v>
      </c>
      <c r="DA161">
        <v>1687529968.5999999</v>
      </c>
      <c r="DB161" t="s">
        <v>553</v>
      </c>
      <c r="DC161">
        <v>1687529968.5999999</v>
      </c>
      <c r="DD161">
        <v>1687529966.5999999</v>
      </c>
      <c r="DE161">
        <v>3</v>
      </c>
      <c r="DF161">
        <v>1E-3</v>
      </c>
      <c r="DG161">
        <v>1.0999999999999999E-2</v>
      </c>
      <c r="DH161">
        <v>2.899</v>
      </c>
      <c r="DI161">
        <v>9.5000000000000001E-2</v>
      </c>
      <c r="DJ161">
        <v>420</v>
      </c>
      <c r="DK161">
        <v>16</v>
      </c>
      <c r="DL161">
        <v>0.15</v>
      </c>
      <c r="DM161">
        <v>0.06</v>
      </c>
      <c r="DN161">
        <v>-42.496702439024389</v>
      </c>
      <c r="DO161">
        <v>-0.40350313588846431</v>
      </c>
      <c r="DP161">
        <v>0.16223577165288619</v>
      </c>
      <c r="DQ161">
        <v>0</v>
      </c>
      <c r="DR161">
        <v>1.775542926829268</v>
      </c>
      <c r="DS161">
        <v>-0.54298013937282064</v>
      </c>
      <c r="DT161">
        <v>6.1533328952052269E-2</v>
      </c>
      <c r="DU161">
        <v>0</v>
      </c>
      <c r="DV161">
        <v>0</v>
      </c>
      <c r="DW161">
        <v>2</v>
      </c>
      <c r="DX161" t="s">
        <v>356</v>
      </c>
      <c r="DY161">
        <v>3.1185399999999999</v>
      </c>
      <c r="DZ161">
        <v>2.7598600000000002</v>
      </c>
      <c r="EA161">
        <v>0.14224100000000001</v>
      </c>
      <c r="EB161">
        <v>0.14896699999999999</v>
      </c>
      <c r="EC161">
        <v>0.101866</v>
      </c>
      <c r="ED161">
        <v>9.6118400000000007E-2</v>
      </c>
      <c r="EE161">
        <v>24759</v>
      </c>
      <c r="EF161">
        <v>24465.1</v>
      </c>
      <c r="EG161">
        <v>29449</v>
      </c>
      <c r="EH161">
        <v>29063.3</v>
      </c>
      <c r="EI161">
        <v>36627.5</v>
      </c>
      <c r="EJ161">
        <v>34625.9</v>
      </c>
      <c r="EK161">
        <v>45165.9</v>
      </c>
      <c r="EL161">
        <v>43226.1</v>
      </c>
      <c r="EM161">
        <v>1.6990499999999999</v>
      </c>
      <c r="EN161">
        <v>1.66612</v>
      </c>
      <c r="EO161">
        <v>-5.8449800000000003E-2</v>
      </c>
      <c r="EP161">
        <v>0</v>
      </c>
      <c r="EQ161">
        <v>31.2651</v>
      </c>
      <c r="ER161">
        <v>999.9</v>
      </c>
      <c r="ES161">
        <v>54.6</v>
      </c>
      <c r="ET161">
        <v>43.7</v>
      </c>
      <c r="EU161">
        <v>48.270600000000002</v>
      </c>
      <c r="EV161">
        <v>65.485699999999994</v>
      </c>
      <c r="EW161">
        <v>19.0946</v>
      </c>
      <c r="EX161">
        <v>1</v>
      </c>
      <c r="EY161">
        <v>1.2780899999999999</v>
      </c>
      <c r="EZ161">
        <v>9.2810500000000005</v>
      </c>
      <c r="FA161">
        <v>19.9876</v>
      </c>
      <c r="FB161">
        <v>5.2261300000000004</v>
      </c>
      <c r="FC161">
        <v>11.992000000000001</v>
      </c>
      <c r="FD161">
        <v>4.9692499999999997</v>
      </c>
      <c r="FE161">
        <v>3.2895799999999999</v>
      </c>
      <c r="FF161">
        <v>9999</v>
      </c>
      <c r="FG161">
        <v>9999</v>
      </c>
      <c r="FH161">
        <v>9999</v>
      </c>
      <c r="FI161">
        <v>999.9</v>
      </c>
      <c r="FJ161">
        <v>4.9726499999999998</v>
      </c>
      <c r="FK161">
        <v>1.8780699999999999</v>
      </c>
      <c r="FL161">
        <v>1.87622</v>
      </c>
      <c r="FM161">
        <v>1.8790100000000001</v>
      </c>
      <c r="FN161">
        <v>1.87557</v>
      </c>
      <c r="FO161">
        <v>1.87896</v>
      </c>
      <c r="FP161">
        <v>1.87622</v>
      </c>
      <c r="FQ161">
        <v>1.87744</v>
      </c>
      <c r="FR161">
        <v>0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3.5950000000000002</v>
      </c>
      <c r="GF161">
        <v>0.158</v>
      </c>
      <c r="GG161">
        <v>1.7018588168103419</v>
      </c>
      <c r="GH161">
        <v>3.4596175144301941E-3</v>
      </c>
      <c r="GI161">
        <v>-1.60062044249347E-6</v>
      </c>
      <c r="GJ161">
        <v>4.4551892631570479E-10</v>
      </c>
      <c r="GK161">
        <v>-5.7980403239070673E-2</v>
      </c>
      <c r="GL161">
        <v>-1.1044296988583829E-3</v>
      </c>
      <c r="GM161">
        <v>8.6344859614355754E-4</v>
      </c>
      <c r="GN161">
        <v>-1.2442756315904091E-5</v>
      </c>
      <c r="GO161">
        <v>0</v>
      </c>
      <c r="GP161">
        <v>2120</v>
      </c>
      <c r="GQ161">
        <v>2</v>
      </c>
      <c r="GR161">
        <v>32</v>
      </c>
      <c r="GS161">
        <v>47</v>
      </c>
      <c r="GT161">
        <v>47</v>
      </c>
      <c r="GU161">
        <v>1.8359399999999999</v>
      </c>
      <c r="GV161">
        <v>2.6147499999999999</v>
      </c>
      <c r="GW161">
        <v>1.39893</v>
      </c>
      <c r="GX161">
        <v>2.2766099999999998</v>
      </c>
      <c r="GY161">
        <v>1.4489700000000001</v>
      </c>
      <c r="GZ161">
        <v>2.3791500000000001</v>
      </c>
      <c r="HA161">
        <v>49.642600000000002</v>
      </c>
      <c r="HB161">
        <v>13.238899999999999</v>
      </c>
      <c r="HC161">
        <v>18</v>
      </c>
      <c r="HD161">
        <v>508.52</v>
      </c>
      <c r="HE161">
        <v>400.72800000000001</v>
      </c>
      <c r="HF161">
        <v>23.090599999999998</v>
      </c>
      <c r="HG161">
        <v>41.846400000000003</v>
      </c>
      <c r="HH161">
        <v>30.0017</v>
      </c>
      <c r="HI161">
        <v>41.189599999999999</v>
      </c>
      <c r="HJ161">
        <v>41.194299999999998</v>
      </c>
      <c r="HK161">
        <v>36.769500000000001</v>
      </c>
      <c r="HL161">
        <v>60.253500000000003</v>
      </c>
      <c r="HM161">
        <v>0</v>
      </c>
      <c r="HN161">
        <v>18.03</v>
      </c>
      <c r="HO161">
        <v>820.89800000000002</v>
      </c>
      <c r="HP161">
        <v>18.123799999999999</v>
      </c>
      <c r="HQ161">
        <v>97.507999999999996</v>
      </c>
      <c r="HR161">
        <v>99.390500000000003</v>
      </c>
    </row>
    <row r="162" spans="1:226" x14ac:dyDescent="0.25">
      <c r="A162">
        <v>146</v>
      </c>
      <c r="B162">
        <v>1687532793</v>
      </c>
      <c r="C162">
        <v>4089.5</v>
      </c>
      <c r="D162" t="s">
        <v>650</v>
      </c>
      <c r="E162" t="s">
        <v>651</v>
      </c>
      <c r="F162">
        <v>5</v>
      </c>
      <c r="G162" t="s">
        <v>353</v>
      </c>
      <c r="H162">
        <v>48</v>
      </c>
      <c r="I162">
        <v>1687532785.5</v>
      </c>
      <c r="J162">
        <f t="shared" si="62"/>
        <v>2.7904949337502157E-3</v>
      </c>
      <c r="K162">
        <f t="shared" si="63"/>
        <v>2.7904949337502156</v>
      </c>
      <c r="L162">
        <f t="shared" si="64"/>
        <v>26.386817203132608</v>
      </c>
      <c r="M162">
        <f t="shared" si="65"/>
        <v>751.56059259259268</v>
      </c>
      <c r="N162">
        <f t="shared" si="66"/>
        <v>376.53583473779821</v>
      </c>
      <c r="O162">
        <f t="shared" si="67"/>
        <v>38.416420153864635</v>
      </c>
      <c r="P162">
        <f t="shared" si="68"/>
        <v>76.678671277674837</v>
      </c>
      <c r="Q162">
        <f t="shared" si="69"/>
        <v>0.12111157326162429</v>
      </c>
      <c r="R162">
        <f>IF(LEFT(BD162,1)&lt;&gt;"0",IF(LEFT(BD162,1)="1",3,BE162),$D$5+$E$5*(BV162*BO162/($K$5*1000))+$F$5*(BV162*BO162/($K$5*1000))*MAX(MIN(BB162,$J$5),$I$5)*MAX(MIN(BB162,$J$5),$I$5)+$G$5*MAX(MIN(BB162,$J$5),$I$5)*(BV162*BO162/($K$5*1000))+$H$5*(BV162*BO162/($K$5*1000))*(BV162*BO162/($K$5*1000)))</f>
        <v>3.7714590533236114</v>
      </c>
      <c r="S162">
        <f t="shared" si="70"/>
        <v>0.11899170494098577</v>
      </c>
      <c r="T162">
        <f t="shared" si="71"/>
        <v>7.4557186692677802E-2</v>
      </c>
      <c r="U162">
        <f t="shared" si="72"/>
        <v>623.49402082340873</v>
      </c>
      <c r="V162">
        <f t="shared" si="73"/>
        <v>31.61135951503983</v>
      </c>
      <c r="W162">
        <f t="shared" si="74"/>
        <v>30.280896296296302</v>
      </c>
      <c r="X162">
        <f t="shared" si="75"/>
        <v>4.3296749934774619</v>
      </c>
      <c r="Y162">
        <f t="shared" si="76"/>
        <v>49.192053302130958</v>
      </c>
      <c r="Z162">
        <f t="shared" si="77"/>
        <v>2.0114000969117187</v>
      </c>
      <c r="AA162">
        <f t="shared" si="78"/>
        <v>4.0888720065372564</v>
      </c>
      <c r="AB162">
        <f t="shared" si="79"/>
        <v>2.3182748965657431</v>
      </c>
      <c r="AC162">
        <f t="shared" si="80"/>
        <v>-123.06082657838451</v>
      </c>
      <c r="AD162">
        <f t="shared" si="81"/>
        <v>-202.23872503390311</v>
      </c>
      <c r="AE162">
        <f t="shared" si="82"/>
        <v>-11.897733218936828</v>
      </c>
      <c r="AF162">
        <f t="shared" si="83"/>
        <v>286.29673599218421</v>
      </c>
      <c r="AG162">
        <f t="shared" si="84"/>
        <v>64.345065844605898</v>
      </c>
      <c r="AH162">
        <f t="shared" si="85"/>
        <v>2.7318264063948177</v>
      </c>
      <c r="AI162">
        <f t="shared" si="86"/>
        <v>26.386817203132608</v>
      </c>
      <c r="AJ162">
        <v>826.21156905049713</v>
      </c>
      <c r="AK162">
        <v>790.67284242424205</v>
      </c>
      <c r="AL162">
        <v>3.4586161927031869</v>
      </c>
      <c r="AM162">
        <v>65.233409087114921</v>
      </c>
      <c r="AN162">
        <f t="shared" si="87"/>
        <v>2.7904949337502156</v>
      </c>
      <c r="AO162">
        <v>18.04630903070467</v>
      </c>
      <c r="AP162">
        <v>19.759493333333332</v>
      </c>
      <c r="AQ162">
        <v>5.1920901435053898E-3</v>
      </c>
      <c r="AR162">
        <v>101.64482437197481</v>
      </c>
      <c r="AS162">
        <v>0</v>
      </c>
      <c r="AT162">
        <v>0</v>
      </c>
      <c r="AU162">
        <f t="shared" si="88"/>
        <v>1</v>
      </c>
      <c r="AV162">
        <f t="shared" si="89"/>
        <v>0</v>
      </c>
      <c r="AW162">
        <f t="shared" si="90"/>
        <v>53495.128112247206</v>
      </c>
      <c r="AX162">
        <f t="shared" si="91"/>
        <v>3544.0066666666671</v>
      </c>
      <c r="AY162">
        <f t="shared" si="92"/>
        <v>2907.1489132072934</v>
      </c>
      <c r="AZ162">
        <f>($B$11*$D$9+$C$11*$D$9+$F$11*((CV162+CN162)/MAX(CV162+CN162+CW162, 0.1)*$I$9+CW162/MAX(CV162+CN162+CW162, 0.1)*$J$9))/($B$11+$C$11+$F$11)</f>
        <v>0.82030006900117558</v>
      </c>
      <c r="BA162">
        <f>($B$11*$K$9+$C$11*$K$9+$F$11*((CV162+CN162)/MAX(CV162+CN162+CW162, 0.1)*$P$9+CW162/MAX(CV162+CN162+CW162, 0.1)*$Q$9))/($B$11+$C$11+$F$11)</f>
        <v>0.17592913317226885</v>
      </c>
      <c r="BB162" s="1">
        <v>3.21</v>
      </c>
      <c r="BC162">
        <v>0.5</v>
      </c>
      <c r="BD162" t="s">
        <v>354</v>
      </c>
      <c r="BE162">
        <v>2</v>
      </c>
      <c r="BF162" t="b">
        <v>1</v>
      </c>
      <c r="BG162">
        <v>1687532785.5</v>
      </c>
      <c r="BH162">
        <v>751.56059259259268</v>
      </c>
      <c r="BI162">
        <v>794.18500000000006</v>
      </c>
      <c r="BJ162">
        <v>19.7145962962963</v>
      </c>
      <c r="BK162">
        <v>17.99547037037037</v>
      </c>
      <c r="BL162">
        <v>747.98011111111111</v>
      </c>
      <c r="BM162">
        <v>19.557007407407411</v>
      </c>
      <c r="BN162">
        <v>500.03796296296298</v>
      </c>
      <c r="BO162">
        <v>101.9226296296296</v>
      </c>
      <c r="BP162">
        <v>0.10330418518518519</v>
      </c>
      <c r="BQ162">
        <v>29.28624814814815</v>
      </c>
      <c r="BR162">
        <v>30.280896296296302</v>
      </c>
      <c r="BS162">
        <v>999.90000000000009</v>
      </c>
      <c r="BT162">
        <v>0</v>
      </c>
      <c r="BU162">
        <v>0</v>
      </c>
      <c r="BV162">
        <v>10001.74148148148</v>
      </c>
      <c r="BW162">
        <v>0</v>
      </c>
      <c r="BX162">
        <v>1544.0407407407411</v>
      </c>
      <c r="BY162">
        <v>-42.624492592592603</v>
      </c>
      <c r="BZ162">
        <v>766.67566666666676</v>
      </c>
      <c r="CA162">
        <v>808.73944444444442</v>
      </c>
      <c r="CB162">
        <v>1.719127777777778</v>
      </c>
      <c r="CC162">
        <v>794.18500000000006</v>
      </c>
      <c r="CD162">
        <v>17.99547037037037</v>
      </c>
      <c r="CE162">
        <v>2.009362962962963</v>
      </c>
      <c r="CF162">
        <v>1.8341451851851851</v>
      </c>
      <c r="CG162">
        <v>17.51828888888889</v>
      </c>
      <c r="CH162">
        <v>16.08077037037037</v>
      </c>
      <c r="CI162">
        <v>1999.9659259259261</v>
      </c>
      <c r="CJ162">
        <v>0.9799945185185186</v>
      </c>
      <c r="CK162">
        <v>2.0005481481481482E-2</v>
      </c>
      <c r="CL162">
        <v>0</v>
      </c>
      <c r="CM162">
        <v>1.9296222222222219</v>
      </c>
      <c r="CN162">
        <v>0</v>
      </c>
      <c r="CO162">
        <v>6623.8255555555552</v>
      </c>
      <c r="CP162">
        <v>17337.900000000001</v>
      </c>
      <c r="CQ162">
        <v>47.856333333333339</v>
      </c>
      <c r="CR162">
        <v>49.615592592592577</v>
      </c>
      <c r="CS162">
        <v>47.948666666666661</v>
      </c>
      <c r="CT162">
        <v>47.867888888888892</v>
      </c>
      <c r="CU162">
        <v>46.652555555555537</v>
      </c>
      <c r="CV162">
        <v>1959.957407407408</v>
      </c>
      <c r="CW162">
        <v>40.008518518518521</v>
      </c>
      <c r="CX162">
        <v>0</v>
      </c>
      <c r="CY162">
        <v>1687532792.5999999</v>
      </c>
      <c r="CZ162">
        <v>0</v>
      </c>
      <c r="DA162">
        <v>1687529968.5999999</v>
      </c>
      <c r="DB162" t="s">
        <v>553</v>
      </c>
      <c r="DC162">
        <v>1687529968.5999999</v>
      </c>
      <c r="DD162">
        <v>1687529966.5999999</v>
      </c>
      <c r="DE162">
        <v>3</v>
      </c>
      <c r="DF162">
        <v>1E-3</v>
      </c>
      <c r="DG162">
        <v>1.0999999999999999E-2</v>
      </c>
      <c r="DH162">
        <v>2.899</v>
      </c>
      <c r="DI162">
        <v>9.5000000000000001E-2</v>
      </c>
      <c r="DJ162">
        <v>420</v>
      </c>
      <c r="DK162">
        <v>16</v>
      </c>
      <c r="DL162">
        <v>0.15</v>
      </c>
      <c r="DM162">
        <v>0.06</v>
      </c>
      <c r="DN162">
        <v>-42.637373170731713</v>
      </c>
      <c r="DO162">
        <v>-0.67175331010452699</v>
      </c>
      <c r="DP162">
        <v>0.21894251949122631</v>
      </c>
      <c r="DQ162">
        <v>0</v>
      </c>
      <c r="DR162">
        <v>1.7424282926829271</v>
      </c>
      <c r="DS162">
        <v>-0.41088982578397709</v>
      </c>
      <c r="DT162">
        <v>4.9066604752755393E-2</v>
      </c>
      <c r="DU162">
        <v>0</v>
      </c>
      <c r="DV162">
        <v>0</v>
      </c>
      <c r="DW162">
        <v>2</v>
      </c>
      <c r="DX162" t="s">
        <v>356</v>
      </c>
      <c r="DY162">
        <v>3.11883</v>
      </c>
      <c r="DZ162">
        <v>2.7596699999999998</v>
      </c>
      <c r="EA162">
        <v>0.144368</v>
      </c>
      <c r="EB162">
        <v>0.15096699999999999</v>
      </c>
      <c r="EC162">
        <v>0.10194499999999999</v>
      </c>
      <c r="ED162">
        <v>9.6168000000000003E-2</v>
      </c>
      <c r="EE162">
        <v>24696.400000000001</v>
      </c>
      <c r="EF162">
        <v>24406.2</v>
      </c>
      <c r="EG162">
        <v>29448</v>
      </c>
      <c r="EH162">
        <v>29062</v>
      </c>
      <c r="EI162">
        <v>36623.300000000003</v>
      </c>
      <c r="EJ162">
        <v>34622.800000000003</v>
      </c>
      <c r="EK162">
        <v>45164.4</v>
      </c>
      <c r="EL162">
        <v>43224.3</v>
      </c>
      <c r="EM162">
        <v>1.6986000000000001</v>
      </c>
      <c r="EN162">
        <v>1.6662999999999999</v>
      </c>
      <c r="EO162">
        <v>-5.7481200000000003E-2</v>
      </c>
      <c r="EP162">
        <v>0</v>
      </c>
      <c r="EQ162">
        <v>31.297799999999999</v>
      </c>
      <c r="ER162">
        <v>999.9</v>
      </c>
      <c r="ES162">
        <v>54.6</v>
      </c>
      <c r="ET162">
        <v>43.7</v>
      </c>
      <c r="EU162">
        <v>48.270200000000003</v>
      </c>
      <c r="EV162">
        <v>65.645700000000005</v>
      </c>
      <c r="EW162">
        <v>18.589700000000001</v>
      </c>
      <c r="EX162">
        <v>1</v>
      </c>
      <c r="EY162">
        <v>1.2799700000000001</v>
      </c>
      <c r="EZ162">
        <v>9.2810500000000005</v>
      </c>
      <c r="FA162">
        <v>19.986799999999999</v>
      </c>
      <c r="FB162">
        <v>5.2234299999999996</v>
      </c>
      <c r="FC162">
        <v>11.992000000000001</v>
      </c>
      <c r="FD162">
        <v>4.96875</v>
      </c>
      <c r="FE162">
        <v>3.28905</v>
      </c>
      <c r="FF162">
        <v>9999</v>
      </c>
      <c r="FG162">
        <v>9999</v>
      </c>
      <c r="FH162">
        <v>9999</v>
      </c>
      <c r="FI162">
        <v>999.9</v>
      </c>
      <c r="FJ162">
        <v>4.9726699999999999</v>
      </c>
      <c r="FK162">
        <v>1.8781300000000001</v>
      </c>
      <c r="FL162">
        <v>1.87625</v>
      </c>
      <c r="FM162">
        <v>1.87907</v>
      </c>
      <c r="FN162">
        <v>1.8755999999999999</v>
      </c>
      <c r="FO162">
        <v>1.87897</v>
      </c>
      <c r="FP162">
        <v>1.8762300000000001</v>
      </c>
      <c r="FQ162">
        <v>1.87744</v>
      </c>
      <c r="FR162">
        <v>0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3.625</v>
      </c>
      <c r="GF162">
        <v>0.15840000000000001</v>
      </c>
      <c r="GG162">
        <v>1.7018588168103419</v>
      </c>
      <c r="GH162">
        <v>3.4596175144301941E-3</v>
      </c>
      <c r="GI162">
        <v>-1.60062044249347E-6</v>
      </c>
      <c r="GJ162">
        <v>4.4551892631570479E-10</v>
      </c>
      <c r="GK162">
        <v>-5.7980403239070673E-2</v>
      </c>
      <c r="GL162">
        <v>-1.1044296988583829E-3</v>
      </c>
      <c r="GM162">
        <v>8.6344859614355754E-4</v>
      </c>
      <c r="GN162">
        <v>-1.2442756315904091E-5</v>
      </c>
      <c r="GO162">
        <v>0</v>
      </c>
      <c r="GP162">
        <v>2120</v>
      </c>
      <c r="GQ162">
        <v>2</v>
      </c>
      <c r="GR162">
        <v>32</v>
      </c>
      <c r="GS162">
        <v>47.1</v>
      </c>
      <c r="GT162">
        <v>47.1</v>
      </c>
      <c r="GU162">
        <v>1.86646</v>
      </c>
      <c r="GV162">
        <v>2.6110799999999998</v>
      </c>
      <c r="GW162">
        <v>1.39893</v>
      </c>
      <c r="GX162">
        <v>2.2753899999999998</v>
      </c>
      <c r="GY162">
        <v>1.4489700000000001</v>
      </c>
      <c r="GZ162">
        <v>2.5524900000000001</v>
      </c>
      <c r="HA162">
        <v>49.674399999999999</v>
      </c>
      <c r="HB162">
        <v>13.2477</v>
      </c>
      <c r="HC162">
        <v>18</v>
      </c>
      <c r="HD162">
        <v>508.34199999999998</v>
      </c>
      <c r="HE162">
        <v>400.92500000000001</v>
      </c>
      <c r="HF162">
        <v>23.1218</v>
      </c>
      <c r="HG162">
        <v>41.867699999999999</v>
      </c>
      <c r="HH162">
        <v>30.001799999999999</v>
      </c>
      <c r="HI162">
        <v>41.207299999999996</v>
      </c>
      <c r="HJ162">
        <v>41.210799999999999</v>
      </c>
      <c r="HK162">
        <v>37.4161</v>
      </c>
      <c r="HL162">
        <v>59.957900000000002</v>
      </c>
      <c r="HM162">
        <v>0</v>
      </c>
      <c r="HN162">
        <v>18.0535</v>
      </c>
      <c r="HO162">
        <v>840.94500000000005</v>
      </c>
      <c r="HP162">
        <v>18.266999999999999</v>
      </c>
      <c r="HQ162">
        <v>97.504800000000003</v>
      </c>
      <c r="HR162">
        <v>99.386399999999995</v>
      </c>
    </row>
    <row r="163" spans="1:226" x14ac:dyDescent="0.25">
      <c r="A163">
        <v>147</v>
      </c>
      <c r="B163">
        <v>1687532798</v>
      </c>
      <c r="C163">
        <v>4094.5</v>
      </c>
      <c r="D163" t="s">
        <v>652</v>
      </c>
      <c r="E163" t="s">
        <v>653</v>
      </c>
      <c r="F163">
        <v>5</v>
      </c>
      <c r="G163" t="s">
        <v>353</v>
      </c>
      <c r="H163">
        <v>48</v>
      </c>
      <c r="I163">
        <v>1687532790.2142861</v>
      </c>
      <c r="J163">
        <f t="shared" si="62"/>
        <v>2.5978040484716212E-3</v>
      </c>
      <c r="K163">
        <f t="shared" si="63"/>
        <v>2.5978040484716214</v>
      </c>
      <c r="L163">
        <f t="shared" si="64"/>
        <v>26.898507611290654</v>
      </c>
      <c r="M163">
        <f t="shared" si="65"/>
        <v>767.28374999999983</v>
      </c>
      <c r="N163">
        <f t="shared" si="66"/>
        <v>356.79600554334775</v>
      </c>
      <c r="O163">
        <f t="shared" si="67"/>
        <v>36.402807121897411</v>
      </c>
      <c r="P163">
        <f t="shared" si="68"/>
        <v>78.283618440405235</v>
      </c>
      <c r="Q163">
        <f t="shared" si="69"/>
        <v>0.1120975904643315</v>
      </c>
      <c r="R163">
        <f>IF(LEFT(BD163,1)&lt;&gt;"0",IF(LEFT(BD163,1)="1",3,BE163),$D$5+$E$5*(BV163*BO163/($K$5*1000))+$F$5*(BV163*BO163/($K$5*1000))*MAX(MIN(BB163,$J$5),$I$5)*MAX(MIN(BB163,$J$5),$I$5)+$G$5*MAX(MIN(BB163,$J$5),$I$5)*(BV163*BO163/($K$5*1000))+$H$5*(BV163*BO163/($K$5*1000))*(BV163*BO163/($K$5*1000)))</f>
        <v>3.7705889553915393</v>
      </c>
      <c r="S163">
        <f t="shared" si="70"/>
        <v>0.11027856423741046</v>
      </c>
      <c r="T163">
        <f t="shared" si="71"/>
        <v>6.9085076142055446E-2</v>
      </c>
      <c r="U163">
        <f t="shared" si="72"/>
        <v>623.57490470304401</v>
      </c>
      <c r="V163">
        <f t="shared" si="73"/>
        <v>31.677932636086492</v>
      </c>
      <c r="W163">
        <f t="shared" si="74"/>
        <v>30.333721428571419</v>
      </c>
      <c r="X163">
        <f t="shared" si="75"/>
        <v>4.3428023464825056</v>
      </c>
      <c r="Y163">
        <f t="shared" si="76"/>
        <v>49.187323291115916</v>
      </c>
      <c r="Z163">
        <f t="shared" si="77"/>
        <v>2.0142553395148144</v>
      </c>
      <c r="AA163">
        <f t="shared" si="78"/>
        <v>4.0950700398828648</v>
      </c>
      <c r="AB163">
        <f t="shared" si="79"/>
        <v>2.3285470069676912</v>
      </c>
      <c r="AC163">
        <f t="shared" si="80"/>
        <v>-114.5631585375985</v>
      </c>
      <c r="AD163">
        <f t="shared" si="81"/>
        <v>-207.59751358812102</v>
      </c>
      <c r="AE163">
        <f t="shared" si="82"/>
        <v>-12.220596643542516</v>
      </c>
      <c r="AF163">
        <f t="shared" si="83"/>
        <v>289.19363593378193</v>
      </c>
      <c r="AG163">
        <f t="shared" si="84"/>
        <v>64.307767093832481</v>
      </c>
      <c r="AH163">
        <f t="shared" si="85"/>
        <v>2.6493734819074071</v>
      </c>
      <c r="AI163">
        <f t="shared" si="86"/>
        <v>26.898507611290654</v>
      </c>
      <c r="AJ163">
        <v>842.70701371627547</v>
      </c>
      <c r="AK163">
        <v>807.43695757575699</v>
      </c>
      <c r="AL163">
        <v>3.3442507600487401</v>
      </c>
      <c r="AM163">
        <v>65.233409087114921</v>
      </c>
      <c r="AN163">
        <f t="shared" si="87"/>
        <v>2.5978040484716214</v>
      </c>
      <c r="AO163">
        <v>18.14870660688149</v>
      </c>
      <c r="AP163">
        <v>19.778006060606049</v>
      </c>
      <c r="AQ163">
        <v>6.6176342503302809E-4</v>
      </c>
      <c r="AR163">
        <v>101.64482437197481</v>
      </c>
      <c r="AS163">
        <v>0</v>
      </c>
      <c r="AT163">
        <v>0</v>
      </c>
      <c r="AU163">
        <f t="shared" si="88"/>
        <v>1</v>
      </c>
      <c r="AV163">
        <f t="shared" si="89"/>
        <v>0</v>
      </c>
      <c r="AW163">
        <f t="shared" si="90"/>
        <v>53473.156366889314</v>
      </c>
      <c r="AX163">
        <f t="shared" si="91"/>
        <v>3544.466071428571</v>
      </c>
      <c r="AY163">
        <f t="shared" si="92"/>
        <v>2907.5257946740417</v>
      </c>
      <c r="AZ163">
        <f>($B$11*$D$9+$C$11*$D$9+$F$11*((CV163+CN163)/MAX(CV163+CN163+CW163, 0.1)*$I$9+CW163/MAX(CV163+CN163+CW163, 0.1)*$J$9))/($B$11+$C$11+$F$11)</f>
        <v>0.82030007794719406</v>
      </c>
      <c r="BA163">
        <f>($B$11*$K$9+$C$11*$K$9+$F$11*((CV163+CN163)/MAX(CV163+CN163+CW163, 0.1)*$P$9+CW163/MAX(CV163+CN163+CW163, 0.1)*$Q$9))/($B$11+$C$11+$F$11)</f>
        <v>0.17592915043808466</v>
      </c>
      <c r="BB163" s="1">
        <v>3.21</v>
      </c>
      <c r="BC163">
        <v>0.5</v>
      </c>
      <c r="BD163" t="s">
        <v>354</v>
      </c>
      <c r="BE163">
        <v>2</v>
      </c>
      <c r="BF163" t="b">
        <v>1</v>
      </c>
      <c r="BG163">
        <v>1687532790.2142861</v>
      </c>
      <c r="BH163">
        <v>767.28374999999983</v>
      </c>
      <c r="BI163">
        <v>809.87303571428572</v>
      </c>
      <c r="BJ163">
        <v>19.74238571428571</v>
      </c>
      <c r="BK163">
        <v>18.075121428571428</v>
      </c>
      <c r="BL163">
        <v>763.67503571428574</v>
      </c>
      <c r="BM163">
        <v>19.58430357142857</v>
      </c>
      <c r="BN163">
        <v>500.01610714285709</v>
      </c>
      <c r="BO163">
        <v>101.92357142857141</v>
      </c>
      <c r="BP163">
        <v>0.1033755</v>
      </c>
      <c r="BQ163">
        <v>29.312482142857139</v>
      </c>
      <c r="BR163">
        <v>30.333721428571419</v>
      </c>
      <c r="BS163">
        <v>999.9000000000002</v>
      </c>
      <c r="BT163">
        <v>0</v>
      </c>
      <c r="BU163">
        <v>0</v>
      </c>
      <c r="BV163">
        <v>9998.266785714286</v>
      </c>
      <c r="BW163">
        <v>0</v>
      </c>
      <c r="BX163">
        <v>1544.485714285714</v>
      </c>
      <c r="BY163">
        <v>-42.589307142857137</v>
      </c>
      <c r="BZ163">
        <v>782.73717857142856</v>
      </c>
      <c r="CA163">
        <v>824.78192857142858</v>
      </c>
      <c r="CB163">
        <v>1.6672742857142859</v>
      </c>
      <c r="CC163">
        <v>809.87303571428572</v>
      </c>
      <c r="CD163">
        <v>18.075121428571428</v>
      </c>
      <c r="CE163">
        <v>2.012216071428572</v>
      </c>
      <c r="CF163">
        <v>1.8422817857142859</v>
      </c>
      <c r="CG163">
        <v>17.540771428571428</v>
      </c>
      <c r="CH163">
        <v>16.15011785714286</v>
      </c>
      <c r="CI163">
        <v>1999.980357142857</v>
      </c>
      <c r="CJ163">
        <v>0.97999375</v>
      </c>
      <c r="CK163">
        <v>2.000625E-2</v>
      </c>
      <c r="CL163">
        <v>0</v>
      </c>
      <c r="CM163">
        <v>1.900714285714286</v>
      </c>
      <c r="CN163">
        <v>0</v>
      </c>
      <c r="CO163">
        <v>6623.5582142857147</v>
      </c>
      <c r="CP163">
        <v>17338.017857142859</v>
      </c>
      <c r="CQ163">
        <v>47.890499999999989</v>
      </c>
      <c r="CR163">
        <v>49.644928571428572</v>
      </c>
      <c r="CS163">
        <v>47.968499999999999</v>
      </c>
      <c r="CT163">
        <v>47.901571428571422</v>
      </c>
      <c r="CU163">
        <v>46.671499999999988</v>
      </c>
      <c r="CV163">
        <v>1959.970357142857</v>
      </c>
      <c r="CW163">
        <v>40.01</v>
      </c>
      <c r="CX163">
        <v>0</v>
      </c>
      <c r="CY163">
        <v>1687532798</v>
      </c>
      <c r="CZ163">
        <v>0</v>
      </c>
      <c r="DA163">
        <v>1687529968.5999999</v>
      </c>
      <c r="DB163" t="s">
        <v>553</v>
      </c>
      <c r="DC163">
        <v>1687529968.5999999</v>
      </c>
      <c r="DD163">
        <v>1687529966.5999999</v>
      </c>
      <c r="DE163">
        <v>3</v>
      </c>
      <c r="DF163">
        <v>1E-3</v>
      </c>
      <c r="DG163">
        <v>1.0999999999999999E-2</v>
      </c>
      <c r="DH163">
        <v>2.899</v>
      </c>
      <c r="DI163">
        <v>9.5000000000000001E-2</v>
      </c>
      <c r="DJ163">
        <v>420</v>
      </c>
      <c r="DK163">
        <v>16</v>
      </c>
      <c r="DL163">
        <v>0.15</v>
      </c>
      <c r="DM163">
        <v>0.06</v>
      </c>
      <c r="DN163">
        <v>-42.571782499999998</v>
      </c>
      <c r="DO163">
        <v>-9.0534709193247201E-2</v>
      </c>
      <c r="DP163">
        <v>0.25134738002165469</v>
      </c>
      <c r="DQ163">
        <v>1</v>
      </c>
      <c r="DR163">
        <v>1.6943275</v>
      </c>
      <c r="DS163">
        <v>-0.56611722326454683</v>
      </c>
      <c r="DT163">
        <v>6.7464389782684625E-2</v>
      </c>
      <c r="DU163">
        <v>0</v>
      </c>
      <c r="DV163">
        <v>1</v>
      </c>
      <c r="DW163">
        <v>2</v>
      </c>
      <c r="DX163" t="s">
        <v>368</v>
      </c>
      <c r="DY163">
        <v>3.1188500000000001</v>
      </c>
      <c r="DZ163">
        <v>2.7602899999999999</v>
      </c>
      <c r="EA163">
        <v>0.14640900000000001</v>
      </c>
      <c r="EB163">
        <v>0.153026</v>
      </c>
      <c r="EC163">
        <v>0.102032</v>
      </c>
      <c r="ED163">
        <v>9.7049099999999999E-2</v>
      </c>
      <c r="EE163">
        <v>24636.2</v>
      </c>
      <c r="EF163">
        <v>24345.599999999999</v>
      </c>
      <c r="EG163">
        <v>29446.7</v>
      </c>
      <c r="EH163">
        <v>29060.6</v>
      </c>
      <c r="EI163">
        <v>36618.400000000001</v>
      </c>
      <c r="EJ163">
        <v>34588.199999999997</v>
      </c>
      <c r="EK163">
        <v>45162.5</v>
      </c>
      <c r="EL163">
        <v>43222.5</v>
      </c>
      <c r="EM163">
        <v>1.69797</v>
      </c>
      <c r="EN163">
        <v>1.66577</v>
      </c>
      <c r="EO163">
        <v>-5.73322E-2</v>
      </c>
      <c r="EP163">
        <v>0</v>
      </c>
      <c r="EQ163">
        <v>31.333500000000001</v>
      </c>
      <c r="ER163">
        <v>999.9</v>
      </c>
      <c r="ES163">
        <v>54.6</v>
      </c>
      <c r="ET163">
        <v>43.7</v>
      </c>
      <c r="EU163">
        <v>48.2697</v>
      </c>
      <c r="EV163">
        <v>65.415700000000001</v>
      </c>
      <c r="EW163">
        <v>18.6859</v>
      </c>
      <c r="EX163">
        <v>1</v>
      </c>
      <c r="EY163">
        <v>1.2819100000000001</v>
      </c>
      <c r="EZ163">
        <v>9.2810500000000005</v>
      </c>
      <c r="FA163">
        <v>19.9879</v>
      </c>
      <c r="FB163">
        <v>5.2268699999999999</v>
      </c>
      <c r="FC163">
        <v>11.992000000000001</v>
      </c>
      <c r="FD163">
        <v>4.9692499999999997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4.9726699999999999</v>
      </c>
      <c r="FK163">
        <v>1.87808</v>
      </c>
      <c r="FL163">
        <v>1.87622</v>
      </c>
      <c r="FM163">
        <v>1.879</v>
      </c>
      <c r="FN163">
        <v>1.8755200000000001</v>
      </c>
      <c r="FO163">
        <v>1.8789400000000001</v>
      </c>
      <c r="FP163">
        <v>1.87622</v>
      </c>
      <c r="FQ163">
        <v>1.87744</v>
      </c>
      <c r="FR163">
        <v>0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3.6549999999999998</v>
      </c>
      <c r="GF163">
        <v>0.15890000000000001</v>
      </c>
      <c r="GG163">
        <v>1.7018588168103419</v>
      </c>
      <c r="GH163">
        <v>3.4596175144301941E-3</v>
      </c>
      <c r="GI163">
        <v>-1.60062044249347E-6</v>
      </c>
      <c r="GJ163">
        <v>4.4551892631570479E-10</v>
      </c>
      <c r="GK163">
        <v>-5.7980403239070673E-2</v>
      </c>
      <c r="GL163">
        <v>-1.1044296988583829E-3</v>
      </c>
      <c r="GM163">
        <v>8.6344859614355754E-4</v>
      </c>
      <c r="GN163">
        <v>-1.2442756315904091E-5</v>
      </c>
      <c r="GO163">
        <v>0</v>
      </c>
      <c r="GP163">
        <v>2120</v>
      </c>
      <c r="GQ163">
        <v>2</v>
      </c>
      <c r="GR163">
        <v>32</v>
      </c>
      <c r="GS163">
        <v>47.2</v>
      </c>
      <c r="GT163">
        <v>47.2</v>
      </c>
      <c r="GU163">
        <v>1.89819</v>
      </c>
      <c r="GV163">
        <v>2.6000999999999999</v>
      </c>
      <c r="GW163">
        <v>1.39893</v>
      </c>
      <c r="GX163">
        <v>2.2766099999999998</v>
      </c>
      <c r="GY163">
        <v>1.4489700000000001</v>
      </c>
      <c r="GZ163">
        <v>2.5134300000000001</v>
      </c>
      <c r="HA163">
        <v>49.706200000000003</v>
      </c>
      <c r="HB163">
        <v>13.2477</v>
      </c>
      <c r="HC163">
        <v>18</v>
      </c>
      <c r="HD163">
        <v>508.04899999999998</v>
      </c>
      <c r="HE163">
        <v>400.69900000000001</v>
      </c>
      <c r="HF163">
        <v>23.1511</v>
      </c>
      <c r="HG163">
        <v>41.889000000000003</v>
      </c>
      <c r="HH163">
        <v>30.001899999999999</v>
      </c>
      <c r="HI163">
        <v>41.223999999999997</v>
      </c>
      <c r="HJ163">
        <v>41.229199999999999</v>
      </c>
      <c r="HK163">
        <v>38.011099999999999</v>
      </c>
      <c r="HL163">
        <v>59.957900000000002</v>
      </c>
      <c r="HM163">
        <v>0</v>
      </c>
      <c r="HN163">
        <v>18.065899999999999</v>
      </c>
      <c r="HO163">
        <v>854.43200000000002</v>
      </c>
      <c r="HP163">
        <v>18.320599999999999</v>
      </c>
      <c r="HQ163">
        <v>97.500600000000006</v>
      </c>
      <c r="HR163">
        <v>99.381900000000002</v>
      </c>
    </row>
    <row r="164" spans="1:226" x14ac:dyDescent="0.25">
      <c r="A164">
        <v>148</v>
      </c>
      <c r="B164">
        <v>1687532803</v>
      </c>
      <c r="C164">
        <v>4099.5</v>
      </c>
      <c r="D164" t="s">
        <v>654</v>
      </c>
      <c r="E164" t="s">
        <v>655</v>
      </c>
      <c r="F164">
        <v>5</v>
      </c>
      <c r="G164" t="s">
        <v>353</v>
      </c>
      <c r="H164">
        <v>48</v>
      </c>
      <c r="I164">
        <v>1687532795.5</v>
      </c>
      <c r="J164">
        <f t="shared" si="62"/>
        <v>2.6240223395531856E-3</v>
      </c>
      <c r="K164">
        <f t="shared" si="63"/>
        <v>2.6240223395531856</v>
      </c>
      <c r="L164">
        <f t="shared" si="64"/>
        <v>26.515376124278347</v>
      </c>
      <c r="M164">
        <f t="shared" si="65"/>
        <v>784.9133333333333</v>
      </c>
      <c r="N164">
        <f t="shared" si="66"/>
        <v>381.58749189347805</v>
      </c>
      <c r="O164">
        <f t="shared" si="67"/>
        <v>38.932694833415219</v>
      </c>
      <c r="P164">
        <f t="shared" si="68"/>
        <v>80.083314905604965</v>
      </c>
      <c r="Q164">
        <f t="shared" si="69"/>
        <v>0.11284029844690241</v>
      </c>
      <c r="R164">
        <f>IF(LEFT(BD164,1)&lt;&gt;"0",IF(LEFT(BD164,1)="1",3,BE164),$D$5+$E$5*(BV164*BO164/($K$5*1000))+$F$5*(BV164*BO164/($K$5*1000))*MAX(MIN(BB164,$J$5),$I$5)*MAX(MIN(BB164,$J$5),$I$5)+$G$5*MAX(MIN(BB164,$J$5),$I$5)*(BV164*BO164/($K$5*1000))+$H$5*(BV164*BO164/($K$5*1000))*(BV164*BO164/($K$5*1000)))</f>
        <v>3.7707265664853793</v>
      </c>
      <c r="S164">
        <f t="shared" si="70"/>
        <v>0.11099736797987676</v>
      </c>
      <c r="T164">
        <f t="shared" si="71"/>
        <v>6.9536427758774777E-2</v>
      </c>
      <c r="U164">
        <f t="shared" si="72"/>
        <v>623.52357885591732</v>
      </c>
      <c r="V164">
        <f t="shared" si="73"/>
        <v>31.703442910577607</v>
      </c>
      <c r="W164">
        <f t="shared" si="74"/>
        <v>30.381548148148148</v>
      </c>
      <c r="X164">
        <f t="shared" si="75"/>
        <v>4.3547174646979743</v>
      </c>
      <c r="Y164">
        <f t="shared" si="76"/>
        <v>49.191352227279246</v>
      </c>
      <c r="Z164">
        <f t="shared" si="77"/>
        <v>2.0180567139969408</v>
      </c>
      <c r="AA164">
        <f t="shared" si="78"/>
        <v>4.1024623691434527</v>
      </c>
      <c r="AB164">
        <f t="shared" si="79"/>
        <v>2.3366607507010335</v>
      </c>
      <c r="AC164">
        <f t="shared" si="80"/>
        <v>-115.71938517429548</v>
      </c>
      <c r="AD164">
        <f t="shared" si="81"/>
        <v>-210.97619227303255</v>
      </c>
      <c r="AE164">
        <f t="shared" si="82"/>
        <v>-12.423901231726088</v>
      </c>
      <c r="AF164">
        <f t="shared" si="83"/>
        <v>284.40410017686321</v>
      </c>
      <c r="AG164">
        <f t="shared" si="84"/>
        <v>64.534230490113842</v>
      </c>
      <c r="AH164">
        <f t="shared" si="85"/>
        <v>2.5511775038194786</v>
      </c>
      <c r="AI164">
        <f t="shared" si="86"/>
        <v>26.515376124278347</v>
      </c>
      <c r="AJ164">
        <v>860.42125205258674</v>
      </c>
      <c r="AK164">
        <v>824.70456969696977</v>
      </c>
      <c r="AL164">
        <v>3.4761231752283122</v>
      </c>
      <c r="AM164">
        <v>65.233409087114921</v>
      </c>
      <c r="AN164">
        <f t="shared" si="87"/>
        <v>2.6240223395531856</v>
      </c>
      <c r="AO164">
        <v>18.315845416176181</v>
      </c>
      <c r="AP164">
        <v>19.846843030303031</v>
      </c>
      <c r="AQ164">
        <v>1.4580775909521121E-2</v>
      </c>
      <c r="AR164">
        <v>101.64482437197481</v>
      </c>
      <c r="AS164">
        <v>0</v>
      </c>
      <c r="AT164">
        <v>0</v>
      </c>
      <c r="AU164">
        <f t="shared" si="88"/>
        <v>1</v>
      </c>
      <c r="AV164">
        <f t="shared" si="89"/>
        <v>0</v>
      </c>
      <c r="AW164">
        <f t="shared" si="90"/>
        <v>53470.399984131276</v>
      </c>
      <c r="AX164">
        <f t="shared" si="91"/>
        <v>3544.1744444444439</v>
      </c>
      <c r="AY164">
        <f t="shared" si="92"/>
        <v>2907.2865625908607</v>
      </c>
      <c r="AZ164">
        <f>($B$11*$D$9+$C$11*$D$9+$F$11*((CV164+CN164)/MAX(CV164+CN164+CW164, 0.1)*$I$9+CW164/MAX(CV164+CN164+CW164, 0.1)*$J$9))/($B$11+$C$11+$F$11)</f>
        <v>0.82030007500000002</v>
      </c>
      <c r="BA164">
        <f>($B$11*$K$9+$C$11*$K$9+$F$11*((CV164+CN164)/MAX(CV164+CN164+CW164, 0.1)*$P$9+CW164/MAX(CV164+CN164+CW164, 0.1)*$Q$9))/($B$11+$C$11+$F$11)</f>
        <v>0.17592914474999999</v>
      </c>
      <c r="BB164" s="1">
        <v>3.21</v>
      </c>
      <c r="BC164">
        <v>0.5</v>
      </c>
      <c r="BD164" t="s">
        <v>354</v>
      </c>
      <c r="BE164">
        <v>2</v>
      </c>
      <c r="BF164" t="b">
        <v>1</v>
      </c>
      <c r="BG164">
        <v>1687532795.5</v>
      </c>
      <c r="BH164">
        <v>784.9133333333333</v>
      </c>
      <c r="BI164">
        <v>827.6281851851852</v>
      </c>
      <c r="BJ164">
        <v>19.779396296296291</v>
      </c>
      <c r="BK164">
        <v>18.173999999999999</v>
      </c>
      <c r="BL164">
        <v>781.27322222222222</v>
      </c>
      <c r="BM164">
        <v>19.620637037037039</v>
      </c>
      <c r="BN164">
        <v>500.01988888888877</v>
      </c>
      <c r="BO164">
        <v>101.92477777777781</v>
      </c>
      <c r="BP164">
        <v>0.10344814814814821</v>
      </c>
      <c r="BQ164">
        <v>29.343725925925931</v>
      </c>
      <c r="BR164">
        <v>30.381548148148148</v>
      </c>
      <c r="BS164">
        <v>999.90000000000009</v>
      </c>
      <c r="BT164">
        <v>0</v>
      </c>
      <c r="BU164">
        <v>0</v>
      </c>
      <c r="BV164">
        <v>9998.6833333333343</v>
      </c>
      <c r="BW164">
        <v>0</v>
      </c>
      <c r="BX164">
        <v>1544.1744444444439</v>
      </c>
      <c r="BY164">
        <v>-42.714833333333353</v>
      </c>
      <c r="BZ164">
        <v>800.7520370370371</v>
      </c>
      <c r="CA164">
        <v>842.94955555555566</v>
      </c>
      <c r="CB164">
        <v>1.6054037037037041</v>
      </c>
      <c r="CC164">
        <v>827.6281851851852</v>
      </c>
      <c r="CD164">
        <v>18.173999999999999</v>
      </c>
      <c r="CE164">
        <v>2.0160107407407399</v>
      </c>
      <c r="CF164">
        <v>1.8523799999999999</v>
      </c>
      <c r="CG164">
        <v>17.570622222222219</v>
      </c>
      <c r="CH164">
        <v>16.235662962962959</v>
      </c>
      <c r="CI164">
        <v>2000</v>
      </c>
      <c r="CJ164">
        <v>0.97999422222222232</v>
      </c>
      <c r="CK164">
        <v>2.0005777777777779E-2</v>
      </c>
      <c r="CL164">
        <v>0</v>
      </c>
      <c r="CM164">
        <v>1.904851851851852</v>
      </c>
      <c r="CN164">
        <v>0</v>
      </c>
      <c r="CO164">
        <v>6623.6622222222213</v>
      </c>
      <c r="CP164">
        <v>17338.196296296301</v>
      </c>
      <c r="CQ164">
        <v>47.911740740740733</v>
      </c>
      <c r="CR164">
        <v>49.666333333333327</v>
      </c>
      <c r="CS164">
        <v>47.997555555555543</v>
      </c>
      <c r="CT164">
        <v>47.923222222222208</v>
      </c>
      <c r="CU164">
        <v>46.703333333333333</v>
      </c>
      <c r="CV164">
        <v>1959.99</v>
      </c>
      <c r="CW164">
        <v>40.01</v>
      </c>
      <c r="CX164">
        <v>0</v>
      </c>
      <c r="CY164">
        <v>1687532802.8</v>
      </c>
      <c r="CZ164">
        <v>0</v>
      </c>
      <c r="DA164">
        <v>1687529968.5999999</v>
      </c>
      <c r="DB164" t="s">
        <v>553</v>
      </c>
      <c r="DC164">
        <v>1687529968.5999999</v>
      </c>
      <c r="DD164">
        <v>1687529966.5999999</v>
      </c>
      <c r="DE164">
        <v>3</v>
      </c>
      <c r="DF164">
        <v>1E-3</v>
      </c>
      <c r="DG164">
        <v>1.0999999999999999E-2</v>
      </c>
      <c r="DH164">
        <v>2.899</v>
      </c>
      <c r="DI164">
        <v>9.5000000000000001E-2</v>
      </c>
      <c r="DJ164">
        <v>420</v>
      </c>
      <c r="DK164">
        <v>16</v>
      </c>
      <c r="DL164">
        <v>0.15</v>
      </c>
      <c r="DM164">
        <v>0.06</v>
      </c>
      <c r="DN164">
        <v>-42.670804999999987</v>
      </c>
      <c r="DO164">
        <v>-0.78224240150082458</v>
      </c>
      <c r="DP164">
        <v>0.28422355721333181</v>
      </c>
      <c r="DQ164">
        <v>0</v>
      </c>
      <c r="DR164">
        <v>1.6281002499999999</v>
      </c>
      <c r="DS164">
        <v>-0.75110127579737951</v>
      </c>
      <c r="DT164">
        <v>8.59108582045221E-2</v>
      </c>
      <c r="DU164">
        <v>0</v>
      </c>
      <c r="DV164">
        <v>0</v>
      </c>
      <c r="DW164">
        <v>2</v>
      </c>
      <c r="DX164" t="s">
        <v>356</v>
      </c>
      <c r="DY164">
        <v>3.11843</v>
      </c>
      <c r="DZ164">
        <v>2.76058</v>
      </c>
      <c r="EA164">
        <v>0.148484</v>
      </c>
      <c r="EB164">
        <v>0.15504399999999999</v>
      </c>
      <c r="EC164">
        <v>0.102274</v>
      </c>
      <c r="ED164">
        <v>9.7191600000000003E-2</v>
      </c>
      <c r="EE164">
        <v>24574.5</v>
      </c>
      <c r="EF164">
        <v>24286</v>
      </c>
      <c r="EG164">
        <v>29445</v>
      </c>
      <c r="EH164">
        <v>29059.1</v>
      </c>
      <c r="EI164">
        <v>36606.800000000003</v>
      </c>
      <c r="EJ164">
        <v>34580.9</v>
      </c>
      <c r="EK164">
        <v>45160</v>
      </c>
      <c r="EL164">
        <v>43219.9</v>
      </c>
      <c r="EM164">
        <v>1.6976199999999999</v>
      </c>
      <c r="EN164">
        <v>1.66605</v>
      </c>
      <c r="EO164">
        <v>-5.6698900000000003E-2</v>
      </c>
      <c r="EP164">
        <v>0</v>
      </c>
      <c r="EQ164">
        <v>31.3658</v>
      </c>
      <c r="ER164">
        <v>999.9</v>
      </c>
      <c r="ES164">
        <v>54.6</v>
      </c>
      <c r="ET164">
        <v>43.7</v>
      </c>
      <c r="EU164">
        <v>48.269100000000002</v>
      </c>
      <c r="EV164">
        <v>65.395700000000005</v>
      </c>
      <c r="EW164">
        <v>18.77</v>
      </c>
      <c r="EX164">
        <v>1</v>
      </c>
      <c r="EY164">
        <v>1.28382</v>
      </c>
      <c r="EZ164">
        <v>9.2810500000000005</v>
      </c>
      <c r="FA164">
        <v>19.987500000000001</v>
      </c>
      <c r="FB164">
        <v>5.2256799999999997</v>
      </c>
      <c r="FC164">
        <v>11.992000000000001</v>
      </c>
      <c r="FD164">
        <v>4.9690500000000002</v>
      </c>
      <c r="FE164">
        <v>3.2894299999999999</v>
      </c>
      <c r="FF164">
        <v>9999</v>
      </c>
      <c r="FG164">
        <v>9999</v>
      </c>
      <c r="FH164">
        <v>9999</v>
      </c>
      <c r="FI164">
        <v>999.9</v>
      </c>
      <c r="FJ164">
        <v>4.9726600000000003</v>
      </c>
      <c r="FK164">
        <v>1.8781000000000001</v>
      </c>
      <c r="FL164">
        <v>1.8762300000000001</v>
      </c>
      <c r="FM164">
        <v>1.8790100000000001</v>
      </c>
      <c r="FN164">
        <v>1.8755200000000001</v>
      </c>
      <c r="FO164">
        <v>1.87897</v>
      </c>
      <c r="FP164">
        <v>1.87622</v>
      </c>
      <c r="FQ164">
        <v>1.87744</v>
      </c>
      <c r="FR164">
        <v>0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3.6840000000000002</v>
      </c>
      <c r="GF164">
        <v>0.16009999999999999</v>
      </c>
      <c r="GG164">
        <v>1.7018588168103419</v>
      </c>
      <c r="GH164">
        <v>3.4596175144301941E-3</v>
      </c>
      <c r="GI164">
        <v>-1.60062044249347E-6</v>
      </c>
      <c r="GJ164">
        <v>4.4551892631570479E-10</v>
      </c>
      <c r="GK164">
        <v>-5.7980403239070673E-2</v>
      </c>
      <c r="GL164">
        <v>-1.1044296988583829E-3</v>
      </c>
      <c r="GM164">
        <v>8.6344859614355754E-4</v>
      </c>
      <c r="GN164">
        <v>-1.2442756315904091E-5</v>
      </c>
      <c r="GO164">
        <v>0</v>
      </c>
      <c r="GP164">
        <v>2120</v>
      </c>
      <c r="GQ164">
        <v>2</v>
      </c>
      <c r="GR164">
        <v>32</v>
      </c>
      <c r="GS164">
        <v>47.2</v>
      </c>
      <c r="GT164">
        <v>47.3</v>
      </c>
      <c r="GU164">
        <v>1.9311499999999999</v>
      </c>
      <c r="GV164">
        <v>2.6135299999999999</v>
      </c>
      <c r="GW164">
        <v>1.39893</v>
      </c>
      <c r="GX164">
        <v>2.2753899999999998</v>
      </c>
      <c r="GY164">
        <v>1.4489700000000001</v>
      </c>
      <c r="GZ164">
        <v>2.4352999999999998</v>
      </c>
      <c r="HA164">
        <v>49.706200000000003</v>
      </c>
      <c r="HB164">
        <v>13.2302</v>
      </c>
      <c r="HC164">
        <v>18</v>
      </c>
      <c r="HD164">
        <v>507.93900000000002</v>
      </c>
      <c r="HE164">
        <v>400.96100000000001</v>
      </c>
      <c r="HF164">
        <v>23.179600000000001</v>
      </c>
      <c r="HG164">
        <v>41.909300000000002</v>
      </c>
      <c r="HH164">
        <v>30.001899999999999</v>
      </c>
      <c r="HI164">
        <v>41.242699999999999</v>
      </c>
      <c r="HJ164">
        <v>41.246099999999998</v>
      </c>
      <c r="HK164">
        <v>38.666899999999998</v>
      </c>
      <c r="HL164">
        <v>59.957900000000002</v>
      </c>
      <c r="HM164">
        <v>0</v>
      </c>
      <c r="HN164">
        <v>18.120200000000001</v>
      </c>
      <c r="HO164">
        <v>874.73500000000001</v>
      </c>
      <c r="HP164">
        <v>18.344899999999999</v>
      </c>
      <c r="HQ164">
        <v>97.495000000000005</v>
      </c>
      <c r="HR164">
        <v>99.376300000000001</v>
      </c>
    </row>
    <row r="165" spans="1:226" x14ac:dyDescent="0.25">
      <c r="A165">
        <v>149</v>
      </c>
      <c r="B165">
        <v>1687532808</v>
      </c>
      <c r="C165">
        <v>4104.5</v>
      </c>
      <c r="D165" t="s">
        <v>656</v>
      </c>
      <c r="E165" t="s">
        <v>657</v>
      </c>
      <c r="F165">
        <v>5</v>
      </c>
      <c r="G165" t="s">
        <v>353</v>
      </c>
      <c r="H165">
        <v>48</v>
      </c>
      <c r="I165">
        <v>1687532800.2142861</v>
      </c>
      <c r="J165">
        <f t="shared" si="62"/>
        <v>2.5672624576864346E-3</v>
      </c>
      <c r="K165">
        <f t="shared" si="63"/>
        <v>2.5672624576864345</v>
      </c>
      <c r="L165">
        <f t="shared" si="64"/>
        <v>26.820019055946009</v>
      </c>
      <c r="M165">
        <f t="shared" si="65"/>
        <v>800.64042857142874</v>
      </c>
      <c r="N165">
        <f t="shared" si="66"/>
        <v>382.91840330488168</v>
      </c>
      <c r="O165">
        <f t="shared" si="67"/>
        <v>39.068765141194554</v>
      </c>
      <c r="P165">
        <f t="shared" si="68"/>
        <v>81.688507516044297</v>
      </c>
      <c r="Q165">
        <f t="shared" si="69"/>
        <v>0.11005316925209363</v>
      </c>
      <c r="R165">
        <f>IF(LEFT(BD165,1)&lt;&gt;"0",IF(LEFT(BD165,1)="1",3,BE165),$D$5+$E$5*(BV165*BO165/($K$5*1000))+$F$5*(BV165*BO165/($K$5*1000))*MAX(MIN(BB165,$J$5),$I$5)*MAX(MIN(BB165,$J$5),$I$5)+$G$5*MAX(MIN(BB165,$J$5),$I$5)*(BV165*BO165/($K$5*1000))+$H$5*(BV165*BO165/($K$5*1000))*(BV165*BO165/($K$5*1000)))</f>
        <v>3.7709546703721544</v>
      </c>
      <c r="S165">
        <f t="shared" si="70"/>
        <v>0.10829949586571058</v>
      </c>
      <c r="T165">
        <f t="shared" si="71"/>
        <v>6.7842417731342849E-2</v>
      </c>
      <c r="U165">
        <f t="shared" si="72"/>
        <v>623.23125817373341</v>
      </c>
      <c r="V165">
        <f t="shared" si="73"/>
        <v>31.743237668433345</v>
      </c>
      <c r="W165">
        <f t="shared" si="74"/>
        <v>30.422414285714289</v>
      </c>
      <c r="X165">
        <f t="shared" si="75"/>
        <v>4.3649210436288755</v>
      </c>
      <c r="Y165">
        <f t="shared" si="76"/>
        <v>49.203192028947427</v>
      </c>
      <c r="Z165">
        <f t="shared" si="77"/>
        <v>2.0220047598847435</v>
      </c>
      <c r="AA165">
        <f t="shared" si="78"/>
        <v>4.1094991534190486</v>
      </c>
      <c r="AB165">
        <f t="shared" si="79"/>
        <v>2.342916283744132</v>
      </c>
      <c r="AC165">
        <f t="shared" si="80"/>
        <v>-113.21627438397176</v>
      </c>
      <c r="AD165">
        <f t="shared" si="81"/>
        <v>-213.25994174959746</v>
      </c>
      <c r="AE165">
        <f t="shared" si="82"/>
        <v>-12.562016174778272</v>
      </c>
      <c r="AF165">
        <f t="shared" si="83"/>
        <v>284.19302586538595</v>
      </c>
      <c r="AG165">
        <f t="shared" si="84"/>
        <v>64.583323689709786</v>
      </c>
      <c r="AH165">
        <f t="shared" si="85"/>
        <v>2.4725379084388397</v>
      </c>
      <c r="AI165">
        <f t="shared" si="86"/>
        <v>26.820019055946009</v>
      </c>
      <c r="AJ165">
        <v>877.37055080225082</v>
      </c>
      <c r="AK165">
        <v>841.73993333333328</v>
      </c>
      <c r="AL165">
        <v>3.422154477323553</v>
      </c>
      <c r="AM165">
        <v>65.233409087114921</v>
      </c>
      <c r="AN165">
        <f t="shared" si="87"/>
        <v>2.5672624576864345</v>
      </c>
      <c r="AO165">
        <v>18.33395036971994</v>
      </c>
      <c r="AP165">
        <v>19.886736969696969</v>
      </c>
      <c r="AQ165">
        <v>7.5945930357085517E-3</v>
      </c>
      <c r="AR165">
        <v>101.64482437197481</v>
      </c>
      <c r="AS165">
        <v>0</v>
      </c>
      <c r="AT165">
        <v>0</v>
      </c>
      <c r="AU165">
        <f t="shared" si="88"/>
        <v>1</v>
      </c>
      <c r="AV165">
        <f t="shared" si="89"/>
        <v>0</v>
      </c>
      <c r="AW165">
        <f t="shared" si="90"/>
        <v>53469.709381696499</v>
      </c>
      <c r="AX165">
        <f t="shared" si="91"/>
        <v>3542.5132142857137</v>
      </c>
      <c r="AY165">
        <f t="shared" si="92"/>
        <v>2905.9238233043029</v>
      </c>
      <c r="AZ165">
        <f>($B$11*$D$9+$C$11*$D$9+$F$11*((CV165+CN165)/MAX(CV165+CN165+CW165, 0.1)*$I$9+CW165/MAX(CV165+CN165+CW165, 0.1)*$J$9))/($B$11+$C$11+$F$11)</f>
        <v>0.82030006594914906</v>
      </c>
      <c r="BA165">
        <f>($B$11*$K$9+$C$11*$K$9+$F$11*((CV165+CN165)/MAX(CV165+CN165+CW165, 0.1)*$P$9+CW165/MAX(CV165+CN165+CW165, 0.1)*$Q$9))/($B$11+$C$11+$F$11)</f>
        <v>0.1759291272818575</v>
      </c>
      <c r="BB165" s="1">
        <v>3.21</v>
      </c>
      <c r="BC165">
        <v>0.5</v>
      </c>
      <c r="BD165" t="s">
        <v>354</v>
      </c>
      <c r="BE165">
        <v>2</v>
      </c>
      <c r="BF165" t="b">
        <v>1</v>
      </c>
      <c r="BG165">
        <v>1687532800.2142861</v>
      </c>
      <c r="BH165">
        <v>800.64042857142874</v>
      </c>
      <c r="BI165">
        <v>843.37235714285714</v>
      </c>
      <c r="BJ165">
        <v>19.81795</v>
      </c>
      <c r="BK165">
        <v>18.262092857142861</v>
      </c>
      <c r="BL165">
        <v>796.9726071428571</v>
      </c>
      <c r="BM165">
        <v>19.658482142857139</v>
      </c>
      <c r="BN165">
        <v>500.01728571428572</v>
      </c>
      <c r="BO165">
        <v>101.9253928571429</v>
      </c>
      <c r="BP165">
        <v>0.1035637142857143</v>
      </c>
      <c r="BQ165">
        <v>29.373421428571429</v>
      </c>
      <c r="BR165">
        <v>30.422414285714289</v>
      </c>
      <c r="BS165">
        <v>999.9000000000002</v>
      </c>
      <c r="BT165">
        <v>0</v>
      </c>
      <c r="BU165">
        <v>0</v>
      </c>
      <c r="BV165">
        <v>9999.5096428571433</v>
      </c>
      <c r="BW165">
        <v>0</v>
      </c>
      <c r="BX165">
        <v>1542.5957142857139</v>
      </c>
      <c r="BY165">
        <v>-42.731910714285718</v>
      </c>
      <c r="BZ165">
        <v>816.82892857142849</v>
      </c>
      <c r="CA165">
        <v>859.06192857142867</v>
      </c>
      <c r="CB165">
        <v>1.5558535714285719</v>
      </c>
      <c r="CC165">
        <v>843.37235714285714</v>
      </c>
      <c r="CD165">
        <v>18.262092857142861</v>
      </c>
      <c r="CE165">
        <v>2.0199517857142859</v>
      </c>
      <c r="CF165">
        <v>1.861370357142857</v>
      </c>
      <c r="CG165">
        <v>17.601571428571429</v>
      </c>
      <c r="CH165">
        <v>16.311735714285721</v>
      </c>
      <c r="CI165">
        <v>1999.9175</v>
      </c>
      <c r="CJ165">
        <v>0.97999535714285702</v>
      </c>
      <c r="CK165">
        <v>2.0004628571428571E-2</v>
      </c>
      <c r="CL165">
        <v>0</v>
      </c>
      <c r="CM165">
        <v>1.878535714285714</v>
      </c>
      <c r="CN165">
        <v>0</v>
      </c>
      <c r="CO165">
        <v>6532.318214285714</v>
      </c>
      <c r="CP165">
        <v>17337.49642857143</v>
      </c>
      <c r="CQ165">
        <v>47.930357142857133</v>
      </c>
      <c r="CR165">
        <v>49.682607142857123</v>
      </c>
      <c r="CS165">
        <v>48.026571428571422</v>
      </c>
      <c r="CT165">
        <v>47.941499999999976</v>
      </c>
      <c r="CU165">
        <v>46.723000000000013</v>
      </c>
      <c r="CV165">
        <v>1959.910357142857</v>
      </c>
      <c r="CW165">
        <v>40.00714285714286</v>
      </c>
      <c r="CX165">
        <v>0</v>
      </c>
      <c r="CY165">
        <v>1687532807.5999999</v>
      </c>
      <c r="CZ165">
        <v>0</v>
      </c>
      <c r="DA165">
        <v>1687529968.5999999</v>
      </c>
      <c r="DB165" t="s">
        <v>553</v>
      </c>
      <c r="DC165">
        <v>1687529968.5999999</v>
      </c>
      <c r="DD165">
        <v>1687529966.5999999</v>
      </c>
      <c r="DE165">
        <v>3</v>
      </c>
      <c r="DF165">
        <v>1E-3</v>
      </c>
      <c r="DG165">
        <v>1.0999999999999999E-2</v>
      </c>
      <c r="DH165">
        <v>2.899</v>
      </c>
      <c r="DI165">
        <v>9.5000000000000001E-2</v>
      </c>
      <c r="DJ165">
        <v>420</v>
      </c>
      <c r="DK165">
        <v>16</v>
      </c>
      <c r="DL165">
        <v>0.15</v>
      </c>
      <c r="DM165">
        <v>0.06</v>
      </c>
      <c r="DN165">
        <v>-42.7436425</v>
      </c>
      <c r="DO165">
        <v>-0.12222776735445399</v>
      </c>
      <c r="DP165">
        <v>0.25924155713108588</v>
      </c>
      <c r="DQ165">
        <v>0</v>
      </c>
      <c r="DR165">
        <v>1.5980475000000001</v>
      </c>
      <c r="DS165">
        <v>-0.76328938086304321</v>
      </c>
      <c r="DT165">
        <v>8.6618569364484435E-2</v>
      </c>
      <c r="DU165">
        <v>0</v>
      </c>
      <c r="DV165">
        <v>0</v>
      </c>
      <c r="DW165">
        <v>2</v>
      </c>
      <c r="DX165" t="s">
        <v>356</v>
      </c>
      <c r="DY165">
        <v>3.1185200000000002</v>
      </c>
      <c r="DZ165">
        <v>2.7599399999999998</v>
      </c>
      <c r="EA165">
        <v>0.15052099999999999</v>
      </c>
      <c r="EB165">
        <v>0.15712499999999999</v>
      </c>
      <c r="EC165">
        <v>0.10240299999999999</v>
      </c>
      <c r="ED165">
        <v>9.7245600000000001E-2</v>
      </c>
      <c r="EE165">
        <v>24513.200000000001</v>
      </c>
      <c r="EF165">
        <v>24224.9</v>
      </c>
      <c r="EG165">
        <v>29442.2</v>
      </c>
      <c r="EH165">
        <v>29057.9</v>
      </c>
      <c r="EI165">
        <v>36598.300000000003</v>
      </c>
      <c r="EJ165">
        <v>34577.699999999997</v>
      </c>
      <c r="EK165">
        <v>45155.6</v>
      </c>
      <c r="EL165">
        <v>43218.1</v>
      </c>
      <c r="EM165">
        <v>1.69737</v>
      </c>
      <c r="EN165">
        <v>1.6648000000000001</v>
      </c>
      <c r="EO165">
        <v>-5.4761799999999999E-2</v>
      </c>
      <c r="EP165">
        <v>0</v>
      </c>
      <c r="EQ165">
        <v>31.3962</v>
      </c>
      <c r="ER165">
        <v>999.9</v>
      </c>
      <c r="ES165">
        <v>54.6</v>
      </c>
      <c r="ET165">
        <v>43.7</v>
      </c>
      <c r="EU165">
        <v>48.2699</v>
      </c>
      <c r="EV165">
        <v>65.345699999999994</v>
      </c>
      <c r="EW165">
        <v>18.7821</v>
      </c>
      <c r="EX165">
        <v>1</v>
      </c>
      <c r="EY165">
        <v>1.28586</v>
      </c>
      <c r="EZ165">
        <v>9.2810500000000005</v>
      </c>
      <c r="FA165">
        <v>19.986799999999999</v>
      </c>
      <c r="FB165">
        <v>5.2259799999999998</v>
      </c>
      <c r="FC165">
        <v>11.992000000000001</v>
      </c>
      <c r="FD165">
        <v>4.9682500000000003</v>
      </c>
      <c r="FE165">
        <v>3.2894800000000002</v>
      </c>
      <c r="FF165">
        <v>9999</v>
      </c>
      <c r="FG165">
        <v>9999</v>
      </c>
      <c r="FH165">
        <v>9999</v>
      </c>
      <c r="FI165">
        <v>999.9</v>
      </c>
      <c r="FJ165">
        <v>4.9726900000000001</v>
      </c>
      <c r="FK165">
        <v>1.8780699999999999</v>
      </c>
      <c r="FL165">
        <v>1.87625</v>
      </c>
      <c r="FM165">
        <v>1.87903</v>
      </c>
      <c r="FN165">
        <v>1.8755500000000001</v>
      </c>
      <c r="FO165">
        <v>1.87896</v>
      </c>
      <c r="FP165">
        <v>1.87622</v>
      </c>
      <c r="FQ165">
        <v>1.87744</v>
      </c>
      <c r="FR165">
        <v>0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3.7130000000000001</v>
      </c>
      <c r="GF165">
        <v>0.1608</v>
      </c>
      <c r="GG165">
        <v>1.7018588168103419</v>
      </c>
      <c r="GH165">
        <v>3.4596175144301941E-3</v>
      </c>
      <c r="GI165">
        <v>-1.60062044249347E-6</v>
      </c>
      <c r="GJ165">
        <v>4.4551892631570479E-10</v>
      </c>
      <c r="GK165">
        <v>-5.7980403239070673E-2</v>
      </c>
      <c r="GL165">
        <v>-1.1044296988583829E-3</v>
      </c>
      <c r="GM165">
        <v>8.6344859614355754E-4</v>
      </c>
      <c r="GN165">
        <v>-1.2442756315904091E-5</v>
      </c>
      <c r="GO165">
        <v>0</v>
      </c>
      <c r="GP165">
        <v>2120</v>
      </c>
      <c r="GQ165">
        <v>2</v>
      </c>
      <c r="GR165">
        <v>32</v>
      </c>
      <c r="GS165">
        <v>47.3</v>
      </c>
      <c r="GT165">
        <v>47.4</v>
      </c>
      <c r="GU165">
        <v>1.95679</v>
      </c>
      <c r="GV165">
        <v>2.5988799999999999</v>
      </c>
      <c r="GW165">
        <v>1.39893</v>
      </c>
      <c r="GX165">
        <v>2.2766099999999998</v>
      </c>
      <c r="GY165">
        <v>1.4489700000000001</v>
      </c>
      <c r="GZ165">
        <v>2.5683600000000002</v>
      </c>
      <c r="HA165">
        <v>49.738</v>
      </c>
      <c r="HB165">
        <v>13.2477</v>
      </c>
      <c r="HC165">
        <v>18</v>
      </c>
      <c r="HD165">
        <v>507.89100000000002</v>
      </c>
      <c r="HE165">
        <v>400.28199999999998</v>
      </c>
      <c r="HF165">
        <v>23.204699999999999</v>
      </c>
      <c r="HG165">
        <v>41.930700000000002</v>
      </c>
      <c r="HH165">
        <v>30.001999999999999</v>
      </c>
      <c r="HI165">
        <v>41.261499999999998</v>
      </c>
      <c r="HJ165">
        <v>41.2637</v>
      </c>
      <c r="HK165">
        <v>39.234400000000001</v>
      </c>
      <c r="HL165">
        <v>59.957900000000002</v>
      </c>
      <c r="HM165">
        <v>0</v>
      </c>
      <c r="HN165">
        <v>18.154399999999999</v>
      </c>
      <c r="HO165">
        <v>888.11</v>
      </c>
      <c r="HP165">
        <v>18.374700000000001</v>
      </c>
      <c r="HQ165">
        <v>97.485699999999994</v>
      </c>
      <c r="HR165">
        <v>99.372299999999996</v>
      </c>
    </row>
    <row r="166" spans="1:226" x14ac:dyDescent="0.25">
      <c r="A166">
        <v>150</v>
      </c>
      <c r="B166">
        <v>1687532813</v>
      </c>
      <c r="C166">
        <v>4109.5</v>
      </c>
      <c r="D166" t="s">
        <v>658</v>
      </c>
      <c r="E166" t="s">
        <v>659</v>
      </c>
      <c r="F166">
        <v>5</v>
      </c>
      <c r="G166" t="s">
        <v>353</v>
      </c>
      <c r="H166">
        <v>48</v>
      </c>
      <c r="I166">
        <v>1687532805.5</v>
      </c>
      <c r="J166">
        <f t="shared" si="62"/>
        <v>2.5114998964346968E-3</v>
      </c>
      <c r="K166">
        <f t="shared" si="63"/>
        <v>2.5114998964346968</v>
      </c>
      <c r="L166">
        <f t="shared" si="64"/>
        <v>27.265771467232756</v>
      </c>
      <c r="M166">
        <f t="shared" si="65"/>
        <v>818.3645555555554</v>
      </c>
      <c r="N166">
        <f t="shared" si="66"/>
        <v>383.50474744806837</v>
      </c>
      <c r="O166">
        <f t="shared" si="67"/>
        <v>39.128762233684881</v>
      </c>
      <c r="P166">
        <f t="shared" si="68"/>
        <v>83.497250889038028</v>
      </c>
      <c r="Q166">
        <f t="shared" si="69"/>
        <v>0.10730498338522049</v>
      </c>
      <c r="R166">
        <f>IF(LEFT(BD166,1)&lt;&gt;"0",IF(LEFT(BD166,1)="1",3,BE166),$D$5+$E$5*(BV166*BO166/($K$5*1000))+$F$5*(BV166*BO166/($K$5*1000))*MAX(MIN(BB166,$J$5),$I$5)*MAX(MIN(BB166,$J$5),$I$5)+$G$5*MAX(MIN(BB166,$J$5),$I$5)*(BV166*BO166/($K$5*1000))+$H$5*(BV166*BO166/($K$5*1000))*(BV166*BO166/($K$5*1000)))</f>
        <v>3.7706201951654492</v>
      </c>
      <c r="S166">
        <f t="shared" si="70"/>
        <v>0.10563693890309551</v>
      </c>
      <c r="T166">
        <f t="shared" si="71"/>
        <v>6.6170794002491679E-2</v>
      </c>
      <c r="U166">
        <f t="shared" si="72"/>
        <v>622.88429330143219</v>
      </c>
      <c r="V166">
        <f t="shared" si="73"/>
        <v>31.783638315154526</v>
      </c>
      <c r="W166">
        <f t="shared" si="74"/>
        <v>30.46831111111111</v>
      </c>
      <c r="X166">
        <f t="shared" si="75"/>
        <v>4.3764055294389337</v>
      </c>
      <c r="Y166">
        <f t="shared" si="76"/>
        <v>49.233162580963722</v>
      </c>
      <c r="Z166">
        <f t="shared" si="77"/>
        <v>2.0267915108323611</v>
      </c>
      <c r="AA166">
        <f t="shared" si="78"/>
        <v>4.1167201223348417</v>
      </c>
      <c r="AB166">
        <f t="shared" si="79"/>
        <v>2.3496140186065726</v>
      </c>
      <c r="AC166">
        <f t="shared" si="80"/>
        <v>-110.75714543277013</v>
      </c>
      <c r="AD166">
        <f t="shared" si="81"/>
        <v>-216.38581511033101</v>
      </c>
      <c r="AE166">
        <f t="shared" si="82"/>
        <v>-12.752095288663423</v>
      </c>
      <c r="AF166">
        <f t="shared" si="83"/>
        <v>282.98923746966761</v>
      </c>
      <c r="AG166">
        <f t="shared" si="84"/>
        <v>65.031859100764535</v>
      </c>
      <c r="AH166">
        <f t="shared" si="85"/>
        <v>2.4360161901887225</v>
      </c>
      <c r="AI166">
        <f t="shared" si="86"/>
        <v>27.265771467232756</v>
      </c>
      <c r="AJ166">
        <v>895.23705373176131</v>
      </c>
      <c r="AK166">
        <v>859.12341212121191</v>
      </c>
      <c r="AL166">
        <v>3.4585371898214672</v>
      </c>
      <c r="AM166">
        <v>65.233409087114921</v>
      </c>
      <c r="AN166">
        <f t="shared" si="87"/>
        <v>2.5114998964346968</v>
      </c>
      <c r="AO166">
        <v>18.34710183140783</v>
      </c>
      <c r="AP166">
        <v>19.905628484848481</v>
      </c>
      <c r="AQ166">
        <v>2.633513318534E-3</v>
      </c>
      <c r="AR166">
        <v>101.64482437197481</v>
      </c>
      <c r="AS166">
        <v>0</v>
      </c>
      <c r="AT166">
        <v>0</v>
      </c>
      <c r="AU166">
        <f t="shared" si="88"/>
        <v>1</v>
      </c>
      <c r="AV166">
        <f t="shared" si="89"/>
        <v>0</v>
      </c>
      <c r="AW166">
        <f t="shared" si="90"/>
        <v>53457.67115020255</v>
      </c>
      <c r="AX166">
        <f t="shared" si="91"/>
        <v>3540.5422222222219</v>
      </c>
      <c r="AY166">
        <f t="shared" si="92"/>
        <v>2904.306909597748</v>
      </c>
      <c r="AZ166">
        <f>($B$11*$D$9+$C$11*$D$9+$F$11*((CV166+CN166)/MAX(CV166+CN166+CW166, 0.1)*$I$9+CW166/MAX(CV166+CN166+CW166, 0.1)*$J$9))/($B$11+$C$11+$F$11)</f>
        <v>0.82030003522309625</v>
      </c>
      <c r="BA166">
        <f>($B$11*$K$9+$C$11*$K$9+$F$11*((CV166+CN166)/MAX(CV166+CN166+CW166, 0.1)*$P$9+CW166/MAX(CV166+CN166+CW166, 0.1)*$Q$9))/($B$11+$C$11+$F$11)</f>
        <v>0.17592906798057581</v>
      </c>
      <c r="BB166" s="1">
        <v>3.21</v>
      </c>
      <c r="BC166">
        <v>0.5</v>
      </c>
      <c r="BD166" t="s">
        <v>354</v>
      </c>
      <c r="BE166">
        <v>2</v>
      </c>
      <c r="BF166" t="b">
        <v>1</v>
      </c>
      <c r="BG166">
        <v>1687532805.5</v>
      </c>
      <c r="BH166">
        <v>818.3645555555554</v>
      </c>
      <c r="BI166">
        <v>861.39300000000014</v>
      </c>
      <c r="BJ166">
        <v>19.864777777777771</v>
      </c>
      <c r="BK166">
        <v>18.33198888888889</v>
      </c>
      <c r="BL166">
        <v>814.66574074074072</v>
      </c>
      <c r="BM166">
        <v>19.704455555555551</v>
      </c>
      <c r="BN166">
        <v>500.02170370370368</v>
      </c>
      <c r="BO166">
        <v>101.9258148148148</v>
      </c>
      <c r="BP166">
        <v>0.1035928888888889</v>
      </c>
      <c r="BQ166">
        <v>29.40384814814815</v>
      </c>
      <c r="BR166">
        <v>30.46831111111111</v>
      </c>
      <c r="BS166">
        <v>999.90000000000009</v>
      </c>
      <c r="BT166">
        <v>0</v>
      </c>
      <c r="BU166">
        <v>0</v>
      </c>
      <c r="BV166">
        <v>9998.1681481481482</v>
      </c>
      <c r="BW166">
        <v>0</v>
      </c>
      <c r="BX166">
        <v>1540.591851851852</v>
      </c>
      <c r="BY166">
        <v>-43.028525925925933</v>
      </c>
      <c r="BZ166">
        <v>834.95111111111089</v>
      </c>
      <c r="CA166">
        <v>877.47922222222212</v>
      </c>
      <c r="CB166">
        <v>1.5327792592592591</v>
      </c>
      <c r="CC166">
        <v>861.39300000000014</v>
      </c>
      <c r="CD166">
        <v>18.33198888888889</v>
      </c>
      <c r="CE166">
        <v>2.024732592592593</v>
      </c>
      <c r="CF166">
        <v>1.8685025925925931</v>
      </c>
      <c r="CG166">
        <v>17.639070370370369</v>
      </c>
      <c r="CH166">
        <v>16.371951851851851</v>
      </c>
      <c r="CI166">
        <v>1999.9503703703699</v>
      </c>
      <c r="CJ166">
        <v>0.97999766666666666</v>
      </c>
      <c r="CK166">
        <v>2.0002285185185181E-2</v>
      </c>
      <c r="CL166">
        <v>0</v>
      </c>
      <c r="CM166">
        <v>1.933618518518518</v>
      </c>
      <c r="CN166">
        <v>0</v>
      </c>
      <c r="CO166">
        <v>6442.5370370370374</v>
      </c>
      <c r="CP166">
        <v>17337.8</v>
      </c>
      <c r="CQ166">
        <v>47.953333333333333</v>
      </c>
      <c r="CR166">
        <v>49.710333333333338</v>
      </c>
      <c r="CS166">
        <v>48.048222222222208</v>
      </c>
      <c r="CT166">
        <v>47.962666666666657</v>
      </c>
      <c r="CU166">
        <v>46.752222222222223</v>
      </c>
      <c r="CV166">
        <v>1959.946666666666</v>
      </c>
      <c r="CW166">
        <v>40.0037037037037</v>
      </c>
      <c r="CX166">
        <v>0</v>
      </c>
      <c r="CY166">
        <v>1687532813</v>
      </c>
      <c r="CZ166">
        <v>0</v>
      </c>
      <c r="DA166">
        <v>1687529968.5999999</v>
      </c>
      <c r="DB166" t="s">
        <v>553</v>
      </c>
      <c r="DC166">
        <v>1687529968.5999999</v>
      </c>
      <c r="DD166">
        <v>1687529966.5999999</v>
      </c>
      <c r="DE166">
        <v>3</v>
      </c>
      <c r="DF166">
        <v>1E-3</v>
      </c>
      <c r="DG166">
        <v>1.0999999999999999E-2</v>
      </c>
      <c r="DH166">
        <v>2.899</v>
      </c>
      <c r="DI166">
        <v>9.5000000000000001E-2</v>
      </c>
      <c r="DJ166">
        <v>420</v>
      </c>
      <c r="DK166">
        <v>16</v>
      </c>
      <c r="DL166">
        <v>0.15</v>
      </c>
      <c r="DM166">
        <v>0.06</v>
      </c>
      <c r="DN166">
        <v>-42.869127499999998</v>
      </c>
      <c r="DO166">
        <v>-2.9811906191369708</v>
      </c>
      <c r="DP166">
        <v>0.37075511661169303</v>
      </c>
      <c r="DQ166">
        <v>0</v>
      </c>
      <c r="DR166">
        <v>1.5528275</v>
      </c>
      <c r="DS166">
        <v>-0.2082842026266471</v>
      </c>
      <c r="DT166">
        <v>5.3283075490722212E-2</v>
      </c>
      <c r="DU166">
        <v>0</v>
      </c>
      <c r="DV166">
        <v>0</v>
      </c>
      <c r="DW166">
        <v>2</v>
      </c>
      <c r="DX166" t="s">
        <v>356</v>
      </c>
      <c r="DY166">
        <v>3.1187399999999998</v>
      </c>
      <c r="DZ166">
        <v>2.75997</v>
      </c>
      <c r="EA166">
        <v>0.152563</v>
      </c>
      <c r="EB166">
        <v>0.15903400000000001</v>
      </c>
      <c r="EC166">
        <v>0.102462</v>
      </c>
      <c r="ED166">
        <v>9.7282199999999999E-2</v>
      </c>
      <c r="EE166">
        <v>24452.5</v>
      </c>
      <c r="EF166">
        <v>24168.799999999999</v>
      </c>
      <c r="EG166">
        <v>29440.400000000001</v>
      </c>
      <c r="EH166">
        <v>29056.7</v>
      </c>
      <c r="EI166">
        <v>36594.400000000001</v>
      </c>
      <c r="EJ166">
        <v>34575.1</v>
      </c>
      <c r="EK166">
        <v>45153.5</v>
      </c>
      <c r="EL166">
        <v>43216.4</v>
      </c>
      <c r="EM166">
        <v>1.69702</v>
      </c>
      <c r="EN166">
        <v>1.6645000000000001</v>
      </c>
      <c r="EO166">
        <v>-5.63636E-2</v>
      </c>
      <c r="EP166">
        <v>0</v>
      </c>
      <c r="EQ166">
        <v>31.427199999999999</v>
      </c>
      <c r="ER166">
        <v>999.9</v>
      </c>
      <c r="ES166">
        <v>54.6</v>
      </c>
      <c r="ET166">
        <v>43.7</v>
      </c>
      <c r="EU166">
        <v>48.270400000000002</v>
      </c>
      <c r="EV166">
        <v>65.145700000000005</v>
      </c>
      <c r="EW166">
        <v>18.549700000000001</v>
      </c>
      <c r="EX166">
        <v>1</v>
      </c>
      <c r="EY166">
        <v>1.2878099999999999</v>
      </c>
      <c r="EZ166">
        <v>9.2810500000000005</v>
      </c>
      <c r="FA166">
        <v>19.987400000000001</v>
      </c>
      <c r="FB166">
        <v>5.2249299999999996</v>
      </c>
      <c r="FC166">
        <v>11.992000000000001</v>
      </c>
      <c r="FD166">
        <v>4.9687999999999999</v>
      </c>
      <c r="FE166">
        <v>3.2892000000000001</v>
      </c>
      <c r="FF166">
        <v>9999</v>
      </c>
      <c r="FG166">
        <v>9999</v>
      </c>
      <c r="FH166">
        <v>9999</v>
      </c>
      <c r="FI166">
        <v>999.9</v>
      </c>
      <c r="FJ166">
        <v>4.9726499999999998</v>
      </c>
      <c r="FK166">
        <v>1.8780600000000001</v>
      </c>
      <c r="FL166">
        <v>1.87622</v>
      </c>
      <c r="FM166">
        <v>1.8790100000000001</v>
      </c>
      <c r="FN166">
        <v>1.87551</v>
      </c>
      <c r="FO166">
        <v>1.87896</v>
      </c>
      <c r="FP166">
        <v>1.87622</v>
      </c>
      <c r="FQ166">
        <v>1.8774200000000001</v>
      </c>
      <c r="FR166">
        <v>0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3.742</v>
      </c>
      <c r="GF166">
        <v>0.16109999999999999</v>
      </c>
      <c r="GG166">
        <v>1.7018588168103419</v>
      </c>
      <c r="GH166">
        <v>3.4596175144301941E-3</v>
      </c>
      <c r="GI166">
        <v>-1.60062044249347E-6</v>
      </c>
      <c r="GJ166">
        <v>4.4551892631570479E-10</v>
      </c>
      <c r="GK166">
        <v>-5.7980403239070673E-2</v>
      </c>
      <c r="GL166">
        <v>-1.1044296988583829E-3</v>
      </c>
      <c r="GM166">
        <v>8.6344859614355754E-4</v>
      </c>
      <c r="GN166">
        <v>-1.2442756315904091E-5</v>
      </c>
      <c r="GO166">
        <v>0</v>
      </c>
      <c r="GP166">
        <v>2120</v>
      </c>
      <c r="GQ166">
        <v>2</v>
      </c>
      <c r="GR166">
        <v>32</v>
      </c>
      <c r="GS166">
        <v>47.4</v>
      </c>
      <c r="GT166">
        <v>47.4</v>
      </c>
      <c r="GU166">
        <v>1.9921899999999999</v>
      </c>
      <c r="GV166">
        <v>2.6098599999999998</v>
      </c>
      <c r="GW166">
        <v>1.39893</v>
      </c>
      <c r="GX166">
        <v>2.2766099999999998</v>
      </c>
      <c r="GY166">
        <v>1.4489700000000001</v>
      </c>
      <c r="GZ166">
        <v>2.3706100000000001</v>
      </c>
      <c r="HA166">
        <v>49.7699</v>
      </c>
      <c r="HB166">
        <v>13.2302</v>
      </c>
      <c r="HC166">
        <v>18</v>
      </c>
      <c r="HD166">
        <v>507.77</v>
      </c>
      <c r="HE166">
        <v>400.19099999999997</v>
      </c>
      <c r="HF166">
        <v>23.2319</v>
      </c>
      <c r="HG166">
        <v>41.948799999999999</v>
      </c>
      <c r="HH166">
        <v>30.001999999999999</v>
      </c>
      <c r="HI166">
        <v>41.278199999999998</v>
      </c>
      <c r="HJ166">
        <v>41.281300000000002</v>
      </c>
      <c r="HK166">
        <v>39.885100000000001</v>
      </c>
      <c r="HL166">
        <v>59.686199999999999</v>
      </c>
      <c r="HM166">
        <v>0</v>
      </c>
      <c r="HN166">
        <v>18.170999999999999</v>
      </c>
      <c r="HO166">
        <v>908.16700000000003</v>
      </c>
      <c r="HP166">
        <v>18.5381</v>
      </c>
      <c r="HQ166">
        <v>97.480599999999995</v>
      </c>
      <c r="HR166">
        <v>99.368300000000005</v>
      </c>
    </row>
    <row r="167" spans="1:226" x14ac:dyDescent="0.25">
      <c r="A167">
        <v>151</v>
      </c>
      <c r="B167">
        <v>1687532817.5</v>
      </c>
      <c r="C167">
        <v>4114</v>
      </c>
      <c r="D167" t="s">
        <v>660</v>
      </c>
      <c r="E167" t="s">
        <v>661</v>
      </c>
      <c r="F167">
        <v>5</v>
      </c>
      <c r="G167" t="s">
        <v>353</v>
      </c>
      <c r="H167">
        <v>48</v>
      </c>
      <c r="I167">
        <v>1687532809.9444439</v>
      </c>
      <c r="J167">
        <f t="shared" si="62"/>
        <v>2.4474458741777349E-3</v>
      </c>
      <c r="K167">
        <f t="shared" si="63"/>
        <v>2.4474458741777347</v>
      </c>
      <c r="L167">
        <f t="shared" si="64"/>
        <v>26.951679545461285</v>
      </c>
      <c r="M167">
        <f t="shared" si="65"/>
        <v>833.31248148148143</v>
      </c>
      <c r="N167">
        <f t="shared" si="66"/>
        <v>391.22508387256426</v>
      </c>
      <c r="O167">
        <f t="shared" si="67"/>
        <v>39.916578229788925</v>
      </c>
      <c r="P167">
        <f t="shared" si="68"/>
        <v>85.022623109079589</v>
      </c>
      <c r="Q167">
        <f t="shared" si="69"/>
        <v>0.10432079192202631</v>
      </c>
      <c r="R167">
        <f>IF(LEFT(BD167,1)&lt;&gt;"0",IF(LEFT(BD167,1)="1",3,BE167),$D$5+$E$5*(BV167*BO167/($K$5*1000))+$F$5*(BV167*BO167/($K$5*1000))*MAX(MIN(BB167,$J$5),$I$5)*MAX(MIN(BB167,$J$5),$I$5)+$G$5*MAX(MIN(BB167,$J$5),$I$5)*(BV167*BO167/($K$5*1000))+$H$5*(BV167*BO167/($K$5*1000))*(BV167*BO167/($K$5*1000)))</f>
        <v>3.7695850247380087</v>
      </c>
      <c r="S167">
        <f t="shared" si="70"/>
        <v>0.10274307391761849</v>
      </c>
      <c r="T167">
        <f t="shared" si="71"/>
        <v>6.435418518009825E-2</v>
      </c>
      <c r="U167">
        <f t="shared" si="72"/>
        <v>622.62976170949833</v>
      </c>
      <c r="V167">
        <f t="shared" si="73"/>
        <v>31.817577927727264</v>
      </c>
      <c r="W167">
        <f t="shared" si="74"/>
        <v>30.497166666666679</v>
      </c>
      <c r="X167">
        <f t="shared" si="75"/>
        <v>4.3836393524644741</v>
      </c>
      <c r="Y167">
        <f t="shared" si="76"/>
        <v>49.239853512400536</v>
      </c>
      <c r="Z167">
        <f t="shared" si="77"/>
        <v>2.02957140614479</v>
      </c>
      <c r="AA167">
        <f t="shared" si="78"/>
        <v>4.1218063445978039</v>
      </c>
      <c r="AB167">
        <f t="shared" si="79"/>
        <v>2.3540679463196841</v>
      </c>
      <c r="AC167">
        <f t="shared" si="80"/>
        <v>-107.93236305123811</v>
      </c>
      <c r="AD167">
        <f t="shared" si="81"/>
        <v>-217.8408185059576</v>
      </c>
      <c r="AE167">
        <f t="shared" si="82"/>
        <v>-12.844563804007342</v>
      </c>
      <c r="AF167">
        <f t="shared" si="83"/>
        <v>284.01201634829533</v>
      </c>
      <c r="AG167">
        <f t="shared" si="84"/>
        <v>64.869143287421466</v>
      </c>
      <c r="AH167">
        <f t="shared" si="85"/>
        <v>2.4444941309142427</v>
      </c>
      <c r="AI167">
        <f t="shared" si="86"/>
        <v>26.951679545461285</v>
      </c>
      <c r="AJ167">
        <v>909.73950578009601</v>
      </c>
      <c r="AK167">
        <v>874.32038787878753</v>
      </c>
      <c r="AL167">
        <v>3.3657106101292831</v>
      </c>
      <c r="AM167">
        <v>65.233409087114921</v>
      </c>
      <c r="AN167">
        <f t="shared" si="87"/>
        <v>2.4474458741777347</v>
      </c>
      <c r="AO167">
        <v>18.373472982958571</v>
      </c>
      <c r="AP167">
        <v>19.91128484848484</v>
      </c>
      <c r="AQ167">
        <v>2.6712878005095492E-4</v>
      </c>
      <c r="AR167">
        <v>101.64482437197481</v>
      </c>
      <c r="AS167">
        <v>0</v>
      </c>
      <c r="AT167">
        <v>0</v>
      </c>
      <c r="AU167">
        <f t="shared" si="88"/>
        <v>1</v>
      </c>
      <c r="AV167">
        <f t="shared" si="89"/>
        <v>0</v>
      </c>
      <c r="AW167">
        <f t="shared" si="90"/>
        <v>53433.261728278339</v>
      </c>
      <c r="AX167">
        <f t="shared" si="91"/>
        <v>3539.0955555555556</v>
      </c>
      <c r="AY167">
        <f t="shared" si="92"/>
        <v>2903.1201980647947</v>
      </c>
      <c r="AZ167">
        <f>($B$11*$D$9+$C$11*$D$9+$F$11*((CV167+CN167)/MAX(CV167+CN167+CW167, 0.1)*$I$9+CW167/MAX(CV167+CN167+CW167, 0.1)*$J$9))/($B$11+$C$11+$F$11)</f>
        <v>0.82030003216713721</v>
      </c>
      <c r="BA167">
        <f>($B$11*$K$9+$C$11*$K$9+$F$11*((CV167+CN167)/MAX(CV167+CN167+CW167, 0.1)*$P$9+CW167/MAX(CV167+CN167+CW167, 0.1)*$Q$9))/($B$11+$C$11+$F$11)</f>
        <v>0.17592906208257492</v>
      </c>
      <c r="BB167" s="1">
        <v>3.21</v>
      </c>
      <c r="BC167">
        <v>0.5</v>
      </c>
      <c r="BD167" t="s">
        <v>354</v>
      </c>
      <c r="BE167">
        <v>2</v>
      </c>
      <c r="BF167" t="b">
        <v>1</v>
      </c>
      <c r="BG167">
        <v>1687532809.9444439</v>
      </c>
      <c r="BH167">
        <v>833.31248148148143</v>
      </c>
      <c r="BI167">
        <v>876.26729629629631</v>
      </c>
      <c r="BJ167">
        <v>19.891966666666669</v>
      </c>
      <c r="BK167">
        <v>18.35378148148148</v>
      </c>
      <c r="BL167">
        <v>829.58785185185195</v>
      </c>
      <c r="BM167">
        <v>19.731162962962959</v>
      </c>
      <c r="BN167">
        <v>499.98774074074072</v>
      </c>
      <c r="BO167">
        <v>101.9261111111111</v>
      </c>
      <c r="BP167">
        <v>0.1035896296296296</v>
      </c>
      <c r="BQ167">
        <v>29.42525185185184</v>
      </c>
      <c r="BR167">
        <v>30.497166666666679</v>
      </c>
      <c r="BS167">
        <v>999.90000000000009</v>
      </c>
      <c r="BT167">
        <v>0</v>
      </c>
      <c r="BU167">
        <v>0</v>
      </c>
      <c r="BV167">
        <v>9994.1159259259257</v>
      </c>
      <c r="BW167">
        <v>0</v>
      </c>
      <c r="BX167">
        <v>1539.124814814815</v>
      </c>
      <c r="BY167">
        <v>-42.954851851851842</v>
      </c>
      <c r="BZ167">
        <v>850.22537037037034</v>
      </c>
      <c r="CA167">
        <v>892.65125925925918</v>
      </c>
      <c r="CB167">
        <v>1.5381807407407411</v>
      </c>
      <c r="CC167">
        <v>876.26729629629631</v>
      </c>
      <c r="CD167">
        <v>18.35378148148148</v>
      </c>
      <c r="CE167">
        <v>2.0275099999999999</v>
      </c>
      <c r="CF167">
        <v>1.8707296296296301</v>
      </c>
      <c r="CG167">
        <v>17.660833333333329</v>
      </c>
      <c r="CH167">
        <v>16.390648148148149</v>
      </c>
      <c r="CI167">
        <v>1999.9707407407409</v>
      </c>
      <c r="CJ167">
        <v>0.97999800000000004</v>
      </c>
      <c r="CK167">
        <v>2.000195185185185E-2</v>
      </c>
      <c r="CL167">
        <v>0</v>
      </c>
      <c r="CM167">
        <v>1.938918518518518</v>
      </c>
      <c r="CN167">
        <v>0</v>
      </c>
      <c r="CO167">
        <v>6447.4607407407411</v>
      </c>
      <c r="CP167">
        <v>17337.977777777782</v>
      </c>
      <c r="CQ167">
        <v>47.972000000000008</v>
      </c>
      <c r="CR167">
        <v>49.728999999999999</v>
      </c>
      <c r="CS167">
        <v>48.061999999999983</v>
      </c>
      <c r="CT167">
        <v>47.981333333333339</v>
      </c>
      <c r="CU167">
        <v>46.775259259259251</v>
      </c>
      <c r="CV167">
        <v>1959.967037037037</v>
      </c>
      <c r="CW167">
        <v>40.0037037037037</v>
      </c>
      <c r="CX167">
        <v>0</v>
      </c>
      <c r="CY167">
        <v>1687532817.2</v>
      </c>
      <c r="CZ167">
        <v>0</v>
      </c>
      <c r="DA167">
        <v>1687529968.5999999</v>
      </c>
      <c r="DB167" t="s">
        <v>553</v>
      </c>
      <c r="DC167">
        <v>1687529968.5999999</v>
      </c>
      <c r="DD167">
        <v>1687529966.5999999</v>
      </c>
      <c r="DE167">
        <v>3</v>
      </c>
      <c r="DF167">
        <v>1E-3</v>
      </c>
      <c r="DG167">
        <v>1.0999999999999999E-2</v>
      </c>
      <c r="DH167">
        <v>2.899</v>
      </c>
      <c r="DI167">
        <v>9.5000000000000001E-2</v>
      </c>
      <c r="DJ167">
        <v>420</v>
      </c>
      <c r="DK167">
        <v>16</v>
      </c>
      <c r="DL167">
        <v>0.15</v>
      </c>
      <c r="DM167">
        <v>0.06</v>
      </c>
      <c r="DN167">
        <v>-42.928195121951212</v>
      </c>
      <c r="DO167">
        <v>-9.2820209059270964E-2</v>
      </c>
      <c r="DP167">
        <v>0.30538504919017823</v>
      </c>
      <c r="DQ167">
        <v>1</v>
      </c>
      <c r="DR167">
        <v>1.5297292682926831</v>
      </c>
      <c r="DS167">
        <v>9.1605783972122767E-2</v>
      </c>
      <c r="DT167">
        <v>2.2360468971721861E-2</v>
      </c>
      <c r="DU167">
        <v>1</v>
      </c>
      <c r="DV167">
        <v>2</v>
      </c>
      <c r="DW167">
        <v>2</v>
      </c>
      <c r="DX167" t="s">
        <v>662</v>
      </c>
      <c r="DY167">
        <v>3.1184699999999999</v>
      </c>
      <c r="DZ167">
        <v>2.76044</v>
      </c>
      <c r="EA167">
        <v>0.15434</v>
      </c>
      <c r="EB167">
        <v>0.16084100000000001</v>
      </c>
      <c r="EC167">
        <v>0.10248500000000001</v>
      </c>
      <c r="ED167">
        <v>9.7635600000000003E-2</v>
      </c>
      <c r="EE167">
        <v>24399.7</v>
      </c>
      <c r="EF167">
        <v>24115.4</v>
      </c>
      <c r="EG167">
        <v>29439</v>
      </c>
      <c r="EH167">
        <v>29055.3</v>
      </c>
      <c r="EI167">
        <v>36592</v>
      </c>
      <c r="EJ167">
        <v>34560.199999999997</v>
      </c>
      <c r="EK167">
        <v>45151.4</v>
      </c>
      <c r="EL167">
        <v>43214.3</v>
      </c>
      <c r="EM167">
        <v>1.6963999999999999</v>
      </c>
      <c r="EN167">
        <v>1.66445</v>
      </c>
      <c r="EO167">
        <v>-5.75185E-2</v>
      </c>
      <c r="EP167">
        <v>0</v>
      </c>
      <c r="EQ167">
        <v>31.4572</v>
      </c>
      <c r="ER167">
        <v>999.9</v>
      </c>
      <c r="ES167">
        <v>54.6</v>
      </c>
      <c r="ET167">
        <v>43.7</v>
      </c>
      <c r="EU167">
        <v>48.267099999999999</v>
      </c>
      <c r="EV167">
        <v>65.585700000000003</v>
      </c>
      <c r="EW167">
        <v>18.633800000000001</v>
      </c>
      <c r="EX167">
        <v>1</v>
      </c>
      <c r="EY167">
        <v>1.28962</v>
      </c>
      <c r="EZ167">
        <v>9.2810500000000005</v>
      </c>
      <c r="FA167">
        <v>19.986799999999999</v>
      </c>
      <c r="FB167">
        <v>5.2273199999999997</v>
      </c>
      <c r="FC167">
        <v>11.992000000000001</v>
      </c>
      <c r="FD167">
        <v>4.9692999999999996</v>
      </c>
      <c r="FE167">
        <v>3.28965</v>
      </c>
      <c r="FF167">
        <v>9999</v>
      </c>
      <c r="FG167">
        <v>9999</v>
      </c>
      <c r="FH167">
        <v>9999</v>
      </c>
      <c r="FI167">
        <v>999.9</v>
      </c>
      <c r="FJ167">
        <v>4.9726400000000002</v>
      </c>
      <c r="FK167">
        <v>1.87808</v>
      </c>
      <c r="FL167">
        <v>1.87625</v>
      </c>
      <c r="FM167">
        <v>1.87904</v>
      </c>
      <c r="FN167">
        <v>1.87551</v>
      </c>
      <c r="FO167">
        <v>1.87897</v>
      </c>
      <c r="FP167">
        <v>1.8762399999999999</v>
      </c>
      <c r="FQ167">
        <v>1.87744</v>
      </c>
      <c r="FR167">
        <v>0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3.7679999999999998</v>
      </c>
      <c r="GF167">
        <v>0.16120000000000001</v>
      </c>
      <c r="GG167">
        <v>1.7018588168103419</v>
      </c>
      <c r="GH167">
        <v>3.4596175144301941E-3</v>
      </c>
      <c r="GI167">
        <v>-1.60062044249347E-6</v>
      </c>
      <c r="GJ167">
        <v>4.4551892631570479E-10</v>
      </c>
      <c r="GK167">
        <v>-5.7980403239070673E-2</v>
      </c>
      <c r="GL167">
        <v>-1.1044296988583829E-3</v>
      </c>
      <c r="GM167">
        <v>8.6344859614355754E-4</v>
      </c>
      <c r="GN167">
        <v>-1.2442756315904091E-5</v>
      </c>
      <c r="GO167">
        <v>0</v>
      </c>
      <c r="GP167">
        <v>2120</v>
      </c>
      <c r="GQ167">
        <v>2</v>
      </c>
      <c r="GR167">
        <v>32</v>
      </c>
      <c r="GS167">
        <v>47.5</v>
      </c>
      <c r="GT167">
        <v>47.5</v>
      </c>
      <c r="GU167">
        <v>2.0190399999999999</v>
      </c>
      <c r="GV167">
        <v>2.6049799999999999</v>
      </c>
      <c r="GW167">
        <v>1.39893</v>
      </c>
      <c r="GX167">
        <v>2.2766099999999998</v>
      </c>
      <c r="GY167">
        <v>1.4489700000000001</v>
      </c>
      <c r="GZ167">
        <v>2.5549300000000001</v>
      </c>
      <c r="HA167">
        <v>49.7699</v>
      </c>
      <c r="HB167">
        <v>13.2302</v>
      </c>
      <c r="HC167">
        <v>18</v>
      </c>
      <c r="HD167">
        <v>507.48099999999999</v>
      </c>
      <c r="HE167">
        <v>400.24700000000001</v>
      </c>
      <c r="HF167">
        <v>23.252800000000001</v>
      </c>
      <c r="HG167">
        <v>41.9681</v>
      </c>
      <c r="HH167">
        <v>30.001999999999999</v>
      </c>
      <c r="HI167">
        <v>41.295400000000001</v>
      </c>
      <c r="HJ167">
        <v>41.297400000000003</v>
      </c>
      <c r="HK167">
        <v>40.418500000000002</v>
      </c>
      <c r="HL167">
        <v>59.686199999999999</v>
      </c>
      <c r="HM167">
        <v>0</v>
      </c>
      <c r="HN167">
        <v>18.1768</v>
      </c>
      <c r="HO167">
        <v>921.53700000000003</v>
      </c>
      <c r="HP167">
        <v>18.602399999999999</v>
      </c>
      <c r="HQ167">
        <v>97.476100000000002</v>
      </c>
      <c r="HR167">
        <v>99.363500000000002</v>
      </c>
    </row>
    <row r="168" spans="1:226" x14ac:dyDescent="0.25">
      <c r="A168">
        <v>152</v>
      </c>
      <c r="B168">
        <v>1687532822.5</v>
      </c>
      <c r="C168">
        <v>4119</v>
      </c>
      <c r="D168" t="s">
        <v>663</v>
      </c>
      <c r="E168" t="s">
        <v>664</v>
      </c>
      <c r="F168">
        <v>5</v>
      </c>
      <c r="G168" t="s">
        <v>353</v>
      </c>
      <c r="H168">
        <v>48</v>
      </c>
      <c r="I168">
        <v>1687532814.9629631</v>
      </c>
      <c r="J168">
        <f t="shared" si="62"/>
        <v>2.4122890565487251E-3</v>
      </c>
      <c r="K168">
        <f t="shared" si="63"/>
        <v>2.4122890565487252</v>
      </c>
      <c r="L168">
        <f t="shared" si="64"/>
        <v>27.194178930678966</v>
      </c>
      <c r="M168">
        <f t="shared" si="65"/>
        <v>850.17892592592591</v>
      </c>
      <c r="N168">
        <f t="shared" si="66"/>
        <v>396.91847311478858</v>
      </c>
      <c r="O168">
        <f t="shared" si="67"/>
        <v>40.497898041854256</v>
      </c>
      <c r="P168">
        <f t="shared" si="68"/>
        <v>86.744411741007667</v>
      </c>
      <c r="Q168">
        <f t="shared" si="69"/>
        <v>0.10261489459567595</v>
      </c>
      <c r="R168">
        <f>IF(LEFT(BD168,1)&lt;&gt;"0",IF(LEFT(BD168,1)="1",3,BE168),$D$5+$E$5*(BV168*BO168/($K$5*1000))+$F$5*(BV168*BO168/($K$5*1000))*MAX(MIN(BB168,$J$5),$I$5)*MAX(MIN(BB168,$J$5),$I$5)+$G$5*MAX(MIN(BB168,$J$5),$I$5)*(BV168*BO168/($K$5*1000))+$H$5*(BV168*BO168/($K$5*1000))*(BV168*BO168/($K$5*1000)))</f>
        <v>3.7701350684798554</v>
      </c>
      <c r="S168">
        <f t="shared" si="70"/>
        <v>0.1010881657333504</v>
      </c>
      <c r="T168">
        <f t="shared" si="71"/>
        <v>6.3315381822457439E-2</v>
      </c>
      <c r="U168">
        <f t="shared" si="72"/>
        <v>622.45380750983077</v>
      </c>
      <c r="V168">
        <f t="shared" si="73"/>
        <v>31.847123404839834</v>
      </c>
      <c r="W168">
        <f t="shared" si="74"/>
        <v>30.521596296296291</v>
      </c>
      <c r="X168">
        <f t="shared" si="75"/>
        <v>4.3897717775797291</v>
      </c>
      <c r="Y168">
        <f t="shared" si="76"/>
        <v>49.222410866172055</v>
      </c>
      <c r="Z168">
        <f t="shared" si="77"/>
        <v>2.0316064911370324</v>
      </c>
      <c r="AA168">
        <f t="shared" si="78"/>
        <v>4.1274014323691883</v>
      </c>
      <c r="AB168">
        <f t="shared" si="79"/>
        <v>2.3581652864426967</v>
      </c>
      <c r="AC168">
        <f t="shared" si="80"/>
        <v>-106.38194739379878</v>
      </c>
      <c r="AD168">
        <f t="shared" si="81"/>
        <v>-218.05779338739313</v>
      </c>
      <c r="AE168">
        <f t="shared" si="82"/>
        <v>-12.858533647993672</v>
      </c>
      <c r="AF168">
        <f t="shared" si="83"/>
        <v>285.15553308064517</v>
      </c>
      <c r="AG168">
        <f t="shared" si="84"/>
        <v>65.089569640710067</v>
      </c>
      <c r="AH168">
        <f t="shared" si="85"/>
        <v>2.3994623540404048</v>
      </c>
      <c r="AI168">
        <f t="shared" si="86"/>
        <v>27.194178930678966</v>
      </c>
      <c r="AJ168">
        <v>927.63364940442898</v>
      </c>
      <c r="AK168">
        <v>891.58690303030289</v>
      </c>
      <c r="AL168">
        <v>3.4547561785982261</v>
      </c>
      <c r="AM168">
        <v>65.233409087114921</v>
      </c>
      <c r="AN168">
        <f t="shared" si="87"/>
        <v>2.4122890565487252</v>
      </c>
      <c r="AO168">
        <v>18.476157530619751</v>
      </c>
      <c r="AP168">
        <v>19.940927878787871</v>
      </c>
      <c r="AQ168">
        <v>6.437259838901508E-3</v>
      </c>
      <c r="AR168">
        <v>101.64482437197481</v>
      </c>
      <c r="AS168">
        <v>0</v>
      </c>
      <c r="AT168">
        <v>0</v>
      </c>
      <c r="AU168">
        <f t="shared" si="88"/>
        <v>1</v>
      </c>
      <c r="AV168">
        <f t="shared" si="89"/>
        <v>0</v>
      </c>
      <c r="AW168">
        <f t="shared" si="90"/>
        <v>53440.09099632546</v>
      </c>
      <c r="AX168">
        <f t="shared" si="91"/>
        <v>3538.0959259259262</v>
      </c>
      <c r="AY168">
        <f t="shared" si="92"/>
        <v>2902.300155061705</v>
      </c>
      <c r="AZ168">
        <f>($B$11*$D$9+$C$11*$D$9+$F$11*((CV168+CN168)/MAX(CV168+CN168+CW168, 0.1)*$I$9+CW168/MAX(CV168+CN168+CW168, 0.1)*$J$9))/($B$11+$C$11+$F$11)</f>
        <v>0.8203000189437113</v>
      </c>
      <c r="BA168">
        <f>($B$11*$K$9+$C$11*$K$9+$F$11*((CV168+CN168)/MAX(CV168+CN168+CW168, 0.1)*$P$9+CW168/MAX(CV168+CN168+CW168, 0.1)*$Q$9))/($B$11+$C$11+$F$11)</f>
        <v>0.17592903656136272</v>
      </c>
      <c r="BB168" s="1">
        <v>3.21</v>
      </c>
      <c r="BC168">
        <v>0.5</v>
      </c>
      <c r="BD168" t="s">
        <v>354</v>
      </c>
      <c r="BE168">
        <v>2</v>
      </c>
      <c r="BF168" t="b">
        <v>1</v>
      </c>
      <c r="BG168">
        <v>1687532814.9629631</v>
      </c>
      <c r="BH168">
        <v>850.17892592592591</v>
      </c>
      <c r="BI168">
        <v>893.27555555555546</v>
      </c>
      <c r="BJ168">
        <v>19.911703703703701</v>
      </c>
      <c r="BK168">
        <v>18.401940740740741</v>
      </c>
      <c r="BL168">
        <v>846.42551851851852</v>
      </c>
      <c r="BM168">
        <v>19.750551851851849</v>
      </c>
      <c r="BN168">
        <v>500.00622222222222</v>
      </c>
      <c r="BO168">
        <v>101.92714814814821</v>
      </c>
      <c r="BP168">
        <v>0.10362337037037039</v>
      </c>
      <c r="BQ168">
        <v>29.448770370370369</v>
      </c>
      <c r="BR168">
        <v>30.521596296296291</v>
      </c>
      <c r="BS168">
        <v>999.90000000000009</v>
      </c>
      <c r="BT168">
        <v>0</v>
      </c>
      <c r="BU168">
        <v>0</v>
      </c>
      <c r="BV168">
        <v>9996.1518518518515</v>
      </c>
      <c r="BW168">
        <v>0</v>
      </c>
      <c r="BX168">
        <v>1538.0185185185189</v>
      </c>
      <c r="BY168">
        <v>-43.096559259259259</v>
      </c>
      <c r="BZ168">
        <v>867.45166666666682</v>
      </c>
      <c r="CA168">
        <v>910.02255555555553</v>
      </c>
      <c r="CB168">
        <v>1.509762962962963</v>
      </c>
      <c r="CC168">
        <v>893.27555555555546</v>
      </c>
      <c r="CD168">
        <v>18.401940740740741</v>
      </c>
      <c r="CE168">
        <v>2.0295448148148152</v>
      </c>
      <c r="CF168">
        <v>1.875658888888889</v>
      </c>
      <c r="CG168">
        <v>17.676733333333331</v>
      </c>
      <c r="CH168">
        <v>16.431929629629629</v>
      </c>
      <c r="CI168">
        <v>2000.077407407407</v>
      </c>
      <c r="CJ168">
        <v>0.97999866666666668</v>
      </c>
      <c r="CK168">
        <v>2.0001277777777781E-2</v>
      </c>
      <c r="CL168">
        <v>0</v>
      </c>
      <c r="CM168">
        <v>1.930525925925926</v>
      </c>
      <c r="CN168">
        <v>0</v>
      </c>
      <c r="CO168">
        <v>6507.6474074074067</v>
      </c>
      <c r="CP168">
        <v>17338.903703703701</v>
      </c>
      <c r="CQ168">
        <v>47.993000000000002</v>
      </c>
      <c r="CR168">
        <v>49.763777777777769</v>
      </c>
      <c r="CS168">
        <v>48.078333333333333</v>
      </c>
      <c r="CT168">
        <v>48.002259259259247</v>
      </c>
      <c r="CU168">
        <v>46.795925925925907</v>
      </c>
      <c r="CV168">
        <v>1960.073333333333</v>
      </c>
      <c r="CW168">
        <v>40.004074074074069</v>
      </c>
      <c r="CX168">
        <v>0</v>
      </c>
      <c r="CY168">
        <v>1687532822</v>
      </c>
      <c r="CZ168">
        <v>0</v>
      </c>
      <c r="DA168">
        <v>1687529968.5999999</v>
      </c>
      <c r="DB168" t="s">
        <v>553</v>
      </c>
      <c r="DC168">
        <v>1687529968.5999999</v>
      </c>
      <c r="DD168">
        <v>1687529966.5999999</v>
      </c>
      <c r="DE168">
        <v>3</v>
      </c>
      <c r="DF168">
        <v>1E-3</v>
      </c>
      <c r="DG168">
        <v>1.0999999999999999E-2</v>
      </c>
      <c r="DH168">
        <v>2.899</v>
      </c>
      <c r="DI168">
        <v>9.5000000000000001E-2</v>
      </c>
      <c r="DJ168">
        <v>420</v>
      </c>
      <c r="DK168">
        <v>16</v>
      </c>
      <c r="DL168">
        <v>0.15</v>
      </c>
      <c r="DM168">
        <v>0.06</v>
      </c>
      <c r="DN168">
        <v>-43.014434999999999</v>
      </c>
      <c r="DO168">
        <v>-0.84683977485913442</v>
      </c>
      <c r="DP168">
        <v>0.32947335897610908</v>
      </c>
      <c r="DQ168">
        <v>0</v>
      </c>
      <c r="DR168">
        <v>1.51898025</v>
      </c>
      <c r="DS168">
        <v>-0.28553684803002288</v>
      </c>
      <c r="DT168">
        <v>3.8990498360978933E-2</v>
      </c>
      <c r="DU168">
        <v>0</v>
      </c>
      <c r="DV168">
        <v>0</v>
      </c>
      <c r="DW168">
        <v>2</v>
      </c>
      <c r="DX168" t="s">
        <v>356</v>
      </c>
      <c r="DY168">
        <v>3.1184799999999999</v>
      </c>
      <c r="DZ168">
        <v>2.7604899999999999</v>
      </c>
      <c r="EA168">
        <v>0.156335</v>
      </c>
      <c r="EB168">
        <v>0.162799</v>
      </c>
      <c r="EC168">
        <v>0.102592</v>
      </c>
      <c r="ED168">
        <v>9.7856100000000001E-2</v>
      </c>
      <c r="EE168">
        <v>24340.5</v>
      </c>
      <c r="EF168">
        <v>24058</v>
      </c>
      <c r="EG168">
        <v>29437.4</v>
      </c>
      <c r="EH168">
        <v>29054.3</v>
      </c>
      <c r="EI168">
        <v>36585.800000000003</v>
      </c>
      <c r="EJ168">
        <v>34551</v>
      </c>
      <c r="EK168">
        <v>45148.9</v>
      </c>
      <c r="EL168">
        <v>43212.9</v>
      </c>
      <c r="EM168">
        <v>1.6967300000000001</v>
      </c>
      <c r="EN168">
        <v>1.6641999999999999</v>
      </c>
      <c r="EO168">
        <v>-5.7555700000000001E-2</v>
      </c>
      <c r="EP168">
        <v>0</v>
      </c>
      <c r="EQ168">
        <v>31.4864</v>
      </c>
      <c r="ER168">
        <v>999.9</v>
      </c>
      <c r="ES168">
        <v>54.6</v>
      </c>
      <c r="ET168">
        <v>43.7</v>
      </c>
      <c r="EU168">
        <v>48.272100000000002</v>
      </c>
      <c r="EV168">
        <v>65.415700000000001</v>
      </c>
      <c r="EW168">
        <v>19.0625</v>
      </c>
      <c r="EX168">
        <v>1</v>
      </c>
      <c r="EY168">
        <v>1.29156</v>
      </c>
      <c r="EZ168">
        <v>9.2810500000000005</v>
      </c>
      <c r="FA168">
        <v>19.986799999999999</v>
      </c>
      <c r="FB168">
        <v>5.2270200000000004</v>
      </c>
      <c r="FC168">
        <v>11.992000000000001</v>
      </c>
      <c r="FD168">
        <v>4.96875</v>
      </c>
      <c r="FE168">
        <v>3.2895799999999999</v>
      </c>
      <c r="FF168">
        <v>9999</v>
      </c>
      <c r="FG168">
        <v>9999</v>
      </c>
      <c r="FH168">
        <v>9999</v>
      </c>
      <c r="FI168">
        <v>999.9</v>
      </c>
      <c r="FJ168">
        <v>4.9726299999999997</v>
      </c>
      <c r="FK168">
        <v>1.87809</v>
      </c>
      <c r="FL168">
        <v>1.87626</v>
      </c>
      <c r="FM168">
        <v>1.87907</v>
      </c>
      <c r="FN168">
        <v>1.8755599999999999</v>
      </c>
      <c r="FO168">
        <v>1.87897</v>
      </c>
      <c r="FP168">
        <v>1.8762399999999999</v>
      </c>
      <c r="FQ168">
        <v>1.87744</v>
      </c>
      <c r="FR168">
        <v>0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3.7959999999999998</v>
      </c>
      <c r="GF168">
        <v>0.1618</v>
      </c>
      <c r="GG168">
        <v>1.7018588168103419</v>
      </c>
      <c r="GH168">
        <v>3.4596175144301941E-3</v>
      </c>
      <c r="GI168">
        <v>-1.60062044249347E-6</v>
      </c>
      <c r="GJ168">
        <v>4.4551892631570479E-10</v>
      </c>
      <c r="GK168">
        <v>-5.7980403239070673E-2</v>
      </c>
      <c r="GL168">
        <v>-1.1044296988583829E-3</v>
      </c>
      <c r="GM168">
        <v>8.6344859614355754E-4</v>
      </c>
      <c r="GN168">
        <v>-1.2442756315904091E-5</v>
      </c>
      <c r="GO168">
        <v>0</v>
      </c>
      <c r="GP168">
        <v>2120</v>
      </c>
      <c r="GQ168">
        <v>2</v>
      </c>
      <c r="GR168">
        <v>32</v>
      </c>
      <c r="GS168">
        <v>47.6</v>
      </c>
      <c r="GT168">
        <v>47.6</v>
      </c>
      <c r="GU168">
        <v>2.0446800000000001</v>
      </c>
      <c r="GV168">
        <v>2.6000999999999999</v>
      </c>
      <c r="GW168">
        <v>1.39893</v>
      </c>
      <c r="GX168">
        <v>2.2766099999999998</v>
      </c>
      <c r="GY168">
        <v>1.4489700000000001</v>
      </c>
      <c r="GZ168">
        <v>2.4694799999999999</v>
      </c>
      <c r="HA168">
        <v>49.8018</v>
      </c>
      <c r="HB168">
        <v>13.221399999999999</v>
      </c>
      <c r="HC168">
        <v>18</v>
      </c>
      <c r="HD168">
        <v>507.78</v>
      </c>
      <c r="HE168">
        <v>400.17599999999999</v>
      </c>
      <c r="HF168">
        <v>23.274799999999999</v>
      </c>
      <c r="HG168">
        <v>41.988199999999999</v>
      </c>
      <c r="HH168">
        <v>30.001899999999999</v>
      </c>
      <c r="HI168">
        <v>41.312199999999997</v>
      </c>
      <c r="HJ168">
        <v>41.313099999999999</v>
      </c>
      <c r="HK168">
        <v>41.059800000000003</v>
      </c>
      <c r="HL168">
        <v>59.400799999999997</v>
      </c>
      <c r="HM168">
        <v>0</v>
      </c>
      <c r="HN168">
        <v>18.200299999999999</v>
      </c>
      <c r="HO168">
        <v>941.60400000000004</v>
      </c>
      <c r="HP168">
        <v>18.6587</v>
      </c>
      <c r="HQ168">
        <v>97.470600000000005</v>
      </c>
      <c r="HR168">
        <v>99.360200000000006</v>
      </c>
    </row>
    <row r="169" spans="1:226" x14ac:dyDescent="0.25">
      <c r="A169">
        <v>153</v>
      </c>
      <c r="B169">
        <v>1687532827.5</v>
      </c>
      <c r="C169">
        <v>4124</v>
      </c>
      <c r="D169" t="s">
        <v>665</v>
      </c>
      <c r="E169" t="s">
        <v>666</v>
      </c>
      <c r="F169">
        <v>5</v>
      </c>
      <c r="G169" t="s">
        <v>353</v>
      </c>
      <c r="H169">
        <v>48</v>
      </c>
      <c r="I169">
        <v>1687532819.981482</v>
      </c>
      <c r="J169">
        <f t="shared" si="62"/>
        <v>2.325460166330564E-3</v>
      </c>
      <c r="K169">
        <f t="shared" si="63"/>
        <v>2.3254601663305641</v>
      </c>
      <c r="L169">
        <f t="shared" si="64"/>
        <v>27.418687957992002</v>
      </c>
      <c r="M169">
        <f t="shared" si="65"/>
        <v>867.02507407407404</v>
      </c>
      <c r="N169">
        <f t="shared" si="66"/>
        <v>393.16125023946154</v>
      </c>
      <c r="O169">
        <f t="shared" si="67"/>
        <v>40.115044119652183</v>
      </c>
      <c r="P169">
        <f t="shared" si="68"/>
        <v>88.464336396688068</v>
      </c>
      <c r="Q169">
        <f t="shared" si="69"/>
        <v>9.8740598649127279E-2</v>
      </c>
      <c r="R169">
        <f>IF(LEFT(BD169,1)&lt;&gt;"0",IF(LEFT(BD169,1)="1",3,BE169),$D$5+$E$5*(BV169*BO169/($K$5*1000))+$F$5*(BV169*BO169/($K$5*1000))*MAX(MIN(BB169,$J$5),$I$5)*MAX(MIN(BB169,$J$5),$I$5)+$G$5*MAX(MIN(BB169,$J$5),$I$5)*(BV169*BO169/($K$5*1000))+$H$5*(BV169*BO169/($K$5*1000))*(BV169*BO169/($K$5*1000)))</f>
        <v>3.7695310691156179</v>
      </c>
      <c r="S169">
        <f t="shared" si="70"/>
        <v>9.732589890741386E-2</v>
      </c>
      <c r="T169">
        <f t="shared" si="71"/>
        <v>6.0954103383392848E-2</v>
      </c>
      <c r="U169">
        <f t="shared" si="72"/>
        <v>622.32676229250899</v>
      </c>
      <c r="V169">
        <f t="shared" si="73"/>
        <v>31.888110913667948</v>
      </c>
      <c r="W169">
        <f t="shared" si="74"/>
        <v>30.541948148148151</v>
      </c>
      <c r="X169">
        <f t="shared" si="75"/>
        <v>4.3948862880231099</v>
      </c>
      <c r="Y169">
        <f t="shared" si="76"/>
        <v>49.208523939879292</v>
      </c>
      <c r="Z169">
        <f t="shared" si="77"/>
        <v>2.0337815868718709</v>
      </c>
      <c r="AA169">
        <f t="shared" si="78"/>
        <v>4.1329863691027429</v>
      </c>
      <c r="AB169">
        <f t="shared" si="79"/>
        <v>2.3611047011512389</v>
      </c>
      <c r="AC169">
        <f t="shared" si="80"/>
        <v>-102.55279333517787</v>
      </c>
      <c r="AD169">
        <f t="shared" si="81"/>
        <v>-217.39362066134063</v>
      </c>
      <c r="AE169">
        <f t="shared" si="82"/>
        <v>-12.824202663593095</v>
      </c>
      <c r="AF169">
        <f t="shared" si="83"/>
        <v>289.55614563239749</v>
      </c>
      <c r="AG169">
        <f t="shared" si="84"/>
        <v>65.0101742469339</v>
      </c>
      <c r="AH169">
        <f t="shared" si="85"/>
        <v>2.3127247583130535</v>
      </c>
      <c r="AI169">
        <f t="shared" si="86"/>
        <v>27.418687957992002</v>
      </c>
      <c r="AJ169">
        <v>944.69225480019315</v>
      </c>
      <c r="AK169">
        <v>908.72410303030256</v>
      </c>
      <c r="AL169">
        <v>3.4121440445417801</v>
      </c>
      <c r="AM169">
        <v>65.233409087114921</v>
      </c>
      <c r="AN169">
        <f t="shared" si="87"/>
        <v>2.3254601663305641</v>
      </c>
      <c r="AO169">
        <v>18.575816357739569</v>
      </c>
      <c r="AP169">
        <v>19.978371515151512</v>
      </c>
      <c r="AQ169">
        <v>7.349962663565337E-3</v>
      </c>
      <c r="AR169">
        <v>101.64482437197481</v>
      </c>
      <c r="AS169">
        <v>0</v>
      </c>
      <c r="AT169">
        <v>0</v>
      </c>
      <c r="AU169">
        <f t="shared" si="88"/>
        <v>1</v>
      </c>
      <c r="AV169">
        <f t="shared" si="89"/>
        <v>0</v>
      </c>
      <c r="AW169">
        <f t="shared" si="90"/>
        <v>53423.93468802415</v>
      </c>
      <c r="AX169">
        <f t="shared" si="91"/>
        <v>3537.3725925925919</v>
      </c>
      <c r="AY169">
        <f t="shared" si="92"/>
        <v>2901.7069135846809</v>
      </c>
      <c r="AZ169">
        <f>($B$11*$D$9+$C$11*$D$9+$F$11*((CV169+CN169)/MAX(CV169+CN169+CW169, 0.1)*$I$9+CW169/MAX(CV169+CN169+CW169, 0.1)*$J$9))/($B$11+$C$11+$F$11)</f>
        <v>0.82030004972079507</v>
      </c>
      <c r="BA169">
        <f>($B$11*$K$9+$C$11*$K$9+$F$11*((CV169+CN169)/MAX(CV169+CN169+CW169, 0.1)*$P$9+CW169/MAX(CV169+CN169+CW169, 0.1)*$Q$9))/($B$11+$C$11+$F$11)</f>
        <v>0.17592909596113443</v>
      </c>
      <c r="BB169" s="1">
        <v>3.21</v>
      </c>
      <c r="BC169">
        <v>0.5</v>
      </c>
      <c r="BD169" t="s">
        <v>354</v>
      </c>
      <c r="BE169">
        <v>2</v>
      </c>
      <c r="BF169" t="b">
        <v>1</v>
      </c>
      <c r="BG169">
        <v>1687532819.981482</v>
      </c>
      <c r="BH169">
        <v>867.02507407407404</v>
      </c>
      <c r="BI169">
        <v>910.04796296296308</v>
      </c>
      <c r="BJ169">
        <v>19.932774074074079</v>
      </c>
      <c r="BK169">
        <v>18.47763333333333</v>
      </c>
      <c r="BL169">
        <v>863.24307407407389</v>
      </c>
      <c r="BM169">
        <v>19.77124074074074</v>
      </c>
      <c r="BN169">
        <v>500.01133333333343</v>
      </c>
      <c r="BO169">
        <v>101.9282222222222</v>
      </c>
      <c r="BP169">
        <v>0.103817037037037</v>
      </c>
      <c r="BQ169">
        <v>29.47221851851852</v>
      </c>
      <c r="BR169">
        <v>30.541948148148151</v>
      </c>
      <c r="BS169">
        <v>999.90000000000009</v>
      </c>
      <c r="BT169">
        <v>0</v>
      </c>
      <c r="BU169">
        <v>0</v>
      </c>
      <c r="BV169">
        <v>9993.6992592592596</v>
      </c>
      <c r="BW169">
        <v>0</v>
      </c>
      <c r="BX169">
        <v>1537.3151851851851</v>
      </c>
      <c r="BY169">
        <v>-43.022770370370367</v>
      </c>
      <c r="BZ169">
        <v>884.65922222222218</v>
      </c>
      <c r="CA169">
        <v>927.18122222222223</v>
      </c>
      <c r="CB169">
        <v>1.4551377777777781</v>
      </c>
      <c r="CC169">
        <v>910.04796296296308</v>
      </c>
      <c r="CD169">
        <v>18.47763333333333</v>
      </c>
      <c r="CE169">
        <v>2.0317133333333328</v>
      </c>
      <c r="CF169">
        <v>1.8833929629629631</v>
      </c>
      <c r="CG169">
        <v>17.693666666666669</v>
      </c>
      <c r="CH169">
        <v>16.496533333333339</v>
      </c>
      <c r="CI169">
        <v>2000.057407407407</v>
      </c>
      <c r="CJ169">
        <v>0.97999688888888892</v>
      </c>
      <c r="CK169">
        <v>2.000308518518519E-2</v>
      </c>
      <c r="CL169">
        <v>0</v>
      </c>
      <c r="CM169">
        <v>1.890103703703703</v>
      </c>
      <c r="CN169">
        <v>0</v>
      </c>
      <c r="CO169">
        <v>6614.1492592592595</v>
      </c>
      <c r="CP169">
        <v>17338.714814814819</v>
      </c>
      <c r="CQ169">
        <v>48.013777777777769</v>
      </c>
      <c r="CR169">
        <v>49.784444444444439</v>
      </c>
      <c r="CS169">
        <v>48.099333333333327</v>
      </c>
      <c r="CT169">
        <v>48.025259259259251</v>
      </c>
      <c r="CU169">
        <v>46.821333333333321</v>
      </c>
      <c r="CV169">
        <v>1960.0496296296301</v>
      </c>
      <c r="CW169">
        <v>40.007777777777768</v>
      </c>
      <c r="CX169">
        <v>0</v>
      </c>
      <c r="CY169">
        <v>1687532827.4000001</v>
      </c>
      <c r="CZ169">
        <v>0</v>
      </c>
      <c r="DA169">
        <v>1687529968.5999999</v>
      </c>
      <c r="DB169" t="s">
        <v>553</v>
      </c>
      <c r="DC169">
        <v>1687529968.5999999</v>
      </c>
      <c r="DD169">
        <v>1687529966.5999999</v>
      </c>
      <c r="DE169">
        <v>3</v>
      </c>
      <c r="DF169">
        <v>1E-3</v>
      </c>
      <c r="DG169">
        <v>1.0999999999999999E-2</v>
      </c>
      <c r="DH169">
        <v>2.899</v>
      </c>
      <c r="DI169">
        <v>9.5000000000000001E-2</v>
      </c>
      <c r="DJ169">
        <v>420</v>
      </c>
      <c r="DK169">
        <v>16</v>
      </c>
      <c r="DL169">
        <v>0.15</v>
      </c>
      <c r="DM169">
        <v>0.06</v>
      </c>
      <c r="DN169">
        <v>-43.090202439024388</v>
      </c>
      <c r="DO169">
        <v>0.1401554006968585</v>
      </c>
      <c r="DP169">
        <v>0.29210500658513222</v>
      </c>
      <c r="DQ169">
        <v>0</v>
      </c>
      <c r="DR169">
        <v>1.4916858536585369</v>
      </c>
      <c r="DS169">
        <v>-0.57840188153309979</v>
      </c>
      <c r="DT169">
        <v>6.1043243367768681E-2</v>
      </c>
      <c r="DU169">
        <v>0</v>
      </c>
      <c r="DV169">
        <v>0</v>
      </c>
      <c r="DW169">
        <v>2</v>
      </c>
      <c r="DX169" t="s">
        <v>356</v>
      </c>
      <c r="DY169">
        <v>3.11836</v>
      </c>
      <c r="DZ169">
        <v>2.7610700000000001</v>
      </c>
      <c r="EA169">
        <v>0.15829299999999999</v>
      </c>
      <c r="EB169">
        <v>0.164738</v>
      </c>
      <c r="EC169">
        <v>0.10273</v>
      </c>
      <c r="ED169">
        <v>9.8242700000000002E-2</v>
      </c>
      <c r="EE169">
        <v>24282.400000000001</v>
      </c>
      <c r="EF169">
        <v>24000.799999999999</v>
      </c>
      <c r="EG169">
        <v>29435.7</v>
      </c>
      <c r="EH169">
        <v>29053</v>
      </c>
      <c r="EI169">
        <v>36578.5</v>
      </c>
      <c r="EJ169">
        <v>34534.800000000003</v>
      </c>
      <c r="EK169">
        <v>45146.5</v>
      </c>
      <c r="EL169">
        <v>43210.7</v>
      </c>
      <c r="EM169">
        <v>1.6958500000000001</v>
      </c>
      <c r="EN169">
        <v>1.6645300000000001</v>
      </c>
      <c r="EO169">
        <v>-5.65313E-2</v>
      </c>
      <c r="EP169">
        <v>0</v>
      </c>
      <c r="EQ169">
        <v>31.5215</v>
      </c>
      <c r="ER169">
        <v>999.9</v>
      </c>
      <c r="ES169">
        <v>54.6</v>
      </c>
      <c r="ET169">
        <v>43.7</v>
      </c>
      <c r="EU169">
        <v>48.270699999999998</v>
      </c>
      <c r="EV169">
        <v>65.575699999999998</v>
      </c>
      <c r="EW169">
        <v>18.777999999999999</v>
      </c>
      <c r="EX169">
        <v>1</v>
      </c>
      <c r="EY169">
        <v>1.29338</v>
      </c>
      <c r="EZ169">
        <v>9.2810500000000005</v>
      </c>
      <c r="FA169">
        <v>19.987100000000002</v>
      </c>
      <c r="FB169">
        <v>5.2270200000000004</v>
      </c>
      <c r="FC169">
        <v>11.992000000000001</v>
      </c>
      <c r="FD169">
        <v>4.9687999999999999</v>
      </c>
      <c r="FE169">
        <v>3.2894999999999999</v>
      </c>
      <c r="FF169">
        <v>9999</v>
      </c>
      <c r="FG169">
        <v>9999</v>
      </c>
      <c r="FH169">
        <v>9999</v>
      </c>
      <c r="FI169">
        <v>999.9</v>
      </c>
      <c r="FJ169">
        <v>4.97262</v>
      </c>
      <c r="FK169">
        <v>1.8781399999999999</v>
      </c>
      <c r="FL169">
        <v>1.87629</v>
      </c>
      <c r="FM169">
        <v>1.8791</v>
      </c>
      <c r="FN169">
        <v>1.8755999999999999</v>
      </c>
      <c r="FO169">
        <v>1.87897</v>
      </c>
      <c r="FP169">
        <v>1.87629</v>
      </c>
      <c r="FQ169">
        <v>1.87747</v>
      </c>
      <c r="FR169">
        <v>0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3.8239999999999998</v>
      </c>
      <c r="GF169">
        <v>0.16239999999999999</v>
      </c>
      <c r="GG169">
        <v>1.7018588168103419</v>
      </c>
      <c r="GH169">
        <v>3.4596175144301941E-3</v>
      </c>
      <c r="GI169">
        <v>-1.60062044249347E-6</v>
      </c>
      <c r="GJ169">
        <v>4.4551892631570479E-10</v>
      </c>
      <c r="GK169">
        <v>-5.7980403239070673E-2</v>
      </c>
      <c r="GL169">
        <v>-1.1044296988583829E-3</v>
      </c>
      <c r="GM169">
        <v>8.6344859614355754E-4</v>
      </c>
      <c r="GN169">
        <v>-1.2442756315904091E-5</v>
      </c>
      <c r="GO169">
        <v>0</v>
      </c>
      <c r="GP169">
        <v>2120</v>
      </c>
      <c r="GQ169">
        <v>2</v>
      </c>
      <c r="GR169">
        <v>32</v>
      </c>
      <c r="GS169">
        <v>47.6</v>
      </c>
      <c r="GT169">
        <v>47.7</v>
      </c>
      <c r="GU169">
        <v>2.0776400000000002</v>
      </c>
      <c r="GV169">
        <v>2.6074199999999998</v>
      </c>
      <c r="GW169">
        <v>1.39893</v>
      </c>
      <c r="GX169">
        <v>2.2766099999999998</v>
      </c>
      <c r="GY169">
        <v>1.4489700000000001</v>
      </c>
      <c r="GZ169">
        <v>2.50122</v>
      </c>
      <c r="HA169">
        <v>49.8337</v>
      </c>
      <c r="HB169">
        <v>13.2127</v>
      </c>
      <c r="HC169">
        <v>18</v>
      </c>
      <c r="HD169">
        <v>507.339</v>
      </c>
      <c r="HE169">
        <v>400.47300000000001</v>
      </c>
      <c r="HF169">
        <v>23.301600000000001</v>
      </c>
      <c r="HG169">
        <v>42.011000000000003</v>
      </c>
      <c r="HH169">
        <v>30.001799999999999</v>
      </c>
      <c r="HI169">
        <v>41.330399999999997</v>
      </c>
      <c r="HJ169">
        <v>41.331000000000003</v>
      </c>
      <c r="HK169">
        <v>41.634500000000003</v>
      </c>
      <c r="HL169">
        <v>59.400799999999997</v>
      </c>
      <c r="HM169">
        <v>0</v>
      </c>
      <c r="HN169">
        <v>18.2302</v>
      </c>
      <c r="HO169">
        <v>954.96500000000003</v>
      </c>
      <c r="HP169">
        <v>18.6874</v>
      </c>
      <c r="HQ169">
        <v>97.465299999999999</v>
      </c>
      <c r="HR169">
        <v>99.3553</v>
      </c>
    </row>
    <row r="170" spans="1:226" x14ac:dyDescent="0.25">
      <c r="A170">
        <v>154</v>
      </c>
      <c r="B170">
        <v>1687532832.5</v>
      </c>
      <c r="C170">
        <v>4129</v>
      </c>
      <c r="D170" t="s">
        <v>667</v>
      </c>
      <c r="E170" t="s">
        <v>668</v>
      </c>
      <c r="F170">
        <v>5</v>
      </c>
      <c r="G170" t="s">
        <v>353</v>
      </c>
      <c r="H170">
        <v>48</v>
      </c>
      <c r="I170">
        <v>1687532825</v>
      </c>
      <c r="J170">
        <f t="shared" si="62"/>
        <v>2.3408676305365782E-3</v>
      </c>
      <c r="K170">
        <f t="shared" si="63"/>
        <v>2.3408676305365783</v>
      </c>
      <c r="L170">
        <f t="shared" si="64"/>
        <v>27.188932669991441</v>
      </c>
      <c r="M170">
        <f t="shared" si="65"/>
        <v>883.8584074074073</v>
      </c>
      <c r="N170">
        <f t="shared" si="66"/>
        <v>414.89140794001776</v>
      </c>
      <c r="O170">
        <f t="shared" si="67"/>
        <v>42.332567237000177</v>
      </c>
      <c r="P170">
        <f t="shared" si="68"/>
        <v>90.182623075605662</v>
      </c>
      <c r="Q170">
        <f t="shared" si="69"/>
        <v>9.917232110444453E-2</v>
      </c>
      <c r="R170">
        <f>IF(LEFT(BD170,1)&lt;&gt;"0",IF(LEFT(BD170,1)="1",3,BE170),$D$5+$E$5*(BV170*BO170/($K$5*1000))+$F$5*(BV170*BO170/($K$5*1000))*MAX(MIN(BB170,$J$5),$I$5)*MAX(MIN(BB170,$J$5),$I$5)+$G$5*MAX(MIN(BB170,$J$5),$I$5)*(BV170*BO170/($K$5*1000))+$H$5*(BV170*BO170/($K$5*1000))*(BV170*BO170/($K$5*1000)))</f>
        <v>3.77089725277798</v>
      </c>
      <c r="S170">
        <f t="shared" si="70"/>
        <v>9.7745828740179522E-2</v>
      </c>
      <c r="T170">
        <f t="shared" si="71"/>
        <v>6.1217598261823644E-2</v>
      </c>
      <c r="U170">
        <f t="shared" si="72"/>
        <v>622.25655397109256</v>
      </c>
      <c r="V170">
        <f t="shared" si="73"/>
        <v>31.909252264205492</v>
      </c>
      <c r="W170">
        <f t="shared" si="74"/>
        <v>30.576248148148149</v>
      </c>
      <c r="X170">
        <f t="shared" si="75"/>
        <v>4.4035177784399089</v>
      </c>
      <c r="Y170">
        <f t="shared" si="76"/>
        <v>49.216518308623208</v>
      </c>
      <c r="Z170">
        <f t="shared" si="77"/>
        <v>2.0371031729090068</v>
      </c>
      <c r="AA170">
        <f t="shared" si="78"/>
        <v>4.1390639624991241</v>
      </c>
      <c r="AB170">
        <f t="shared" si="79"/>
        <v>2.3664146055309021</v>
      </c>
      <c r="AC170">
        <f t="shared" si="80"/>
        <v>-103.2322625066631</v>
      </c>
      <c r="AD170">
        <f t="shared" si="81"/>
        <v>-219.26443219307981</v>
      </c>
      <c r="AE170">
        <f t="shared" si="82"/>
        <v>-12.933704756961699</v>
      </c>
      <c r="AF170">
        <f t="shared" si="83"/>
        <v>286.82615451438795</v>
      </c>
      <c r="AG170">
        <f t="shared" si="84"/>
        <v>65.288373367183439</v>
      </c>
      <c r="AH170">
        <f t="shared" si="85"/>
        <v>2.2388767526666</v>
      </c>
      <c r="AI170">
        <f t="shared" si="86"/>
        <v>27.188932669991441</v>
      </c>
      <c r="AJ170">
        <v>961.85403648135059</v>
      </c>
      <c r="AK170">
        <v>925.89503636363645</v>
      </c>
      <c r="AL170">
        <v>3.4392323282050961</v>
      </c>
      <c r="AM170">
        <v>65.233409087114921</v>
      </c>
      <c r="AN170">
        <f t="shared" si="87"/>
        <v>2.3408676305365783</v>
      </c>
      <c r="AO170">
        <v>18.619350364384349</v>
      </c>
      <c r="AP170">
        <v>20.020562424242431</v>
      </c>
      <c r="AQ170">
        <v>8.6732183276282942E-3</v>
      </c>
      <c r="AR170">
        <v>101.64482437197481</v>
      </c>
      <c r="AS170">
        <v>0</v>
      </c>
      <c r="AT170">
        <v>0</v>
      </c>
      <c r="AU170">
        <f t="shared" si="88"/>
        <v>1</v>
      </c>
      <c r="AV170">
        <f t="shared" si="89"/>
        <v>0</v>
      </c>
      <c r="AW170">
        <f t="shared" si="90"/>
        <v>53446.67422090219</v>
      </c>
      <c r="AX170">
        <f t="shared" si="91"/>
        <v>3536.9733333333329</v>
      </c>
      <c r="AY170">
        <f t="shared" si="92"/>
        <v>2901.3794182924485</v>
      </c>
      <c r="AZ170">
        <f>($B$11*$D$9+$C$11*$D$9+$F$11*((CV170+CN170)/MAX(CV170+CN170+CW170, 0.1)*$I$9+CW170/MAX(CV170+CN170+CW170, 0.1)*$J$9))/($B$11+$C$11+$F$11)</f>
        <v>0.82030005455486865</v>
      </c>
      <c r="BA170">
        <f>($B$11*$K$9+$C$11*$K$9+$F$11*((CV170+CN170)/MAX(CV170+CN170+CW170, 0.1)*$P$9+CW170/MAX(CV170+CN170+CW170, 0.1)*$Q$9))/($B$11+$C$11+$F$11)</f>
        <v>0.17592910529089634</v>
      </c>
      <c r="BB170" s="1">
        <v>3.21</v>
      </c>
      <c r="BC170">
        <v>0.5</v>
      </c>
      <c r="BD170" t="s">
        <v>354</v>
      </c>
      <c r="BE170">
        <v>2</v>
      </c>
      <c r="BF170" t="b">
        <v>1</v>
      </c>
      <c r="BG170">
        <v>1687532825</v>
      </c>
      <c r="BH170">
        <v>883.8584074074073</v>
      </c>
      <c r="BI170">
        <v>927.04048148148149</v>
      </c>
      <c r="BJ170">
        <v>19.96516296296296</v>
      </c>
      <c r="BK170">
        <v>18.556614814814822</v>
      </c>
      <c r="BL170">
        <v>880.04803703703703</v>
      </c>
      <c r="BM170">
        <v>19.803040740740741</v>
      </c>
      <c r="BN170">
        <v>500.04033333333331</v>
      </c>
      <c r="BO170">
        <v>101.929</v>
      </c>
      <c r="BP170">
        <v>0.1038848148148148</v>
      </c>
      <c r="BQ170">
        <v>29.497703703703699</v>
      </c>
      <c r="BR170">
        <v>30.576248148148149</v>
      </c>
      <c r="BS170">
        <v>999.90000000000009</v>
      </c>
      <c r="BT170">
        <v>0</v>
      </c>
      <c r="BU170">
        <v>0</v>
      </c>
      <c r="BV170">
        <v>9998.932592592595</v>
      </c>
      <c r="BW170">
        <v>0</v>
      </c>
      <c r="BX170">
        <v>1536.948148148148</v>
      </c>
      <c r="BY170">
        <v>-43.182018518518532</v>
      </c>
      <c r="BZ170">
        <v>901.86485185185165</v>
      </c>
      <c r="CA170">
        <v>944.56933333333336</v>
      </c>
      <c r="CB170">
        <v>1.4085514814814819</v>
      </c>
      <c r="CC170">
        <v>927.04048148148149</v>
      </c>
      <c r="CD170">
        <v>18.556614814814822</v>
      </c>
      <c r="CE170">
        <v>2.0350299999999999</v>
      </c>
      <c r="CF170">
        <v>1.8914577777777779</v>
      </c>
      <c r="CG170">
        <v>17.719537037037039</v>
      </c>
      <c r="CH170">
        <v>16.56376666666667</v>
      </c>
      <c r="CI170">
        <v>2000.0251851851849</v>
      </c>
      <c r="CJ170">
        <v>0.9799971111111111</v>
      </c>
      <c r="CK170">
        <v>2.0002866666666671E-2</v>
      </c>
      <c r="CL170">
        <v>0</v>
      </c>
      <c r="CM170">
        <v>1.9235814814814809</v>
      </c>
      <c r="CN170">
        <v>0</v>
      </c>
      <c r="CO170">
        <v>6614.7803703703694</v>
      </c>
      <c r="CP170">
        <v>17338.429629629631</v>
      </c>
      <c r="CQ170">
        <v>48.034444444444439</v>
      </c>
      <c r="CR170">
        <v>49.805111111111088</v>
      </c>
      <c r="CS170">
        <v>48.124925925925929</v>
      </c>
      <c r="CT170">
        <v>48.050592592592587</v>
      </c>
      <c r="CU170">
        <v>46.842333333333329</v>
      </c>
      <c r="CV170">
        <v>1960.017407407408</v>
      </c>
      <c r="CW170">
        <v>40.007777777777768</v>
      </c>
      <c r="CX170">
        <v>0</v>
      </c>
      <c r="CY170">
        <v>1687532832.2</v>
      </c>
      <c r="CZ170">
        <v>0</v>
      </c>
      <c r="DA170">
        <v>1687529968.5999999</v>
      </c>
      <c r="DB170" t="s">
        <v>553</v>
      </c>
      <c r="DC170">
        <v>1687529968.5999999</v>
      </c>
      <c r="DD170">
        <v>1687529966.5999999</v>
      </c>
      <c r="DE170">
        <v>3</v>
      </c>
      <c r="DF170">
        <v>1E-3</v>
      </c>
      <c r="DG170">
        <v>1.0999999999999999E-2</v>
      </c>
      <c r="DH170">
        <v>2.899</v>
      </c>
      <c r="DI170">
        <v>9.5000000000000001E-2</v>
      </c>
      <c r="DJ170">
        <v>420</v>
      </c>
      <c r="DK170">
        <v>16</v>
      </c>
      <c r="DL170">
        <v>0.15</v>
      </c>
      <c r="DM170">
        <v>0.06</v>
      </c>
      <c r="DN170">
        <v>-43.049668292682931</v>
      </c>
      <c r="DO170">
        <v>-1.5387783972125819</v>
      </c>
      <c r="DP170">
        <v>0.24813895638849809</v>
      </c>
      <c r="DQ170">
        <v>0</v>
      </c>
      <c r="DR170">
        <v>1.4426202439024389</v>
      </c>
      <c r="DS170">
        <v>-0.58867526132403947</v>
      </c>
      <c r="DT170">
        <v>6.2274468420161433E-2</v>
      </c>
      <c r="DU170">
        <v>0</v>
      </c>
      <c r="DV170">
        <v>0</v>
      </c>
      <c r="DW170">
        <v>2</v>
      </c>
      <c r="DX170" t="s">
        <v>356</v>
      </c>
      <c r="DY170">
        <v>3.11856</v>
      </c>
      <c r="DZ170">
        <v>2.7597999999999998</v>
      </c>
      <c r="EA170">
        <v>0.16023499999999999</v>
      </c>
      <c r="EB170">
        <v>0.16662399999999999</v>
      </c>
      <c r="EC170">
        <v>0.10287200000000001</v>
      </c>
      <c r="ED170">
        <v>9.8306299999999999E-2</v>
      </c>
      <c r="EE170">
        <v>24224.799999999999</v>
      </c>
      <c r="EF170">
        <v>23945.200000000001</v>
      </c>
      <c r="EG170">
        <v>29434.2</v>
      </c>
      <c r="EH170">
        <v>29051.599999999999</v>
      </c>
      <c r="EI170">
        <v>36571.300000000003</v>
      </c>
      <c r="EJ170">
        <v>34531</v>
      </c>
      <c r="EK170">
        <v>45144.5</v>
      </c>
      <c r="EL170">
        <v>43208.800000000003</v>
      </c>
      <c r="EM170">
        <v>1.6958500000000001</v>
      </c>
      <c r="EN170">
        <v>1.6640699999999999</v>
      </c>
      <c r="EO170">
        <v>-5.6762199999999999E-2</v>
      </c>
      <c r="EP170">
        <v>0</v>
      </c>
      <c r="EQ170">
        <v>31.552</v>
      </c>
      <c r="ER170">
        <v>999.9</v>
      </c>
      <c r="ES170">
        <v>54.6</v>
      </c>
      <c r="ET170">
        <v>43.8</v>
      </c>
      <c r="EU170">
        <v>48.518900000000002</v>
      </c>
      <c r="EV170">
        <v>65.615700000000004</v>
      </c>
      <c r="EW170">
        <v>18.73</v>
      </c>
      <c r="EX170">
        <v>1</v>
      </c>
      <c r="EY170">
        <v>1.2950600000000001</v>
      </c>
      <c r="EZ170">
        <v>9.2810500000000005</v>
      </c>
      <c r="FA170">
        <v>19.986599999999999</v>
      </c>
      <c r="FB170">
        <v>5.2243300000000001</v>
      </c>
      <c r="FC170">
        <v>11.992000000000001</v>
      </c>
      <c r="FD170">
        <v>4.9676</v>
      </c>
      <c r="FE170">
        <v>3.2888999999999999</v>
      </c>
      <c r="FF170">
        <v>9999</v>
      </c>
      <c r="FG170">
        <v>9999</v>
      </c>
      <c r="FH170">
        <v>9999</v>
      </c>
      <c r="FI170">
        <v>999.9</v>
      </c>
      <c r="FJ170">
        <v>4.9726400000000002</v>
      </c>
      <c r="FK170">
        <v>1.8781399999999999</v>
      </c>
      <c r="FL170">
        <v>1.87629</v>
      </c>
      <c r="FM170">
        <v>1.8791</v>
      </c>
      <c r="FN170">
        <v>1.8755999999999999</v>
      </c>
      <c r="FO170">
        <v>1.8789800000000001</v>
      </c>
      <c r="FP170">
        <v>1.87629</v>
      </c>
      <c r="FQ170">
        <v>1.8774500000000001</v>
      </c>
      <c r="FR170">
        <v>0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3.8519999999999999</v>
      </c>
      <c r="GF170">
        <v>0.16320000000000001</v>
      </c>
      <c r="GG170">
        <v>1.7018588168103419</v>
      </c>
      <c r="GH170">
        <v>3.4596175144301941E-3</v>
      </c>
      <c r="GI170">
        <v>-1.60062044249347E-6</v>
      </c>
      <c r="GJ170">
        <v>4.4551892631570479E-10</v>
      </c>
      <c r="GK170">
        <v>-5.7980403239070673E-2</v>
      </c>
      <c r="GL170">
        <v>-1.1044296988583829E-3</v>
      </c>
      <c r="GM170">
        <v>8.6344859614355754E-4</v>
      </c>
      <c r="GN170">
        <v>-1.2442756315904091E-5</v>
      </c>
      <c r="GO170">
        <v>0</v>
      </c>
      <c r="GP170">
        <v>2120</v>
      </c>
      <c r="GQ170">
        <v>2</v>
      </c>
      <c r="GR170">
        <v>32</v>
      </c>
      <c r="GS170">
        <v>47.7</v>
      </c>
      <c r="GT170">
        <v>47.8</v>
      </c>
      <c r="GU170">
        <v>2.1057100000000002</v>
      </c>
      <c r="GV170">
        <v>2.6013199999999999</v>
      </c>
      <c r="GW170">
        <v>1.39893</v>
      </c>
      <c r="GX170">
        <v>2.2766099999999998</v>
      </c>
      <c r="GY170">
        <v>1.4489700000000001</v>
      </c>
      <c r="GZ170">
        <v>2.5769000000000002</v>
      </c>
      <c r="HA170">
        <v>49.8337</v>
      </c>
      <c r="HB170">
        <v>13.2302</v>
      </c>
      <c r="HC170">
        <v>18</v>
      </c>
      <c r="HD170">
        <v>507.43099999999998</v>
      </c>
      <c r="HE170">
        <v>400.279</v>
      </c>
      <c r="HF170">
        <v>23.326599999999999</v>
      </c>
      <c r="HG170">
        <v>42.031599999999997</v>
      </c>
      <c r="HH170">
        <v>30.001799999999999</v>
      </c>
      <c r="HI170">
        <v>41.346299999999999</v>
      </c>
      <c r="HJ170">
        <v>41.346699999999998</v>
      </c>
      <c r="HK170">
        <v>42.275199999999998</v>
      </c>
      <c r="HL170">
        <v>59.112900000000003</v>
      </c>
      <c r="HM170">
        <v>0</v>
      </c>
      <c r="HN170">
        <v>18.263999999999999</v>
      </c>
      <c r="HO170">
        <v>975.00300000000004</v>
      </c>
      <c r="HP170">
        <v>18.812200000000001</v>
      </c>
      <c r="HQ170">
        <v>97.460700000000003</v>
      </c>
      <c r="HR170">
        <v>99.350700000000003</v>
      </c>
    </row>
    <row r="171" spans="1:226" x14ac:dyDescent="0.25">
      <c r="A171">
        <v>155</v>
      </c>
      <c r="B171">
        <v>1687532837.5</v>
      </c>
      <c r="C171">
        <v>4134</v>
      </c>
      <c r="D171" t="s">
        <v>669</v>
      </c>
      <c r="E171" t="s">
        <v>670</v>
      </c>
      <c r="F171">
        <v>5</v>
      </c>
      <c r="G171" t="s">
        <v>353</v>
      </c>
      <c r="H171">
        <v>48</v>
      </c>
      <c r="I171">
        <v>1687532829.7142861</v>
      </c>
      <c r="J171">
        <f t="shared" si="62"/>
        <v>2.2960919951816468E-3</v>
      </c>
      <c r="K171">
        <f t="shared" si="63"/>
        <v>2.296091995181647</v>
      </c>
      <c r="L171">
        <f t="shared" si="64"/>
        <v>27.163775469697946</v>
      </c>
      <c r="M171">
        <f t="shared" si="65"/>
        <v>899.69125000000008</v>
      </c>
      <c r="N171">
        <f t="shared" si="66"/>
        <v>421.13598875952329</v>
      </c>
      <c r="O171">
        <f t="shared" si="67"/>
        <v>42.97017454180218</v>
      </c>
      <c r="P171">
        <f t="shared" si="68"/>
        <v>91.799065095592496</v>
      </c>
      <c r="Q171">
        <f t="shared" si="69"/>
        <v>9.7062743968335363E-2</v>
      </c>
      <c r="R171">
        <f>IF(LEFT(BD171,1)&lt;&gt;"0",IF(LEFT(BD171,1)="1",3,BE171),$D$5+$E$5*(BV171*BO171/($K$5*1000))+$F$5*(BV171*BO171/($K$5*1000))*MAX(MIN(BB171,$J$5),$I$5)*MAX(MIN(BB171,$J$5),$I$5)+$G$5*MAX(MIN(BB171,$J$5),$I$5)*(BV171*BO171/($K$5*1000))+$H$5*(BV171*BO171/($K$5*1000))*(BV171*BO171/($K$5*1000)))</f>
        <v>3.7687027479862754</v>
      </c>
      <c r="S171">
        <f t="shared" si="70"/>
        <v>9.5695059489905768E-2</v>
      </c>
      <c r="T171">
        <f t="shared" si="71"/>
        <v>5.9930687670891186E-2</v>
      </c>
      <c r="U171">
        <f t="shared" si="72"/>
        <v>622.45349200704231</v>
      </c>
      <c r="V171">
        <f t="shared" si="73"/>
        <v>31.943507538539635</v>
      </c>
      <c r="W171">
        <f t="shared" si="74"/>
        <v>30.607385714285719</v>
      </c>
      <c r="X171">
        <f t="shared" si="75"/>
        <v>4.4113662375873499</v>
      </c>
      <c r="Y171">
        <f t="shared" si="76"/>
        <v>49.235654427952284</v>
      </c>
      <c r="Z171">
        <f t="shared" si="77"/>
        <v>2.0405830872620094</v>
      </c>
      <c r="AA171">
        <f t="shared" si="78"/>
        <v>4.1445231326173264</v>
      </c>
      <c r="AB171">
        <f t="shared" si="79"/>
        <v>2.3707831503253405</v>
      </c>
      <c r="AC171">
        <f t="shared" si="80"/>
        <v>-101.25765698751063</v>
      </c>
      <c r="AD171">
        <f t="shared" si="81"/>
        <v>-220.81780739470142</v>
      </c>
      <c r="AE171">
        <f t="shared" si="82"/>
        <v>-13.036402658108356</v>
      </c>
      <c r="AF171">
        <f t="shared" si="83"/>
        <v>287.34162496672184</v>
      </c>
      <c r="AG171">
        <f t="shared" si="84"/>
        <v>65.200723232736109</v>
      </c>
      <c r="AH171">
        <f t="shared" si="85"/>
        <v>2.2013395694210498</v>
      </c>
      <c r="AI171">
        <f t="shared" si="86"/>
        <v>27.163775469697946</v>
      </c>
      <c r="AJ171">
        <v>978.92195024123839</v>
      </c>
      <c r="AK171">
        <v>943.03599393939419</v>
      </c>
      <c r="AL171">
        <v>3.4289775438142249</v>
      </c>
      <c r="AM171">
        <v>65.233409087114921</v>
      </c>
      <c r="AN171">
        <f t="shared" si="87"/>
        <v>2.296091995181647</v>
      </c>
      <c r="AO171">
        <v>18.645347265152651</v>
      </c>
      <c r="AP171">
        <v>20.046690909090909</v>
      </c>
      <c r="AQ171">
        <v>5.2212782125063903E-3</v>
      </c>
      <c r="AR171">
        <v>101.64482437197481</v>
      </c>
      <c r="AS171">
        <v>0</v>
      </c>
      <c r="AT171">
        <v>0</v>
      </c>
      <c r="AU171">
        <f t="shared" si="88"/>
        <v>1</v>
      </c>
      <c r="AV171">
        <f t="shared" si="89"/>
        <v>0</v>
      </c>
      <c r="AW171">
        <f t="shared" si="90"/>
        <v>53398.934759237403</v>
      </c>
      <c r="AX171">
        <f t="shared" si="91"/>
        <v>3538.0928571428567</v>
      </c>
      <c r="AY171">
        <f t="shared" si="92"/>
        <v>2902.2977540006877</v>
      </c>
      <c r="AZ171">
        <f>($B$11*$D$9+$C$11*$D$9+$F$11*((CV171+CN171)/MAX(CV171+CN171+CW171, 0.1)*$I$9+CW171/MAX(CV171+CN171+CW171, 0.1)*$J$9))/($B$11+$C$11+$F$11)</f>
        <v>0.82030005180372867</v>
      </c>
      <c r="BA171">
        <f>($B$11*$K$9+$C$11*$K$9+$F$11*((CV171+CN171)/MAX(CV171+CN171+CW171, 0.1)*$P$9+CW171/MAX(CV171+CN171+CW171, 0.1)*$Q$9))/($B$11+$C$11+$F$11)</f>
        <v>0.17592909998119635</v>
      </c>
      <c r="BB171" s="1">
        <v>3.21</v>
      </c>
      <c r="BC171">
        <v>0.5</v>
      </c>
      <c r="BD171" t="s">
        <v>354</v>
      </c>
      <c r="BE171">
        <v>2</v>
      </c>
      <c r="BF171" t="b">
        <v>1</v>
      </c>
      <c r="BG171">
        <v>1687532829.7142861</v>
      </c>
      <c r="BH171">
        <v>899.69125000000008</v>
      </c>
      <c r="BI171">
        <v>942.81539285714291</v>
      </c>
      <c r="BJ171">
        <v>19.99905714285714</v>
      </c>
      <c r="BK171">
        <v>18.614260714285709</v>
      </c>
      <c r="BL171">
        <v>895.85435714285711</v>
      </c>
      <c r="BM171">
        <v>19.836310714285709</v>
      </c>
      <c r="BN171">
        <v>500.07210714285719</v>
      </c>
      <c r="BO171">
        <v>101.9301785714286</v>
      </c>
      <c r="BP171">
        <v>0.10378596428571429</v>
      </c>
      <c r="BQ171">
        <v>29.520567857142861</v>
      </c>
      <c r="BR171">
        <v>30.607385714285719</v>
      </c>
      <c r="BS171">
        <v>999.9000000000002</v>
      </c>
      <c r="BT171">
        <v>0</v>
      </c>
      <c r="BU171">
        <v>0</v>
      </c>
      <c r="BV171">
        <v>9990.2889285714282</v>
      </c>
      <c r="BW171">
        <v>0</v>
      </c>
      <c r="BX171">
        <v>1538.0985714285709</v>
      </c>
      <c r="BY171">
        <v>-43.124189285714287</v>
      </c>
      <c r="BZ171">
        <v>918.05185714285687</v>
      </c>
      <c r="CA171">
        <v>960.6987499999999</v>
      </c>
      <c r="CB171">
        <v>1.384794285714285</v>
      </c>
      <c r="CC171">
        <v>942.81539285714291</v>
      </c>
      <c r="CD171">
        <v>18.614260714285709</v>
      </c>
      <c r="CE171">
        <v>2.0385057142857139</v>
      </c>
      <c r="CF171">
        <v>1.897353928571428</v>
      </c>
      <c r="CG171">
        <v>17.746617857142859</v>
      </c>
      <c r="CH171">
        <v>16.61274642857143</v>
      </c>
      <c r="CI171">
        <v>1999.994285714286</v>
      </c>
      <c r="CJ171">
        <v>0.97999749999999985</v>
      </c>
      <c r="CK171">
        <v>2.0002478571428568E-2</v>
      </c>
      <c r="CL171">
        <v>0</v>
      </c>
      <c r="CM171">
        <v>1.9077249999999999</v>
      </c>
      <c r="CN171">
        <v>0</v>
      </c>
      <c r="CO171">
        <v>6590.4464285714284</v>
      </c>
      <c r="CP171">
        <v>17338.17142857143</v>
      </c>
      <c r="CQ171">
        <v>48.057642857142852</v>
      </c>
      <c r="CR171">
        <v>49.825499999999991</v>
      </c>
      <c r="CS171">
        <v>48.149357142857127</v>
      </c>
      <c r="CT171">
        <v>48.079999999999991</v>
      </c>
      <c r="CU171">
        <v>46.861499999999999</v>
      </c>
      <c r="CV171">
        <v>1959.987142857143</v>
      </c>
      <c r="CW171">
        <v>40.006785714285719</v>
      </c>
      <c r="CX171">
        <v>0</v>
      </c>
      <c r="CY171">
        <v>1687532837</v>
      </c>
      <c r="CZ171">
        <v>0</v>
      </c>
      <c r="DA171">
        <v>1687529968.5999999</v>
      </c>
      <c r="DB171" t="s">
        <v>553</v>
      </c>
      <c r="DC171">
        <v>1687529968.5999999</v>
      </c>
      <c r="DD171">
        <v>1687529966.5999999</v>
      </c>
      <c r="DE171">
        <v>3</v>
      </c>
      <c r="DF171">
        <v>1E-3</v>
      </c>
      <c r="DG171">
        <v>1.0999999999999999E-2</v>
      </c>
      <c r="DH171">
        <v>2.899</v>
      </c>
      <c r="DI171">
        <v>9.5000000000000001E-2</v>
      </c>
      <c r="DJ171">
        <v>420</v>
      </c>
      <c r="DK171">
        <v>16</v>
      </c>
      <c r="DL171">
        <v>0.15</v>
      </c>
      <c r="DM171">
        <v>0.06</v>
      </c>
      <c r="DN171">
        <v>-43.152885365853649</v>
      </c>
      <c r="DO171">
        <v>0.43936933797906491</v>
      </c>
      <c r="DP171">
        <v>8.6920211691388721E-2</v>
      </c>
      <c r="DQ171">
        <v>0</v>
      </c>
      <c r="DR171">
        <v>1.4034392682926831</v>
      </c>
      <c r="DS171">
        <v>-0.31186850174215941</v>
      </c>
      <c r="DT171">
        <v>3.7564129321198507E-2</v>
      </c>
      <c r="DU171">
        <v>0</v>
      </c>
      <c r="DV171">
        <v>0</v>
      </c>
      <c r="DW171">
        <v>2</v>
      </c>
      <c r="DX171" t="s">
        <v>356</v>
      </c>
      <c r="DY171">
        <v>3.1182699999999999</v>
      </c>
      <c r="DZ171">
        <v>2.7606199999999999</v>
      </c>
      <c r="EA171">
        <v>0.162158</v>
      </c>
      <c r="EB171">
        <v>0.16852</v>
      </c>
      <c r="EC171">
        <v>0.102968</v>
      </c>
      <c r="ED171">
        <v>9.8797700000000002E-2</v>
      </c>
      <c r="EE171">
        <v>24167.5</v>
      </c>
      <c r="EF171">
        <v>23889.599999999999</v>
      </c>
      <c r="EG171">
        <v>29432.400000000001</v>
      </c>
      <c r="EH171">
        <v>29050.6</v>
      </c>
      <c r="EI171">
        <v>36565.199999999997</v>
      </c>
      <c r="EJ171">
        <v>34511.5</v>
      </c>
      <c r="EK171">
        <v>45141.4</v>
      </c>
      <c r="EL171">
        <v>43207.5</v>
      </c>
      <c r="EM171">
        <v>1.6958</v>
      </c>
      <c r="EN171">
        <v>1.66418</v>
      </c>
      <c r="EO171">
        <v>-5.7071400000000001E-2</v>
      </c>
      <c r="EP171">
        <v>0</v>
      </c>
      <c r="EQ171">
        <v>31.5808</v>
      </c>
      <c r="ER171">
        <v>999.9</v>
      </c>
      <c r="ES171">
        <v>54.6</v>
      </c>
      <c r="ET171">
        <v>43.8</v>
      </c>
      <c r="EU171">
        <v>48.52</v>
      </c>
      <c r="EV171">
        <v>65.595699999999994</v>
      </c>
      <c r="EW171">
        <v>19.034500000000001</v>
      </c>
      <c r="EX171">
        <v>1</v>
      </c>
      <c r="EY171">
        <v>1.2968200000000001</v>
      </c>
      <c r="EZ171">
        <v>9.2810500000000005</v>
      </c>
      <c r="FA171">
        <v>19.986999999999998</v>
      </c>
      <c r="FB171">
        <v>5.2277699999999996</v>
      </c>
      <c r="FC171">
        <v>11.992000000000001</v>
      </c>
      <c r="FD171">
        <v>4.9684499999999998</v>
      </c>
      <c r="FE171">
        <v>3.2894999999999999</v>
      </c>
      <c r="FF171">
        <v>9999</v>
      </c>
      <c r="FG171">
        <v>9999</v>
      </c>
      <c r="FH171">
        <v>9999</v>
      </c>
      <c r="FI171">
        <v>999.9</v>
      </c>
      <c r="FJ171">
        <v>4.9726800000000004</v>
      </c>
      <c r="FK171">
        <v>1.87819</v>
      </c>
      <c r="FL171">
        <v>1.8763399999999999</v>
      </c>
      <c r="FM171">
        <v>1.8791100000000001</v>
      </c>
      <c r="FN171">
        <v>1.87561</v>
      </c>
      <c r="FO171">
        <v>1.879</v>
      </c>
      <c r="FP171">
        <v>1.87636</v>
      </c>
      <c r="FQ171">
        <v>1.8774900000000001</v>
      </c>
      <c r="FR171">
        <v>0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3.88</v>
      </c>
      <c r="GF171">
        <v>0.16370000000000001</v>
      </c>
      <c r="GG171">
        <v>1.7018588168103419</v>
      </c>
      <c r="GH171">
        <v>3.4596175144301941E-3</v>
      </c>
      <c r="GI171">
        <v>-1.60062044249347E-6</v>
      </c>
      <c r="GJ171">
        <v>4.4551892631570479E-10</v>
      </c>
      <c r="GK171">
        <v>-5.7980403239070673E-2</v>
      </c>
      <c r="GL171">
        <v>-1.1044296988583829E-3</v>
      </c>
      <c r="GM171">
        <v>8.6344859614355754E-4</v>
      </c>
      <c r="GN171">
        <v>-1.2442756315904091E-5</v>
      </c>
      <c r="GO171">
        <v>0</v>
      </c>
      <c r="GP171">
        <v>2120</v>
      </c>
      <c r="GQ171">
        <v>2</v>
      </c>
      <c r="GR171">
        <v>32</v>
      </c>
      <c r="GS171">
        <v>47.8</v>
      </c>
      <c r="GT171">
        <v>47.8</v>
      </c>
      <c r="GU171">
        <v>2.1398899999999998</v>
      </c>
      <c r="GV171">
        <v>2.5976599999999999</v>
      </c>
      <c r="GW171">
        <v>1.39893</v>
      </c>
      <c r="GX171">
        <v>2.2766099999999998</v>
      </c>
      <c r="GY171">
        <v>1.4489700000000001</v>
      </c>
      <c r="GZ171">
        <v>2.4499499999999999</v>
      </c>
      <c r="HA171">
        <v>49.865600000000001</v>
      </c>
      <c r="HB171">
        <v>13.221399999999999</v>
      </c>
      <c r="HC171">
        <v>18</v>
      </c>
      <c r="HD171">
        <v>507.50099999999998</v>
      </c>
      <c r="HE171">
        <v>400.43400000000003</v>
      </c>
      <c r="HF171">
        <v>23.3552</v>
      </c>
      <c r="HG171">
        <v>42.053899999999999</v>
      </c>
      <c r="HH171">
        <v>30.0017</v>
      </c>
      <c r="HI171">
        <v>41.363900000000001</v>
      </c>
      <c r="HJ171">
        <v>41.363999999999997</v>
      </c>
      <c r="HK171">
        <v>42.849400000000003</v>
      </c>
      <c r="HL171">
        <v>59.112900000000003</v>
      </c>
      <c r="HM171">
        <v>0</v>
      </c>
      <c r="HN171">
        <v>18.284800000000001</v>
      </c>
      <c r="HO171">
        <v>988.36599999999999</v>
      </c>
      <c r="HP171">
        <v>18.8672</v>
      </c>
      <c r="HQ171">
        <v>97.454400000000007</v>
      </c>
      <c r="HR171">
        <v>99.3476</v>
      </c>
    </row>
    <row r="172" spans="1:226" x14ac:dyDescent="0.25">
      <c r="A172">
        <v>156</v>
      </c>
      <c r="B172">
        <v>1687532842.5</v>
      </c>
      <c r="C172">
        <v>4139</v>
      </c>
      <c r="D172" t="s">
        <v>671</v>
      </c>
      <c r="E172" t="s">
        <v>672</v>
      </c>
      <c r="F172">
        <v>5</v>
      </c>
      <c r="G172" t="s">
        <v>353</v>
      </c>
      <c r="H172">
        <v>48</v>
      </c>
      <c r="I172">
        <v>1687532835</v>
      </c>
      <c r="J172">
        <f t="shared" si="62"/>
        <v>2.1957417699205225E-3</v>
      </c>
      <c r="K172">
        <f t="shared" si="63"/>
        <v>2.1957417699205224</v>
      </c>
      <c r="L172">
        <f t="shared" si="64"/>
        <v>27.68713389939608</v>
      </c>
      <c r="M172">
        <f t="shared" si="65"/>
        <v>917.40833333333342</v>
      </c>
      <c r="N172">
        <f t="shared" si="66"/>
        <v>407.9901960455046</v>
      </c>
      <c r="O172">
        <f t="shared" si="67"/>
        <v>41.629233354171177</v>
      </c>
      <c r="P172">
        <f t="shared" si="68"/>
        <v>93.607655182809879</v>
      </c>
      <c r="Q172">
        <f t="shared" si="69"/>
        <v>9.259968205958527E-2</v>
      </c>
      <c r="R172">
        <f>IF(LEFT(BD172,1)&lt;&gt;"0",IF(LEFT(BD172,1)="1",3,BE172),$D$5+$E$5*(BV172*BO172/($K$5*1000))+$F$5*(BV172*BO172/($K$5*1000))*MAX(MIN(BB172,$J$5),$I$5)*MAX(MIN(BB172,$J$5),$I$5)+$G$5*MAX(MIN(BB172,$J$5),$I$5)*(BV172*BO172/($K$5*1000))+$H$5*(BV172*BO172/($K$5*1000))*(BV172*BO172/($K$5*1000)))</f>
        <v>3.7695927110755543</v>
      </c>
      <c r="S172">
        <f t="shared" si="70"/>
        <v>9.1354300943435107E-2</v>
      </c>
      <c r="T172">
        <f t="shared" si="71"/>
        <v>5.7206935172990213E-2</v>
      </c>
      <c r="U172">
        <f t="shared" si="72"/>
        <v>623.03943059512392</v>
      </c>
      <c r="V172">
        <f t="shared" si="73"/>
        <v>31.994016716566225</v>
      </c>
      <c r="W172">
        <f t="shared" si="74"/>
        <v>30.640418518518519</v>
      </c>
      <c r="X172">
        <f t="shared" si="75"/>
        <v>4.4197057252710632</v>
      </c>
      <c r="Y172">
        <f t="shared" si="76"/>
        <v>49.261836149760619</v>
      </c>
      <c r="Z172">
        <f t="shared" si="77"/>
        <v>2.0449416258355657</v>
      </c>
      <c r="AA172">
        <f t="shared" si="78"/>
        <v>4.1511680961683011</v>
      </c>
      <c r="AB172">
        <f t="shared" si="79"/>
        <v>2.3747640994354975</v>
      </c>
      <c r="AC172">
        <f t="shared" si="80"/>
        <v>-96.832212053495041</v>
      </c>
      <c r="AD172">
        <f t="shared" si="81"/>
        <v>-221.93439055455414</v>
      </c>
      <c r="AE172">
        <f t="shared" si="82"/>
        <v>-13.103173468518943</v>
      </c>
      <c r="AF172">
        <f t="shared" si="83"/>
        <v>291.16965451855583</v>
      </c>
      <c r="AG172">
        <f t="shared" si="84"/>
        <v>65.289113485532411</v>
      </c>
      <c r="AH172">
        <f t="shared" si="85"/>
        <v>2.1211820611812673</v>
      </c>
      <c r="AI172">
        <f t="shared" si="86"/>
        <v>27.68713389939608</v>
      </c>
      <c r="AJ172">
        <v>996.36753228398584</v>
      </c>
      <c r="AK172">
        <v>960.16494545454498</v>
      </c>
      <c r="AL172">
        <v>3.4233468596822161</v>
      </c>
      <c r="AM172">
        <v>65.233409087114921</v>
      </c>
      <c r="AN172">
        <f t="shared" si="87"/>
        <v>2.1957417699205224</v>
      </c>
      <c r="AO172">
        <v>18.845719894925409</v>
      </c>
      <c r="AP172">
        <v>20.112870303030299</v>
      </c>
      <c r="AQ172">
        <v>1.3859311330990651E-2</v>
      </c>
      <c r="AR172">
        <v>101.64482437197481</v>
      </c>
      <c r="AS172">
        <v>0</v>
      </c>
      <c r="AT172">
        <v>0</v>
      </c>
      <c r="AU172">
        <f t="shared" si="88"/>
        <v>1</v>
      </c>
      <c r="AV172">
        <f t="shared" si="89"/>
        <v>0</v>
      </c>
      <c r="AW172">
        <f t="shared" si="90"/>
        <v>53411.778830504234</v>
      </c>
      <c r="AX172">
        <f t="shared" si="91"/>
        <v>3541.4240740740743</v>
      </c>
      <c r="AY172">
        <f t="shared" si="92"/>
        <v>2905.0302895522618</v>
      </c>
      <c r="AZ172">
        <f>($B$11*$D$9+$C$11*$D$9+$F$11*((CV172+CN172)/MAX(CV172+CN172+CW172, 0.1)*$I$9+CW172/MAX(CV172+CN172+CW172, 0.1)*$J$9))/($B$11+$C$11+$F$11)</f>
        <v>0.82030003433344778</v>
      </c>
      <c r="BA172">
        <f>($B$11*$K$9+$C$11*$K$9+$F$11*((CV172+CN172)/MAX(CV172+CN172+CW172, 0.1)*$P$9+CW172/MAX(CV172+CN172+CW172, 0.1)*$Q$9))/($B$11+$C$11+$F$11)</f>
        <v>0.1759290662635542</v>
      </c>
      <c r="BB172" s="1">
        <v>3.21</v>
      </c>
      <c r="BC172">
        <v>0.5</v>
      </c>
      <c r="BD172" t="s">
        <v>354</v>
      </c>
      <c r="BE172">
        <v>2</v>
      </c>
      <c r="BF172" t="b">
        <v>1</v>
      </c>
      <c r="BG172">
        <v>1687532835</v>
      </c>
      <c r="BH172">
        <v>917.40833333333342</v>
      </c>
      <c r="BI172">
        <v>960.57162962962957</v>
      </c>
      <c r="BJ172">
        <v>20.04159259259259</v>
      </c>
      <c r="BK172">
        <v>18.70713703703704</v>
      </c>
      <c r="BL172">
        <v>913.54214814814816</v>
      </c>
      <c r="BM172">
        <v>19.878077777777779</v>
      </c>
      <c r="BN172">
        <v>500.01899999999989</v>
      </c>
      <c r="BO172">
        <v>101.93111111111109</v>
      </c>
      <c r="BP172">
        <v>0.1037754074074074</v>
      </c>
      <c r="BQ172">
        <v>29.548362962962958</v>
      </c>
      <c r="BR172">
        <v>30.640418518518519</v>
      </c>
      <c r="BS172">
        <v>999.90000000000009</v>
      </c>
      <c r="BT172">
        <v>0</v>
      </c>
      <c r="BU172">
        <v>0</v>
      </c>
      <c r="BV172">
        <v>9993.6555555555551</v>
      </c>
      <c r="BW172">
        <v>0</v>
      </c>
      <c r="BX172">
        <v>1541.4303703703699</v>
      </c>
      <c r="BY172">
        <v>-43.163359259259273</v>
      </c>
      <c r="BZ172">
        <v>936.17103703703697</v>
      </c>
      <c r="CA172">
        <v>978.88518518518515</v>
      </c>
      <c r="CB172">
        <v>1.334467407407407</v>
      </c>
      <c r="CC172">
        <v>960.57162962962957</v>
      </c>
      <c r="CD172">
        <v>18.70713703703704</v>
      </c>
      <c r="CE172">
        <v>2.042858888888889</v>
      </c>
      <c r="CF172">
        <v>1.9068362962962959</v>
      </c>
      <c r="CG172">
        <v>17.780477777777779</v>
      </c>
      <c r="CH172">
        <v>16.69105555555555</v>
      </c>
      <c r="CI172">
        <v>1999.9937037037041</v>
      </c>
      <c r="CJ172">
        <v>0.97999822222222222</v>
      </c>
      <c r="CK172">
        <v>2.0001729629629629E-2</v>
      </c>
      <c r="CL172">
        <v>0</v>
      </c>
      <c r="CM172">
        <v>1.9107555555555551</v>
      </c>
      <c r="CN172">
        <v>0</v>
      </c>
      <c r="CO172">
        <v>6580.5300000000007</v>
      </c>
      <c r="CP172">
        <v>17338.170370370372</v>
      </c>
      <c r="CQ172">
        <v>48.087666666666657</v>
      </c>
      <c r="CR172">
        <v>49.847000000000008</v>
      </c>
      <c r="CS172">
        <v>48.170925925925907</v>
      </c>
      <c r="CT172">
        <v>48.101666666666659</v>
      </c>
      <c r="CU172">
        <v>46.879592592592587</v>
      </c>
      <c r="CV172">
        <v>1959.9888888888891</v>
      </c>
      <c r="CW172">
        <v>40.004444444444438</v>
      </c>
      <c r="CX172">
        <v>0</v>
      </c>
      <c r="CY172">
        <v>1687532842.4000001</v>
      </c>
      <c r="CZ172">
        <v>0</v>
      </c>
      <c r="DA172">
        <v>1687529968.5999999</v>
      </c>
      <c r="DB172" t="s">
        <v>553</v>
      </c>
      <c r="DC172">
        <v>1687529968.5999999</v>
      </c>
      <c r="DD172">
        <v>1687529966.5999999</v>
      </c>
      <c r="DE172">
        <v>3</v>
      </c>
      <c r="DF172">
        <v>1E-3</v>
      </c>
      <c r="DG172">
        <v>1.0999999999999999E-2</v>
      </c>
      <c r="DH172">
        <v>2.899</v>
      </c>
      <c r="DI172">
        <v>9.5000000000000001E-2</v>
      </c>
      <c r="DJ172">
        <v>420</v>
      </c>
      <c r="DK172">
        <v>16</v>
      </c>
      <c r="DL172">
        <v>0.15</v>
      </c>
      <c r="DM172">
        <v>0.06</v>
      </c>
      <c r="DN172">
        <v>-43.145957500000002</v>
      </c>
      <c r="DO172">
        <v>-0.21164915572220019</v>
      </c>
      <c r="DP172">
        <v>7.9859654668361285E-2</v>
      </c>
      <c r="DQ172">
        <v>0</v>
      </c>
      <c r="DR172">
        <v>1.3554459999999999</v>
      </c>
      <c r="DS172">
        <v>-0.52761185741088579</v>
      </c>
      <c r="DT172">
        <v>6.2350089165934618E-2</v>
      </c>
      <c r="DU172">
        <v>0</v>
      </c>
      <c r="DV172">
        <v>0</v>
      </c>
      <c r="DW172">
        <v>2</v>
      </c>
      <c r="DX172" t="s">
        <v>356</v>
      </c>
      <c r="DY172">
        <v>3.11835</v>
      </c>
      <c r="DZ172">
        <v>2.7608000000000001</v>
      </c>
      <c r="EA172">
        <v>0.16405700000000001</v>
      </c>
      <c r="EB172">
        <v>0.170404</v>
      </c>
      <c r="EC172">
        <v>0.103212</v>
      </c>
      <c r="ED172">
        <v>9.9181800000000001E-2</v>
      </c>
      <c r="EE172">
        <v>24111</v>
      </c>
      <c r="EF172">
        <v>23834.3</v>
      </c>
      <c r="EG172">
        <v>29430.799999999999</v>
      </c>
      <c r="EH172">
        <v>29049.599999999999</v>
      </c>
      <c r="EI172">
        <v>36554</v>
      </c>
      <c r="EJ172">
        <v>34496</v>
      </c>
      <c r="EK172">
        <v>45139.5</v>
      </c>
      <c r="EL172">
        <v>43205.9</v>
      </c>
      <c r="EM172">
        <v>1.6956800000000001</v>
      </c>
      <c r="EN172">
        <v>1.66395</v>
      </c>
      <c r="EO172">
        <v>-5.7429099999999997E-2</v>
      </c>
      <c r="EP172">
        <v>0</v>
      </c>
      <c r="EQ172">
        <v>31.607500000000002</v>
      </c>
      <c r="ER172">
        <v>999.9</v>
      </c>
      <c r="ES172">
        <v>54.6</v>
      </c>
      <c r="ET172">
        <v>43.8</v>
      </c>
      <c r="EU172">
        <v>48.515799999999999</v>
      </c>
      <c r="EV172">
        <v>65.455699999999993</v>
      </c>
      <c r="EW172">
        <v>18.754000000000001</v>
      </c>
      <c r="EX172">
        <v>1</v>
      </c>
      <c r="EY172">
        <v>1.2984800000000001</v>
      </c>
      <c r="EZ172">
        <v>9.2810500000000005</v>
      </c>
      <c r="FA172">
        <v>19.986899999999999</v>
      </c>
      <c r="FB172">
        <v>5.2277699999999996</v>
      </c>
      <c r="FC172">
        <v>11.992000000000001</v>
      </c>
      <c r="FD172">
        <v>4.9683000000000002</v>
      </c>
      <c r="FE172">
        <v>3.28945</v>
      </c>
      <c r="FF172">
        <v>9999</v>
      </c>
      <c r="FG172">
        <v>9999</v>
      </c>
      <c r="FH172">
        <v>9999</v>
      </c>
      <c r="FI172">
        <v>999.9</v>
      </c>
      <c r="FJ172">
        <v>4.9726600000000003</v>
      </c>
      <c r="FK172">
        <v>1.8781699999999999</v>
      </c>
      <c r="FL172">
        <v>1.87636</v>
      </c>
      <c r="FM172">
        <v>1.8791199999999999</v>
      </c>
      <c r="FN172">
        <v>1.87561</v>
      </c>
      <c r="FO172">
        <v>1.8790100000000001</v>
      </c>
      <c r="FP172">
        <v>1.87635</v>
      </c>
      <c r="FQ172">
        <v>1.87748</v>
      </c>
      <c r="FR172">
        <v>0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3.9079999999999999</v>
      </c>
      <c r="GF172">
        <v>0.16489999999999999</v>
      </c>
      <c r="GG172">
        <v>1.7018588168103419</v>
      </c>
      <c r="GH172">
        <v>3.4596175144301941E-3</v>
      </c>
      <c r="GI172">
        <v>-1.60062044249347E-6</v>
      </c>
      <c r="GJ172">
        <v>4.4551892631570479E-10</v>
      </c>
      <c r="GK172">
        <v>-5.7980403239070673E-2</v>
      </c>
      <c r="GL172">
        <v>-1.1044296988583829E-3</v>
      </c>
      <c r="GM172">
        <v>8.6344859614355754E-4</v>
      </c>
      <c r="GN172">
        <v>-1.2442756315904091E-5</v>
      </c>
      <c r="GO172">
        <v>0</v>
      </c>
      <c r="GP172">
        <v>2120</v>
      </c>
      <c r="GQ172">
        <v>2</v>
      </c>
      <c r="GR172">
        <v>32</v>
      </c>
      <c r="GS172">
        <v>47.9</v>
      </c>
      <c r="GT172">
        <v>47.9</v>
      </c>
      <c r="GU172">
        <v>2.16553</v>
      </c>
      <c r="GV172">
        <v>2.6061999999999999</v>
      </c>
      <c r="GW172">
        <v>1.39893</v>
      </c>
      <c r="GX172">
        <v>2.2766099999999998</v>
      </c>
      <c r="GY172">
        <v>1.4489700000000001</v>
      </c>
      <c r="GZ172">
        <v>2.51953</v>
      </c>
      <c r="HA172">
        <v>49.897599999999997</v>
      </c>
      <c r="HB172">
        <v>13.221399999999999</v>
      </c>
      <c r="HC172">
        <v>18</v>
      </c>
      <c r="HD172">
        <v>507.51900000000001</v>
      </c>
      <c r="HE172">
        <v>400.38099999999997</v>
      </c>
      <c r="HF172">
        <v>23.3794</v>
      </c>
      <c r="HG172">
        <v>42.0745</v>
      </c>
      <c r="HH172">
        <v>30.0017</v>
      </c>
      <c r="HI172">
        <v>41.380600000000001</v>
      </c>
      <c r="HJ172">
        <v>41.380099999999999</v>
      </c>
      <c r="HK172">
        <v>43.475000000000001</v>
      </c>
      <c r="HL172">
        <v>59.112900000000003</v>
      </c>
      <c r="HM172">
        <v>0</v>
      </c>
      <c r="HN172">
        <v>18.3367</v>
      </c>
      <c r="HO172">
        <v>1008.4</v>
      </c>
      <c r="HP172">
        <v>18.875900000000001</v>
      </c>
      <c r="HQ172">
        <v>97.449700000000007</v>
      </c>
      <c r="HR172">
        <v>99.344099999999997</v>
      </c>
    </row>
    <row r="173" spans="1:226" x14ac:dyDescent="0.25">
      <c r="A173">
        <v>157</v>
      </c>
      <c r="B173">
        <v>1687532847.5</v>
      </c>
      <c r="C173">
        <v>4144</v>
      </c>
      <c r="D173" t="s">
        <v>673</v>
      </c>
      <c r="E173" t="s">
        <v>674</v>
      </c>
      <c r="F173">
        <v>5</v>
      </c>
      <c r="G173" t="s">
        <v>353</v>
      </c>
      <c r="H173">
        <v>48</v>
      </c>
      <c r="I173">
        <v>1687532839.7142861</v>
      </c>
      <c r="J173">
        <f t="shared" si="62"/>
        <v>2.1949210360124576E-3</v>
      </c>
      <c r="K173">
        <f t="shared" si="63"/>
        <v>2.1949210360124578</v>
      </c>
      <c r="L173">
        <f t="shared" si="64"/>
        <v>27.404652151770676</v>
      </c>
      <c r="M173">
        <f t="shared" si="65"/>
        <v>933.21764285714301</v>
      </c>
      <c r="N173">
        <f t="shared" si="66"/>
        <v>427.47924791353262</v>
      </c>
      <c r="O173">
        <f t="shared" si="67"/>
        <v>43.618235227273708</v>
      </c>
      <c r="P173">
        <f t="shared" si="68"/>
        <v>95.221713950002865</v>
      </c>
      <c r="Q173">
        <f t="shared" si="69"/>
        <v>9.2490721115559921E-2</v>
      </c>
      <c r="R173">
        <f>IF(LEFT(BD173,1)&lt;&gt;"0",IF(LEFT(BD173,1)="1",3,BE173),$D$5+$E$5*(BV173*BO173/($K$5*1000))+$F$5*(BV173*BO173/($K$5*1000))*MAX(MIN(BB173,$J$5),$I$5)*MAX(MIN(BB173,$J$5),$I$5)+$G$5*MAX(MIN(BB173,$J$5),$I$5)*(BV173*BO173/($K$5*1000))+$H$5*(BV173*BO173/($K$5*1000))*(BV173*BO173/($K$5*1000)))</f>
        <v>3.7681353159525508</v>
      </c>
      <c r="S173">
        <f t="shared" si="70"/>
        <v>9.1247774335529178E-2</v>
      </c>
      <c r="T173">
        <f t="shared" si="71"/>
        <v>5.7140141138755027E-2</v>
      </c>
      <c r="U173">
        <f t="shared" si="72"/>
        <v>623.81728277228683</v>
      </c>
      <c r="V173">
        <f t="shared" si="73"/>
        <v>32.022924287815663</v>
      </c>
      <c r="W173">
        <f t="shared" si="74"/>
        <v>30.665521428571431</v>
      </c>
      <c r="X173">
        <f t="shared" si="75"/>
        <v>4.4260524071622322</v>
      </c>
      <c r="Y173">
        <f t="shared" si="76"/>
        <v>49.302935572079051</v>
      </c>
      <c r="Z173">
        <f t="shared" si="77"/>
        <v>2.0495111990638675</v>
      </c>
      <c r="AA173">
        <f t="shared" si="78"/>
        <v>4.1569760000752058</v>
      </c>
      <c r="AB173">
        <f t="shared" si="79"/>
        <v>2.3765412080983648</v>
      </c>
      <c r="AC173">
        <f t="shared" si="80"/>
        <v>-96.796017688149377</v>
      </c>
      <c r="AD173">
        <f t="shared" si="81"/>
        <v>-222.01940799226745</v>
      </c>
      <c r="AE173">
        <f t="shared" si="82"/>
        <v>-13.116466747801619</v>
      </c>
      <c r="AF173">
        <f t="shared" si="83"/>
        <v>291.88539034406836</v>
      </c>
      <c r="AG173">
        <f t="shared" si="84"/>
        <v>65.303889372492449</v>
      </c>
      <c r="AH173">
        <f t="shared" si="85"/>
        <v>2.0669273655345735</v>
      </c>
      <c r="AI173">
        <f t="shared" si="86"/>
        <v>27.404652151770676</v>
      </c>
      <c r="AJ173">
        <v>1013.339374519691</v>
      </c>
      <c r="AK173">
        <v>977.32821212121144</v>
      </c>
      <c r="AL173">
        <v>3.4221569147932809</v>
      </c>
      <c r="AM173">
        <v>65.233409087114921</v>
      </c>
      <c r="AN173">
        <f t="shared" si="87"/>
        <v>2.1949210360124578</v>
      </c>
      <c r="AO173">
        <v>18.87360098354732</v>
      </c>
      <c r="AP173">
        <v>20.165859999999999</v>
      </c>
      <c r="AQ173">
        <v>1.073658305488861E-2</v>
      </c>
      <c r="AR173">
        <v>101.64482437197481</v>
      </c>
      <c r="AS173">
        <v>0</v>
      </c>
      <c r="AT173">
        <v>0</v>
      </c>
      <c r="AU173">
        <f t="shared" si="88"/>
        <v>1</v>
      </c>
      <c r="AV173">
        <f t="shared" si="89"/>
        <v>0</v>
      </c>
      <c r="AW173">
        <f t="shared" si="90"/>
        <v>53378.484863984821</v>
      </c>
      <c r="AX173">
        <f t="shared" si="91"/>
        <v>3545.8457142857142</v>
      </c>
      <c r="AY173">
        <f t="shared" si="92"/>
        <v>2908.6573389641753</v>
      </c>
      <c r="AZ173">
        <f>($B$11*$D$9+$C$11*$D$9+$F$11*((CV173+CN173)/MAX(CV173+CN173+CW173, 0.1)*$I$9+CW173/MAX(CV173+CN173+CW173, 0.1)*$J$9))/($B$11+$C$11+$F$11)</f>
        <v>0.82030002807104763</v>
      </c>
      <c r="BA173">
        <f>($B$11*$K$9+$C$11*$K$9+$F$11*((CV173+CN173)/MAX(CV173+CN173+CW173, 0.1)*$P$9+CW173/MAX(CV173+CN173+CW173, 0.1)*$Q$9))/($B$11+$C$11+$F$11)</f>
        <v>0.17592905417712187</v>
      </c>
      <c r="BB173" s="1">
        <v>3.21</v>
      </c>
      <c r="BC173">
        <v>0.5</v>
      </c>
      <c r="BD173" t="s">
        <v>354</v>
      </c>
      <c r="BE173">
        <v>2</v>
      </c>
      <c r="BF173" t="b">
        <v>1</v>
      </c>
      <c r="BG173">
        <v>1687532839.7142861</v>
      </c>
      <c r="BH173">
        <v>933.21764285714301</v>
      </c>
      <c r="BI173">
        <v>976.37885714285733</v>
      </c>
      <c r="BJ173">
        <v>20.086175000000001</v>
      </c>
      <c r="BK173">
        <v>18.78592857142857</v>
      </c>
      <c r="BL173">
        <v>929.32549999999992</v>
      </c>
      <c r="BM173">
        <v>19.921853571428571</v>
      </c>
      <c r="BN173">
        <v>500.02585714285721</v>
      </c>
      <c r="BO173">
        <v>101.9320714285714</v>
      </c>
      <c r="BP173">
        <v>0.10384128571428571</v>
      </c>
      <c r="BQ173">
        <v>29.572624999999999</v>
      </c>
      <c r="BR173">
        <v>30.665521428571431</v>
      </c>
      <c r="BS173">
        <v>999.9000000000002</v>
      </c>
      <c r="BT173">
        <v>0</v>
      </c>
      <c r="BU173">
        <v>0</v>
      </c>
      <c r="BV173">
        <v>9987.8989285714288</v>
      </c>
      <c r="BW173">
        <v>0</v>
      </c>
      <c r="BX173">
        <v>1545.818214285714</v>
      </c>
      <c r="BY173">
        <v>-43.16109642857144</v>
      </c>
      <c r="BZ173">
        <v>952.3472857142857</v>
      </c>
      <c r="CA173">
        <v>995.07371428571423</v>
      </c>
      <c r="CB173">
        <v>1.3002560714285709</v>
      </c>
      <c r="CC173">
        <v>976.37885714285733</v>
      </c>
      <c r="CD173">
        <v>18.78592857142857</v>
      </c>
      <c r="CE173">
        <v>2.0474239285714289</v>
      </c>
      <c r="CF173">
        <v>1.914886428571428</v>
      </c>
      <c r="CG173">
        <v>17.81589285714286</v>
      </c>
      <c r="CH173">
        <v>16.757389285714289</v>
      </c>
      <c r="CI173">
        <v>2000.0274999999999</v>
      </c>
      <c r="CJ173">
        <v>0.97999846428571424</v>
      </c>
      <c r="CK173">
        <v>2.0001475000000001E-2</v>
      </c>
      <c r="CL173">
        <v>0</v>
      </c>
      <c r="CM173">
        <v>1.9224214285714289</v>
      </c>
      <c r="CN173">
        <v>0</v>
      </c>
      <c r="CO173">
        <v>6565.2153571428589</v>
      </c>
      <c r="CP173">
        <v>17338.467857142859</v>
      </c>
      <c r="CQ173">
        <v>48.107000000000014</v>
      </c>
      <c r="CR173">
        <v>49.866</v>
      </c>
      <c r="CS173">
        <v>48.19378571428571</v>
      </c>
      <c r="CT173">
        <v>48.124892857142846</v>
      </c>
      <c r="CU173">
        <v>46.899357142857127</v>
      </c>
      <c r="CV173">
        <v>1960.022857142857</v>
      </c>
      <c r="CW173">
        <v>40.004285714285707</v>
      </c>
      <c r="CX173">
        <v>0</v>
      </c>
      <c r="CY173">
        <v>1687532847.2</v>
      </c>
      <c r="CZ173">
        <v>0</v>
      </c>
      <c r="DA173">
        <v>1687529968.5999999</v>
      </c>
      <c r="DB173" t="s">
        <v>553</v>
      </c>
      <c r="DC173">
        <v>1687529968.5999999</v>
      </c>
      <c r="DD173">
        <v>1687529966.5999999</v>
      </c>
      <c r="DE173">
        <v>3</v>
      </c>
      <c r="DF173">
        <v>1E-3</v>
      </c>
      <c r="DG173">
        <v>1.0999999999999999E-2</v>
      </c>
      <c r="DH173">
        <v>2.899</v>
      </c>
      <c r="DI173">
        <v>9.5000000000000001E-2</v>
      </c>
      <c r="DJ173">
        <v>420</v>
      </c>
      <c r="DK173">
        <v>16</v>
      </c>
      <c r="DL173">
        <v>0.15</v>
      </c>
      <c r="DM173">
        <v>0.06</v>
      </c>
      <c r="DN173">
        <v>-43.161499999999997</v>
      </c>
      <c r="DO173">
        <v>-0.1060300187614627</v>
      </c>
      <c r="DP173">
        <v>7.8147715897522285E-2</v>
      </c>
      <c r="DQ173">
        <v>0</v>
      </c>
      <c r="DR173">
        <v>1.3220562499999999</v>
      </c>
      <c r="DS173">
        <v>-0.54375028142589121</v>
      </c>
      <c r="DT173">
        <v>6.3431664083779954E-2</v>
      </c>
      <c r="DU173">
        <v>0</v>
      </c>
      <c r="DV173">
        <v>0</v>
      </c>
      <c r="DW173">
        <v>2</v>
      </c>
      <c r="DX173" t="s">
        <v>356</v>
      </c>
      <c r="DY173">
        <v>3.1182799999999999</v>
      </c>
      <c r="DZ173">
        <v>2.7607400000000002</v>
      </c>
      <c r="EA173">
        <v>0.16594400000000001</v>
      </c>
      <c r="EB173">
        <v>0.172266</v>
      </c>
      <c r="EC173">
        <v>0.103394</v>
      </c>
      <c r="ED173">
        <v>9.9246200000000007E-2</v>
      </c>
      <c r="EE173">
        <v>24055.599999999999</v>
      </c>
      <c r="EF173">
        <v>23779.200000000001</v>
      </c>
      <c r="EG173">
        <v>29430</v>
      </c>
      <c r="EH173">
        <v>29048</v>
      </c>
      <c r="EI173">
        <v>36545.9</v>
      </c>
      <c r="EJ173">
        <v>34492</v>
      </c>
      <c r="EK173">
        <v>45138.3</v>
      </c>
      <c r="EL173">
        <v>43203.8</v>
      </c>
      <c r="EM173">
        <v>1.6955199999999999</v>
      </c>
      <c r="EN173">
        <v>1.66367</v>
      </c>
      <c r="EO173">
        <v>-5.6680300000000003E-2</v>
      </c>
      <c r="EP173">
        <v>0</v>
      </c>
      <c r="EQ173">
        <v>31.6341</v>
      </c>
      <c r="ER173">
        <v>999.9</v>
      </c>
      <c r="ES173">
        <v>54.6</v>
      </c>
      <c r="ET173">
        <v>43.8</v>
      </c>
      <c r="EU173">
        <v>48.516399999999997</v>
      </c>
      <c r="EV173">
        <v>65.645700000000005</v>
      </c>
      <c r="EW173">
        <v>18.930299999999999</v>
      </c>
      <c r="EX173">
        <v>1</v>
      </c>
      <c r="EY173">
        <v>1.3002199999999999</v>
      </c>
      <c r="EZ173">
        <v>9.2810500000000005</v>
      </c>
      <c r="FA173">
        <v>19.985800000000001</v>
      </c>
      <c r="FB173">
        <v>5.2279200000000001</v>
      </c>
      <c r="FC173">
        <v>11.992000000000001</v>
      </c>
      <c r="FD173">
        <v>4.9683999999999999</v>
      </c>
      <c r="FE173">
        <v>3.2894999999999999</v>
      </c>
      <c r="FF173">
        <v>9999</v>
      </c>
      <c r="FG173">
        <v>9999</v>
      </c>
      <c r="FH173">
        <v>9999</v>
      </c>
      <c r="FI173">
        <v>999.9</v>
      </c>
      <c r="FJ173">
        <v>4.9726499999999998</v>
      </c>
      <c r="FK173">
        <v>1.8781000000000001</v>
      </c>
      <c r="FL173">
        <v>1.8763300000000001</v>
      </c>
      <c r="FM173">
        <v>1.8790899999999999</v>
      </c>
      <c r="FN173">
        <v>1.8755999999999999</v>
      </c>
      <c r="FO173">
        <v>1.8789899999999999</v>
      </c>
      <c r="FP173">
        <v>1.8763099999999999</v>
      </c>
      <c r="FQ173">
        <v>1.8774500000000001</v>
      </c>
      <c r="FR173">
        <v>0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3.9350000000000001</v>
      </c>
      <c r="GF173">
        <v>0.16589999999999999</v>
      </c>
      <c r="GG173">
        <v>1.7018588168103419</v>
      </c>
      <c r="GH173">
        <v>3.4596175144301941E-3</v>
      </c>
      <c r="GI173">
        <v>-1.60062044249347E-6</v>
      </c>
      <c r="GJ173">
        <v>4.4551892631570479E-10</v>
      </c>
      <c r="GK173">
        <v>-5.7980403239070673E-2</v>
      </c>
      <c r="GL173">
        <v>-1.1044296988583829E-3</v>
      </c>
      <c r="GM173">
        <v>8.6344859614355754E-4</v>
      </c>
      <c r="GN173">
        <v>-1.2442756315904091E-5</v>
      </c>
      <c r="GO173">
        <v>0</v>
      </c>
      <c r="GP173">
        <v>2120</v>
      </c>
      <c r="GQ173">
        <v>2</v>
      </c>
      <c r="GR173">
        <v>32</v>
      </c>
      <c r="GS173">
        <v>48</v>
      </c>
      <c r="GT173">
        <v>48</v>
      </c>
      <c r="GU173">
        <v>2.1997100000000001</v>
      </c>
      <c r="GV173">
        <v>2.6013199999999999</v>
      </c>
      <c r="GW173">
        <v>1.39893</v>
      </c>
      <c r="GX173">
        <v>2.2766099999999998</v>
      </c>
      <c r="GY173">
        <v>1.4489700000000001</v>
      </c>
      <c r="GZ173">
        <v>2.5305200000000001</v>
      </c>
      <c r="HA173">
        <v>49.897599999999997</v>
      </c>
      <c r="HB173">
        <v>13.2302</v>
      </c>
      <c r="HC173">
        <v>18</v>
      </c>
      <c r="HD173">
        <v>507.52600000000001</v>
      </c>
      <c r="HE173">
        <v>400.30399999999997</v>
      </c>
      <c r="HF173">
        <v>23.4053</v>
      </c>
      <c r="HG173">
        <v>42.096899999999998</v>
      </c>
      <c r="HH173">
        <v>30.0016</v>
      </c>
      <c r="HI173">
        <v>41.398000000000003</v>
      </c>
      <c r="HJ173">
        <v>41.397399999999998</v>
      </c>
      <c r="HK173">
        <v>44.037399999999998</v>
      </c>
      <c r="HL173">
        <v>59.112900000000003</v>
      </c>
      <c r="HM173">
        <v>0</v>
      </c>
      <c r="HN173">
        <v>18.379100000000001</v>
      </c>
      <c r="HO173">
        <v>1021.76</v>
      </c>
      <c r="HP173">
        <v>18.886199999999999</v>
      </c>
      <c r="HQ173">
        <v>97.447100000000006</v>
      </c>
      <c r="HR173">
        <v>99.338999999999999</v>
      </c>
    </row>
    <row r="174" spans="1:226" x14ac:dyDescent="0.25">
      <c r="A174">
        <v>158</v>
      </c>
      <c r="B174">
        <v>1687532852.5</v>
      </c>
      <c r="C174">
        <v>4149</v>
      </c>
      <c r="D174" t="s">
        <v>675</v>
      </c>
      <c r="E174" t="s">
        <v>676</v>
      </c>
      <c r="F174">
        <v>5</v>
      </c>
      <c r="G174" t="s">
        <v>353</v>
      </c>
      <c r="H174">
        <v>48</v>
      </c>
      <c r="I174">
        <v>1687532845</v>
      </c>
      <c r="J174">
        <f t="shared" si="62"/>
        <v>2.1769106349752917E-3</v>
      </c>
      <c r="K174">
        <f t="shared" si="63"/>
        <v>2.1769106349752918</v>
      </c>
      <c r="L174">
        <f t="shared" si="64"/>
        <v>27.215973452527344</v>
      </c>
      <c r="M174">
        <f t="shared" si="65"/>
        <v>950.93470370370369</v>
      </c>
      <c r="N174">
        <f t="shared" si="66"/>
        <v>443.3206407168023</v>
      </c>
      <c r="O174">
        <f t="shared" si="67"/>
        <v>45.234885735535848</v>
      </c>
      <c r="P174">
        <f t="shared" si="68"/>
        <v>97.030047133472763</v>
      </c>
      <c r="Q174">
        <f t="shared" si="69"/>
        <v>9.1613974233017204E-2</v>
      </c>
      <c r="R174">
        <f>IF(LEFT(BD174,1)&lt;&gt;"0",IF(LEFT(BD174,1)="1",3,BE174),$D$5+$E$5*(BV174*BO174/($K$5*1000))+$F$5*(BV174*BO174/($K$5*1000))*MAX(MIN(BB174,$J$5),$I$5)*MAX(MIN(BB174,$J$5),$I$5)+$G$5*MAX(MIN(BB174,$J$5),$I$5)*(BV174*BO174/($K$5*1000))+$H$5*(BV174*BO174/($K$5*1000))*(BV174*BO174/($K$5*1000)))</f>
        <v>3.7707727525693127</v>
      </c>
      <c r="S174">
        <f t="shared" si="70"/>
        <v>9.039515356663641E-2</v>
      </c>
      <c r="T174">
        <f t="shared" si="71"/>
        <v>5.660512619966334E-2</v>
      </c>
      <c r="U174">
        <f t="shared" si="72"/>
        <v>624.39838991908448</v>
      </c>
      <c r="V174">
        <f t="shared" si="73"/>
        <v>32.051856665987664</v>
      </c>
      <c r="W174">
        <f t="shared" si="74"/>
        <v>30.69715555555555</v>
      </c>
      <c r="X174">
        <f t="shared" si="75"/>
        <v>4.4340616601687444</v>
      </c>
      <c r="Y174">
        <f t="shared" si="76"/>
        <v>49.364596090848266</v>
      </c>
      <c r="Z174">
        <f t="shared" si="77"/>
        <v>2.0549368447217908</v>
      </c>
      <c r="AA174">
        <f t="shared" si="78"/>
        <v>4.1627745539333132</v>
      </c>
      <c r="AB174">
        <f t="shared" si="79"/>
        <v>2.3791248154469535</v>
      </c>
      <c r="AC174">
        <f t="shared" si="80"/>
        <v>-96.001759002410367</v>
      </c>
      <c r="AD174">
        <f t="shared" si="81"/>
        <v>-223.68740692593695</v>
      </c>
      <c r="AE174">
        <f t="shared" si="82"/>
        <v>-13.209414906083579</v>
      </c>
      <c r="AF174">
        <f t="shared" si="83"/>
        <v>291.49980908465358</v>
      </c>
      <c r="AG174">
        <f t="shared" si="84"/>
        <v>65.377957042040094</v>
      </c>
      <c r="AH174">
        <f t="shared" si="85"/>
        <v>2.021820277978557</v>
      </c>
      <c r="AI174">
        <f t="shared" si="86"/>
        <v>27.215973452527344</v>
      </c>
      <c r="AJ174">
        <v>1030.5076045918299</v>
      </c>
      <c r="AK174">
        <v>994.51838181818187</v>
      </c>
      <c r="AL174">
        <v>3.4408666247032178</v>
      </c>
      <c r="AM174">
        <v>65.233409087114921</v>
      </c>
      <c r="AN174">
        <f t="shared" si="87"/>
        <v>2.1769106349752918</v>
      </c>
      <c r="AO174">
        <v>18.889381465268372</v>
      </c>
      <c r="AP174">
        <v>20.200299393939389</v>
      </c>
      <c r="AQ174">
        <v>7.1001559708836386E-3</v>
      </c>
      <c r="AR174">
        <v>101.64482437197481</v>
      </c>
      <c r="AS174">
        <v>0</v>
      </c>
      <c r="AT174">
        <v>0</v>
      </c>
      <c r="AU174">
        <f t="shared" si="88"/>
        <v>1</v>
      </c>
      <c r="AV174">
        <f t="shared" si="89"/>
        <v>0</v>
      </c>
      <c r="AW174">
        <f t="shared" si="90"/>
        <v>53426.760614095161</v>
      </c>
      <c r="AX174">
        <f t="shared" si="91"/>
        <v>3549.1488888888889</v>
      </c>
      <c r="AY174">
        <f t="shared" si="92"/>
        <v>2911.3669242528358</v>
      </c>
      <c r="AZ174">
        <f>($B$11*$D$9+$C$11*$D$9+$F$11*((CV174+CN174)/MAX(CV174+CN174+CW174, 0.1)*$I$9+CW174/MAX(CV174+CN174+CW174, 0.1)*$J$9))/($B$11+$C$11+$F$11)</f>
        <v>0.82030002555465642</v>
      </c>
      <c r="BA174">
        <f>($B$11*$K$9+$C$11*$K$9+$F$11*((CV174+CN174)/MAX(CV174+CN174+CW174, 0.1)*$P$9+CW174/MAX(CV174+CN174+CW174, 0.1)*$Q$9))/($B$11+$C$11+$F$11)</f>
        <v>0.17592904932048686</v>
      </c>
      <c r="BB174" s="1">
        <v>3.21</v>
      </c>
      <c r="BC174">
        <v>0.5</v>
      </c>
      <c r="BD174" t="s">
        <v>354</v>
      </c>
      <c r="BE174">
        <v>2</v>
      </c>
      <c r="BF174" t="b">
        <v>1</v>
      </c>
      <c r="BG174">
        <v>1687532845</v>
      </c>
      <c r="BH174">
        <v>950.93470370370369</v>
      </c>
      <c r="BI174">
        <v>994.14251851851873</v>
      </c>
      <c r="BJ174">
        <v>20.13923333333334</v>
      </c>
      <c r="BK174">
        <v>18.86734074074074</v>
      </c>
      <c r="BL174">
        <v>947.01362962962969</v>
      </c>
      <c r="BM174">
        <v>19.97394814814815</v>
      </c>
      <c r="BN174">
        <v>499.9902222222222</v>
      </c>
      <c r="BO174">
        <v>101.9324074074074</v>
      </c>
      <c r="BP174">
        <v>0.10409074074074071</v>
      </c>
      <c r="BQ174">
        <v>29.596818518518521</v>
      </c>
      <c r="BR174">
        <v>30.69715555555555</v>
      </c>
      <c r="BS174">
        <v>999.90000000000009</v>
      </c>
      <c r="BT174">
        <v>0</v>
      </c>
      <c r="BU174">
        <v>0</v>
      </c>
      <c r="BV174">
        <v>9998.1144444444453</v>
      </c>
      <c r="BW174">
        <v>0</v>
      </c>
      <c r="BX174">
        <v>1549.0785185185191</v>
      </c>
      <c r="BY174">
        <v>-43.207985185185187</v>
      </c>
      <c r="BZ174">
        <v>970.48</v>
      </c>
      <c r="CA174">
        <v>1013.260444444444</v>
      </c>
      <c r="CB174">
        <v>1.2719070370370369</v>
      </c>
      <c r="CC174">
        <v>994.14251851851873</v>
      </c>
      <c r="CD174">
        <v>18.86734074074074</v>
      </c>
      <c r="CE174">
        <v>2.052840740740741</v>
      </c>
      <c r="CF174">
        <v>1.923192222222222</v>
      </c>
      <c r="CG174">
        <v>17.85786666666667</v>
      </c>
      <c r="CH174">
        <v>16.825759259259261</v>
      </c>
      <c r="CI174">
        <v>2000.07037037037</v>
      </c>
      <c r="CJ174">
        <v>0.97999822222222222</v>
      </c>
      <c r="CK174">
        <v>2.0001718518518521E-2</v>
      </c>
      <c r="CL174">
        <v>0</v>
      </c>
      <c r="CM174">
        <v>1.94097037037037</v>
      </c>
      <c r="CN174">
        <v>0</v>
      </c>
      <c r="CO174">
        <v>6600.5474074074073</v>
      </c>
      <c r="CP174">
        <v>17338.829629629628</v>
      </c>
      <c r="CQ174">
        <v>48.141074074074062</v>
      </c>
      <c r="CR174">
        <v>49.895666666666664</v>
      </c>
      <c r="CS174">
        <v>48.217333333333329</v>
      </c>
      <c r="CT174">
        <v>48.152555555555537</v>
      </c>
      <c r="CU174">
        <v>46.925592592592587</v>
      </c>
      <c r="CV174">
        <v>1960.065555555555</v>
      </c>
      <c r="CW174">
        <v>40.004814814814807</v>
      </c>
      <c r="CX174">
        <v>0</v>
      </c>
      <c r="CY174">
        <v>1687532852.5999999</v>
      </c>
      <c r="CZ174">
        <v>0</v>
      </c>
      <c r="DA174">
        <v>1687529968.5999999</v>
      </c>
      <c r="DB174" t="s">
        <v>553</v>
      </c>
      <c r="DC174">
        <v>1687529968.5999999</v>
      </c>
      <c r="DD174">
        <v>1687529966.5999999</v>
      </c>
      <c r="DE174">
        <v>3</v>
      </c>
      <c r="DF174">
        <v>1E-3</v>
      </c>
      <c r="DG174">
        <v>1.0999999999999999E-2</v>
      </c>
      <c r="DH174">
        <v>2.899</v>
      </c>
      <c r="DI174">
        <v>9.5000000000000001E-2</v>
      </c>
      <c r="DJ174">
        <v>420</v>
      </c>
      <c r="DK174">
        <v>16</v>
      </c>
      <c r="DL174">
        <v>0.15</v>
      </c>
      <c r="DM174">
        <v>0.06</v>
      </c>
      <c r="DN174">
        <v>-43.173119512195129</v>
      </c>
      <c r="DO174">
        <v>-0.45299163763064459</v>
      </c>
      <c r="DP174">
        <v>8.0505089127158092E-2</v>
      </c>
      <c r="DQ174">
        <v>0</v>
      </c>
      <c r="DR174">
        <v>1.3005460975609759</v>
      </c>
      <c r="DS174">
        <v>-0.27292139372822349</v>
      </c>
      <c r="DT174">
        <v>5.2499603384241637E-2</v>
      </c>
      <c r="DU174">
        <v>0</v>
      </c>
      <c r="DV174">
        <v>0</v>
      </c>
      <c r="DW174">
        <v>2</v>
      </c>
      <c r="DX174" t="s">
        <v>356</v>
      </c>
      <c r="DY174">
        <v>3.1181899999999998</v>
      </c>
      <c r="DZ174">
        <v>2.76126</v>
      </c>
      <c r="EA174">
        <v>0.16781099999999999</v>
      </c>
      <c r="EB174">
        <v>0.174096</v>
      </c>
      <c r="EC174">
        <v>0.103508</v>
      </c>
      <c r="ED174">
        <v>9.9294599999999997E-2</v>
      </c>
      <c r="EE174">
        <v>24000.3</v>
      </c>
      <c r="EF174">
        <v>23725.7</v>
      </c>
      <c r="EG174">
        <v>29428.7</v>
      </c>
      <c r="EH174">
        <v>29047.4</v>
      </c>
      <c r="EI174">
        <v>36540.1</v>
      </c>
      <c r="EJ174">
        <v>34489.5</v>
      </c>
      <c r="EK174">
        <v>45136.6</v>
      </c>
      <c r="EL174">
        <v>43202.7</v>
      </c>
      <c r="EM174">
        <v>1.69557</v>
      </c>
      <c r="EN174">
        <v>1.6636299999999999</v>
      </c>
      <c r="EO174">
        <v>-5.7224200000000003E-2</v>
      </c>
      <c r="EP174">
        <v>0</v>
      </c>
      <c r="EQ174">
        <v>31.658899999999999</v>
      </c>
      <c r="ER174">
        <v>999.9</v>
      </c>
      <c r="ES174">
        <v>54.6</v>
      </c>
      <c r="ET174">
        <v>43.8</v>
      </c>
      <c r="EU174">
        <v>48.517299999999999</v>
      </c>
      <c r="EV174">
        <v>65.625699999999995</v>
      </c>
      <c r="EW174">
        <v>19.122599999999998</v>
      </c>
      <c r="EX174">
        <v>1</v>
      </c>
      <c r="EY174">
        <v>1.30182</v>
      </c>
      <c r="EZ174">
        <v>9.2810500000000005</v>
      </c>
      <c r="FA174">
        <v>19.987100000000002</v>
      </c>
      <c r="FB174">
        <v>5.2273199999999997</v>
      </c>
      <c r="FC174">
        <v>11.992000000000001</v>
      </c>
      <c r="FD174">
        <v>4.9680999999999997</v>
      </c>
      <c r="FE174">
        <v>3.28945</v>
      </c>
      <c r="FF174">
        <v>9999</v>
      </c>
      <c r="FG174">
        <v>9999</v>
      </c>
      <c r="FH174">
        <v>9999</v>
      </c>
      <c r="FI174">
        <v>999.9</v>
      </c>
      <c r="FJ174">
        <v>4.9726900000000001</v>
      </c>
      <c r="FK174">
        <v>1.87819</v>
      </c>
      <c r="FL174">
        <v>1.8763700000000001</v>
      </c>
      <c r="FM174">
        <v>1.8791100000000001</v>
      </c>
      <c r="FN174">
        <v>1.87561</v>
      </c>
      <c r="FO174">
        <v>1.8790100000000001</v>
      </c>
      <c r="FP174">
        <v>1.87635</v>
      </c>
      <c r="FQ174">
        <v>1.8774999999999999</v>
      </c>
      <c r="FR174">
        <v>0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3.9620000000000002</v>
      </c>
      <c r="GF174">
        <v>0.16650000000000001</v>
      </c>
      <c r="GG174">
        <v>1.7018588168103419</v>
      </c>
      <c r="GH174">
        <v>3.4596175144301941E-3</v>
      </c>
      <c r="GI174">
        <v>-1.60062044249347E-6</v>
      </c>
      <c r="GJ174">
        <v>4.4551892631570479E-10</v>
      </c>
      <c r="GK174">
        <v>-5.7980403239070673E-2</v>
      </c>
      <c r="GL174">
        <v>-1.1044296988583829E-3</v>
      </c>
      <c r="GM174">
        <v>8.6344859614355754E-4</v>
      </c>
      <c r="GN174">
        <v>-1.2442756315904091E-5</v>
      </c>
      <c r="GO174">
        <v>0</v>
      </c>
      <c r="GP174">
        <v>2120</v>
      </c>
      <c r="GQ174">
        <v>2</v>
      </c>
      <c r="GR174">
        <v>32</v>
      </c>
      <c r="GS174">
        <v>48.1</v>
      </c>
      <c r="GT174">
        <v>48.1</v>
      </c>
      <c r="GU174">
        <v>2.2265600000000001</v>
      </c>
      <c r="GV174">
        <v>2.6013199999999999</v>
      </c>
      <c r="GW174">
        <v>1.39893</v>
      </c>
      <c r="GX174">
        <v>2.2753899999999998</v>
      </c>
      <c r="GY174">
        <v>1.4489700000000001</v>
      </c>
      <c r="GZ174">
        <v>2.4145500000000002</v>
      </c>
      <c r="HA174">
        <v>49.929600000000001</v>
      </c>
      <c r="HB174">
        <v>13.2127</v>
      </c>
      <c r="HC174">
        <v>18</v>
      </c>
      <c r="HD174">
        <v>507.65600000000001</v>
      </c>
      <c r="HE174">
        <v>400.35899999999998</v>
      </c>
      <c r="HF174">
        <v>23.4298</v>
      </c>
      <c r="HG174">
        <v>42.117600000000003</v>
      </c>
      <c r="HH174">
        <v>30.0017</v>
      </c>
      <c r="HI174">
        <v>41.415199999999999</v>
      </c>
      <c r="HJ174">
        <v>41.413600000000002</v>
      </c>
      <c r="HK174">
        <v>44.579700000000003</v>
      </c>
      <c r="HL174">
        <v>59.112900000000003</v>
      </c>
      <c r="HM174">
        <v>0</v>
      </c>
      <c r="HN174">
        <v>18.405999999999999</v>
      </c>
      <c r="HO174">
        <v>1041.8</v>
      </c>
      <c r="HP174">
        <v>18.898499999999999</v>
      </c>
      <c r="HQ174">
        <v>97.443100000000001</v>
      </c>
      <c r="HR174">
        <v>99.336600000000004</v>
      </c>
    </row>
    <row r="175" spans="1:226" x14ac:dyDescent="0.25">
      <c r="A175">
        <v>159</v>
      </c>
      <c r="B175">
        <v>1687532857.5</v>
      </c>
      <c r="C175">
        <v>4154</v>
      </c>
      <c r="D175" t="s">
        <v>677</v>
      </c>
      <c r="E175" t="s">
        <v>678</v>
      </c>
      <c r="F175">
        <v>5</v>
      </c>
      <c r="G175" t="s">
        <v>353</v>
      </c>
      <c r="H175">
        <v>48</v>
      </c>
      <c r="I175">
        <v>1687532849.7142861</v>
      </c>
      <c r="J175">
        <f t="shared" si="62"/>
        <v>2.128525222602322E-3</v>
      </c>
      <c r="K175">
        <f t="shared" si="63"/>
        <v>2.1285252226023221</v>
      </c>
      <c r="L175">
        <f t="shared" si="64"/>
        <v>27.676998347669073</v>
      </c>
      <c r="M175">
        <f t="shared" si="65"/>
        <v>966.71692857142875</v>
      </c>
      <c r="N175">
        <f t="shared" si="66"/>
        <v>439.02432261516554</v>
      </c>
      <c r="O175">
        <f t="shared" si="67"/>
        <v>44.796847466943511</v>
      </c>
      <c r="P175">
        <f t="shared" si="68"/>
        <v>98.641165334447621</v>
      </c>
      <c r="Q175">
        <f t="shared" si="69"/>
        <v>8.9451750733241783E-2</v>
      </c>
      <c r="R175">
        <f>IF(LEFT(BD175,1)&lt;&gt;"0",IF(LEFT(BD175,1)="1",3,BE175),$D$5+$E$5*(BV175*BO175/($K$5*1000))+$F$5*(BV175*BO175/($K$5*1000))*MAX(MIN(BB175,$J$5),$I$5)*MAX(MIN(BB175,$J$5),$I$5)+$G$5*MAX(MIN(BB175,$J$5),$I$5)*(BV175*BO175/($K$5*1000))+$H$5*(BV175*BO175/($K$5*1000))*(BV175*BO175/($K$5*1000)))</f>
        <v>3.7718780913933889</v>
      </c>
      <c r="S175">
        <f t="shared" si="70"/>
        <v>8.8289725280640205E-2</v>
      </c>
      <c r="T175">
        <f t="shared" si="71"/>
        <v>5.528422394625828E-2</v>
      </c>
      <c r="U175">
        <f t="shared" si="72"/>
        <v>624.23394331602321</v>
      </c>
      <c r="V175">
        <f t="shared" si="73"/>
        <v>32.08164144355252</v>
      </c>
      <c r="W175">
        <f t="shared" si="74"/>
        <v>30.723664285714289</v>
      </c>
      <c r="X175">
        <f t="shared" si="75"/>
        <v>4.4407829653438178</v>
      </c>
      <c r="Y175">
        <f t="shared" si="76"/>
        <v>49.405687697714676</v>
      </c>
      <c r="Z175">
        <f t="shared" si="77"/>
        <v>2.0591778935417522</v>
      </c>
      <c r="AA175">
        <f t="shared" si="78"/>
        <v>4.1678964295380148</v>
      </c>
      <c r="AB175">
        <f t="shared" si="79"/>
        <v>2.3816050718020656</v>
      </c>
      <c r="AC175">
        <f t="shared" si="80"/>
        <v>-93.867962316762402</v>
      </c>
      <c r="AD175">
        <f t="shared" si="81"/>
        <v>-224.80286303367004</v>
      </c>
      <c r="AE175">
        <f t="shared" si="82"/>
        <v>-13.274538828073077</v>
      </c>
      <c r="AF175">
        <f t="shared" si="83"/>
        <v>292.28857913751767</v>
      </c>
      <c r="AG175">
        <f t="shared" si="84"/>
        <v>65.277211331986109</v>
      </c>
      <c r="AH175">
        <f t="shared" si="85"/>
        <v>2.055896996182526</v>
      </c>
      <c r="AI175">
        <f t="shared" si="86"/>
        <v>27.676998347669073</v>
      </c>
      <c r="AJ175">
        <v>1047.564807127653</v>
      </c>
      <c r="AK175">
        <v>1011.501321212121</v>
      </c>
      <c r="AL175">
        <v>3.3986666056360288</v>
      </c>
      <c r="AM175">
        <v>65.233409087114921</v>
      </c>
      <c r="AN175">
        <f t="shared" si="87"/>
        <v>2.1285252226023221</v>
      </c>
      <c r="AO175">
        <v>18.901304586264921</v>
      </c>
      <c r="AP175">
        <v>20.223795151515152</v>
      </c>
      <c r="AQ175">
        <v>1.9772903154711961E-3</v>
      </c>
      <c r="AR175">
        <v>101.64482437197481</v>
      </c>
      <c r="AS175">
        <v>0</v>
      </c>
      <c r="AT175">
        <v>0</v>
      </c>
      <c r="AU175">
        <f t="shared" si="88"/>
        <v>1</v>
      </c>
      <c r="AV175">
        <f t="shared" si="89"/>
        <v>0</v>
      </c>
      <c r="AW175">
        <f t="shared" si="90"/>
        <v>53445.027879172223</v>
      </c>
      <c r="AX175">
        <f t="shared" si="91"/>
        <v>3548.2142857142871</v>
      </c>
      <c r="AY175">
        <f t="shared" si="92"/>
        <v>2910.6002574546392</v>
      </c>
      <c r="AZ175">
        <f>($B$11*$D$9+$C$11*$D$9+$F$11*((CV175+CN175)/MAX(CV175+CN175+CW175, 0.1)*$I$9+CW175/MAX(CV175+CN175+CW175, 0.1)*$J$9))/($B$11+$C$11+$F$11)</f>
        <v>0.82030002223180531</v>
      </c>
      <c r="BA175">
        <f>($B$11*$K$9+$C$11*$K$9+$F$11*((CV175+CN175)/MAX(CV175+CN175+CW175, 0.1)*$P$9+CW175/MAX(CV175+CN175+CW175, 0.1)*$Q$9))/($B$11+$C$11+$F$11)</f>
        <v>0.17592904290738443</v>
      </c>
      <c r="BB175" s="1">
        <v>3.21</v>
      </c>
      <c r="BC175">
        <v>0.5</v>
      </c>
      <c r="BD175" t="s">
        <v>354</v>
      </c>
      <c r="BE175">
        <v>2</v>
      </c>
      <c r="BF175" t="b">
        <v>1</v>
      </c>
      <c r="BG175">
        <v>1687532849.7142861</v>
      </c>
      <c r="BH175">
        <v>966.71692857142875</v>
      </c>
      <c r="BI175">
        <v>1009.897285714286</v>
      </c>
      <c r="BJ175">
        <v>20.18064285714285</v>
      </c>
      <c r="BK175">
        <v>18.887499999999999</v>
      </c>
      <c r="BL175">
        <v>962.77028571428582</v>
      </c>
      <c r="BM175">
        <v>20.014607142857141</v>
      </c>
      <c r="BN175">
        <v>500.04132142857151</v>
      </c>
      <c r="BO175">
        <v>101.9331785714286</v>
      </c>
      <c r="BP175">
        <v>0.1041008214285714</v>
      </c>
      <c r="BQ175">
        <v>29.618164285714279</v>
      </c>
      <c r="BR175">
        <v>30.723664285714289</v>
      </c>
      <c r="BS175">
        <v>999.9000000000002</v>
      </c>
      <c r="BT175">
        <v>0</v>
      </c>
      <c r="BU175">
        <v>0</v>
      </c>
      <c r="BV175">
        <v>10002.33535714286</v>
      </c>
      <c r="BW175">
        <v>0</v>
      </c>
      <c r="BX175">
        <v>1548.1839285714291</v>
      </c>
      <c r="BY175">
        <v>-43.180967857142853</v>
      </c>
      <c r="BZ175">
        <v>986.62835714285723</v>
      </c>
      <c r="CA175">
        <v>1029.339285714286</v>
      </c>
      <c r="CB175">
        <v>1.293149642857143</v>
      </c>
      <c r="CC175">
        <v>1009.897285714286</v>
      </c>
      <c r="CD175">
        <v>18.887499999999999</v>
      </c>
      <c r="CE175">
        <v>2.0570792857142859</v>
      </c>
      <c r="CF175">
        <v>1.9252635714285711</v>
      </c>
      <c r="CG175">
        <v>17.890653571428569</v>
      </c>
      <c r="CH175">
        <v>16.842735714285709</v>
      </c>
      <c r="CI175">
        <v>2000.0303571428581</v>
      </c>
      <c r="CJ175">
        <v>0.97999782142857128</v>
      </c>
      <c r="CK175">
        <v>2.0002139285714291E-2</v>
      </c>
      <c r="CL175">
        <v>0</v>
      </c>
      <c r="CM175">
        <v>1.963653571428571</v>
      </c>
      <c r="CN175">
        <v>0</v>
      </c>
      <c r="CO175">
        <v>6609.5800000000008</v>
      </c>
      <c r="CP175">
        <v>17338.482142857141</v>
      </c>
      <c r="CQ175">
        <v>48.160428571428561</v>
      </c>
      <c r="CR175">
        <v>49.91935714285713</v>
      </c>
      <c r="CS175">
        <v>48.2497857142857</v>
      </c>
      <c r="CT175">
        <v>48.180499999999988</v>
      </c>
      <c r="CU175">
        <v>46.959499999999998</v>
      </c>
      <c r="CV175">
        <v>1960.026785714286</v>
      </c>
      <c r="CW175">
        <v>40.003571428571433</v>
      </c>
      <c r="CX175">
        <v>0</v>
      </c>
      <c r="CY175">
        <v>1687532857.4000001</v>
      </c>
      <c r="CZ175">
        <v>0</v>
      </c>
      <c r="DA175">
        <v>1687529968.5999999</v>
      </c>
      <c r="DB175" t="s">
        <v>553</v>
      </c>
      <c r="DC175">
        <v>1687529968.5999999</v>
      </c>
      <c r="DD175">
        <v>1687529966.5999999</v>
      </c>
      <c r="DE175">
        <v>3</v>
      </c>
      <c r="DF175">
        <v>1E-3</v>
      </c>
      <c r="DG175">
        <v>1.0999999999999999E-2</v>
      </c>
      <c r="DH175">
        <v>2.899</v>
      </c>
      <c r="DI175">
        <v>9.5000000000000001E-2</v>
      </c>
      <c r="DJ175">
        <v>420</v>
      </c>
      <c r="DK175">
        <v>16</v>
      </c>
      <c r="DL175">
        <v>0.15</v>
      </c>
      <c r="DM175">
        <v>0.06</v>
      </c>
      <c r="DN175">
        <v>-43.202543902439032</v>
      </c>
      <c r="DO175">
        <v>-0.22015400696866749</v>
      </c>
      <c r="DP175">
        <v>7.7268893967849195E-2</v>
      </c>
      <c r="DQ175">
        <v>0</v>
      </c>
      <c r="DR175">
        <v>1.2845092682926831</v>
      </c>
      <c r="DS175">
        <v>0.13752334494773649</v>
      </c>
      <c r="DT175">
        <v>2.8997055980946859E-2</v>
      </c>
      <c r="DU175">
        <v>0</v>
      </c>
      <c r="DV175">
        <v>0</v>
      </c>
      <c r="DW175">
        <v>2</v>
      </c>
      <c r="DX175" t="s">
        <v>356</v>
      </c>
      <c r="DY175">
        <v>3.1184500000000002</v>
      </c>
      <c r="DZ175">
        <v>2.7606199999999999</v>
      </c>
      <c r="EA175">
        <v>0.16964399999999999</v>
      </c>
      <c r="EB175">
        <v>0.17583699999999999</v>
      </c>
      <c r="EC175">
        <v>0.10358299999999999</v>
      </c>
      <c r="ED175">
        <v>9.9331799999999998E-2</v>
      </c>
      <c r="EE175">
        <v>23945.5</v>
      </c>
      <c r="EF175">
        <v>23674.3</v>
      </c>
      <c r="EG175">
        <v>29426.6</v>
      </c>
      <c r="EH175">
        <v>29046.1</v>
      </c>
      <c r="EI175">
        <v>36535.1</v>
      </c>
      <c r="EJ175">
        <v>34486.6</v>
      </c>
      <c r="EK175">
        <v>45133.8</v>
      </c>
      <c r="EL175">
        <v>43200.7</v>
      </c>
      <c r="EM175">
        <v>1.6952700000000001</v>
      </c>
      <c r="EN175">
        <v>1.6633500000000001</v>
      </c>
      <c r="EO175">
        <v>-5.62333E-2</v>
      </c>
      <c r="EP175">
        <v>0</v>
      </c>
      <c r="EQ175">
        <v>31.686499999999999</v>
      </c>
      <c r="ER175">
        <v>999.9</v>
      </c>
      <c r="ES175">
        <v>54.6</v>
      </c>
      <c r="ET175">
        <v>43.8</v>
      </c>
      <c r="EU175">
        <v>48.515799999999999</v>
      </c>
      <c r="EV175">
        <v>65.455699999999993</v>
      </c>
      <c r="EW175">
        <v>18.613800000000001</v>
      </c>
      <c r="EX175">
        <v>1</v>
      </c>
      <c r="EY175">
        <v>1.30375</v>
      </c>
      <c r="EZ175">
        <v>9.2810500000000005</v>
      </c>
      <c r="FA175">
        <v>19.9863</v>
      </c>
      <c r="FB175">
        <v>5.22553</v>
      </c>
      <c r="FC175">
        <v>11.992000000000001</v>
      </c>
      <c r="FD175">
        <v>4.9676499999999999</v>
      </c>
      <c r="FE175">
        <v>3.2890799999999998</v>
      </c>
      <c r="FF175">
        <v>9999</v>
      </c>
      <c r="FG175">
        <v>9999</v>
      </c>
      <c r="FH175">
        <v>9999</v>
      </c>
      <c r="FI175">
        <v>999.9</v>
      </c>
      <c r="FJ175">
        <v>4.9726999999999997</v>
      </c>
      <c r="FK175">
        <v>1.87819</v>
      </c>
      <c r="FL175">
        <v>1.8763700000000001</v>
      </c>
      <c r="FM175">
        <v>1.8791199999999999</v>
      </c>
      <c r="FN175">
        <v>1.87561</v>
      </c>
      <c r="FO175">
        <v>1.879</v>
      </c>
      <c r="FP175">
        <v>1.8763300000000001</v>
      </c>
      <c r="FQ175">
        <v>1.87748</v>
      </c>
      <c r="FR175">
        <v>0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3.988</v>
      </c>
      <c r="GF175">
        <v>0.1668</v>
      </c>
      <c r="GG175">
        <v>1.7018588168103419</v>
      </c>
      <c r="GH175">
        <v>3.4596175144301941E-3</v>
      </c>
      <c r="GI175">
        <v>-1.60062044249347E-6</v>
      </c>
      <c r="GJ175">
        <v>4.4551892631570479E-10</v>
      </c>
      <c r="GK175">
        <v>-5.7980403239070673E-2</v>
      </c>
      <c r="GL175">
        <v>-1.1044296988583829E-3</v>
      </c>
      <c r="GM175">
        <v>8.6344859614355754E-4</v>
      </c>
      <c r="GN175">
        <v>-1.2442756315904091E-5</v>
      </c>
      <c r="GO175">
        <v>0</v>
      </c>
      <c r="GP175">
        <v>2120</v>
      </c>
      <c r="GQ175">
        <v>2</v>
      </c>
      <c r="GR175">
        <v>32</v>
      </c>
      <c r="GS175">
        <v>48.1</v>
      </c>
      <c r="GT175">
        <v>48.2</v>
      </c>
      <c r="GU175">
        <v>2.2546400000000002</v>
      </c>
      <c r="GV175">
        <v>2.6013199999999999</v>
      </c>
      <c r="GW175">
        <v>1.39893</v>
      </c>
      <c r="GX175">
        <v>2.2766099999999998</v>
      </c>
      <c r="GY175">
        <v>1.4489700000000001</v>
      </c>
      <c r="GZ175">
        <v>2.5647000000000002</v>
      </c>
      <c r="HA175">
        <v>49.961599999999997</v>
      </c>
      <c r="HB175">
        <v>13.2302</v>
      </c>
      <c r="HC175">
        <v>18</v>
      </c>
      <c r="HD175">
        <v>507.58300000000003</v>
      </c>
      <c r="HE175">
        <v>400.28300000000002</v>
      </c>
      <c r="HF175">
        <v>23.4556</v>
      </c>
      <c r="HG175">
        <v>42.14</v>
      </c>
      <c r="HH175">
        <v>30.001799999999999</v>
      </c>
      <c r="HI175">
        <v>41.435200000000002</v>
      </c>
      <c r="HJ175">
        <v>41.431100000000001</v>
      </c>
      <c r="HK175">
        <v>45.176000000000002</v>
      </c>
      <c r="HL175">
        <v>59.112900000000003</v>
      </c>
      <c r="HM175">
        <v>0</v>
      </c>
      <c r="HN175">
        <v>18.424600000000002</v>
      </c>
      <c r="HO175">
        <v>1055.17</v>
      </c>
      <c r="HP175">
        <v>19.026399999999999</v>
      </c>
      <c r="HQ175">
        <v>97.436899999999994</v>
      </c>
      <c r="HR175">
        <v>99.331999999999994</v>
      </c>
    </row>
    <row r="176" spans="1:226" x14ac:dyDescent="0.25">
      <c r="A176">
        <v>160</v>
      </c>
      <c r="B176">
        <v>1687532862.5</v>
      </c>
      <c r="C176">
        <v>4159</v>
      </c>
      <c r="D176" t="s">
        <v>679</v>
      </c>
      <c r="E176" t="s">
        <v>680</v>
      </c>
      <c r="F176">
        <v>5</v>
      </c>
      <c r="G176" t="s">
        <v>353</v>
      </c>
      <c r="H176">
        <v>48</v>
      </c>
      <c r="I176">
        <v>1687532855</v>
      </c>
      <c r="J176">
        <f t="shared" si="62"/>
        <v>2.1087298464554428E-3</v>
      </c>
      <c r="K176">
        <f t="shared" si="63"/>
        <v>2.1087298464554429</v>
      </c>
      <c r="L176">
        <f t="shared" si="64"/>
        <v>27.355389574979473</v>
      </c>
      <c r="M176">
        <f t="shared" si="65"/>
        <v>984.29855555555548</v>
      </c>
      <c r="N176">
        <f t="shared" si="66"/>
        <v>456.04908953974262</v>
      </c>
      <c r="O176">
        <f t="shared" si="67"/>
        <v>46.534379208333128</v>
      </c>
      <c r="P176">
        <f t="shared" si="68"/>
        <v>100.43594711407746</v>
      </c>
      <c r="Q176">
        <f t="shared" si="69"/>
        <v>8.8429978898487693E-2</v>
      </c>
      <c r="R176">
        <f>IF(LEFT(BD176,1)&lt;&gt;"0",IF(LEFT(BD176,1)="1",3,BE176),$D$5+$E$5*(BV176*BO176/($K$5*1000))+$F$5*(BV176*BO176/($K$5*1000))*MAX(MIN(BB176,$J$5),$I$5)*MAX(MIN(BB176,$J$5),$I$5)+$G$5*MAX(MIN(BB176,$J$5),$I$5)*(BV176*BO176/($K$5*1000))+$H$5*(BV176*BO176/($K$5*1000))*(BV176*BO176/($K$5*1000)))</f>
        <v>3.7729602735613947</v>
      </c>
      <c r="S176">
        <f t="shared" si="70"/>
        <v>8.7294488038441101E-2</v>
      </c>
      <c r="T176">
        <f t="shared" si="71"/>
        <v>5.4659859529999549E-2</v>
      </c>
      <c r="U176">
        <f t="shared" si="72"/>
        <v>623.61788553538872</v>
      </c>
      <c r="V176">
        <f t="shared" si="73"/>
        <v>32.107949287201301</v>
      </c>
      <c r="W176">
        <f t="shared" si="74"/>
        <v>30.754374074074072</v>
      </c>
      <c r="X176">
        <f t="shared" si="75"/>
        <v>4.4485805470043402</v>
      </c>
      <c r="Y176">
        <f t="shared" si="76"/>
        <v>49.407967055279137</v>
      </c>
      <c r="Z176">
        <f t="shared" si="77"/>
        <v>2.0623372389036918</v>
      </c>
      <c r="AA176">
        <f t="shared" si="78"/>
        <v>4.1740985549886842</v>
      </c>
      <c r="AB176">
        <f t="shared" si="79"/>
        <v>2.3862433081006484</v>
      </c>
      <c r="AC176">
        <f t="shared" si="80"/>
        <v>-92.994986228685022</v>
      </c>
      <c r="AD176">
        <f t="shared" si="81"/>
        <v>-225.8625524467576</v>
      </c>
      <c r="AE176">
        <f t="shared" si="82"/>
        <v>-13.337017499788853</v>
      </c>
      <c r="AF176">
        <f t="shared" si="83"/>
        <v>291.42332936015725</v>
      </c>
      <c r="AG176">
        <f t="shared" si="84"/>
        <v>64.78153896148055</v>
      </c>
      <c r="AH176">
        <f t="shared" si="85"/>
        <v>2.0820776835576842</v>
      </c>
      <c r="AI176">
        <f t="shared" si="86"/>
        <v>27.355389574979473</v>
      </c>
      <c r="AJ176">
        <v>1063.347705193409</v>
      </c>
      <c r="AK176">
        <v>1028.0544848484849</v>
      </c>
      <c r="AL176">
        <v>3.292800900219552</v>
      </c>
      <c r="AM176">
        <v>65.233409087114921</v>
      </c>
      <c r="AN176">
        <f t="shared" si="87"/>
        <v>2.1087298464554429</v>
      </c>
      <c r="AO176">
        <v>18.91321370451325</v>
      </c>
      <c r="AP176">
        <v>20.23549696969696</v>
      </c>
      <c r="AQ176">
        <v>4.9044331819373223E-4</v>
      </c>
      <c r="AR176">
        <v>101.64482437197481</v>
      </c>
      <c r="AS176">
        <v>0</v>
      </c>
      <c r="AT176">
        <v>0</v>
      </c>
      <c r="AU176">
        <f t="shared" si="88"/>
        <v>1</v>
      </c>
      <c r="AV176">
        <f t="shared" si="89"/>
        <v>0</v>
      </c>
      <c r="AW176">
        <f t="shared" si="90"/>
        <v>53462.041146122348</v>
      </c>
      <c r="AX176">
        <f t="shared" si="91"/>
        <v>3544.7129629629621</v>
      </c>
      <c r="AY176">
        <f t="shared" si="92"/>
        <v>2907.7280842823925</v>
      </c>
      <c r="AZ176">
        <f>($B$11*$D$9+$C$11*$D$9+$F$11*((CV176+CN176)/MAX(CV176+CN176+CW176, 0.1)*$I$9+CW176/MAX(CV176+CN176+CW176, 0.1)*$J$9))/($B$11+$C$11+$F$11)</f>
        <v>0.8203000114999085</v>
      </c>
      <c r="BA176">
        <f>($B$11*$K$9+$C$11*$K$9+$F$11*((CV176+CN176)/MAX(CV176+CN176+CW176, 0.1)*$P$9+CW176/MAX(CV176+CN176+CW176, 0.1)*$Q$9))/($B$11+$C$11+$F$11)</f>
        <v>0.17592902219482326</v>
      </c>
      <c r="BB176" s="1">
        <v>3.21</v>
      </c>
      <c r="BC176">
        <v>0.5</v>
      </c>
      <c r="BD176" t="s">
        <v>354</v>
      </c>
      <c r="BE176">
        <v>2</v>
      </c>
      <c r="BF176" t="b">
        <v>1</v>
      </c>
      <c r="BG176">
        <v>1687532855</v>
      </c>
      <c r="BH176">
        <v>984.29855555555548</v>
      </c>
      <c r="BI176">
        <v>1027.201111111111</v>
      </c>
      <c r="BJ176">
        <v>20.211444444444439</v>
      </c>
      <c r="BK176">
        <v>18.90185555555556</v>
      </c>
      <c r="BL176">
        <v>980.32388888888886</v>
      </c>
      <c r="BM176">
        <v>20.044848148148152</v>
      </c>
      <c r="BN176">
        <v>500.0337777777778</v>
      </c>
      <c r="BO176">
        <v>101.9338518518519</v>
      </c>
      <c r="BP176">
        <v>0.1042407037037037</v>
      </c>
      <c r="BQ176">
        <v>29.643981481481479</v>
      </c>
      <c r="BR176">
        <v>30.754374074074072</v>
      </c>
      <c r="BS176">
        <v>999.90000000000009</v>
      </c>
      <c r="BT176">
        <v>0</v>
      </c>
      <c r="BU176">
        <v>0</v>
      </c>
      <c r="BV176">
        <v>10006.476666666669</v>
      </c>
      <c r="BW176">
        <v>0</v>
      </c>
      <c r="BX176">
        <v>1544.697037037037</v>
      </c>
      <c r="BY176">
        <v>-42.903437037037037</v>
      </c>
      <c r="BZ176">
        <v>1004.603592592593</v>
      </c>
      <c r="CA176">
        <v>1046.991481481482</v>
      </c>
      <c r="CB176">
        <v>1.309603703703704</v>
      </c>
      <c r="CC176">
        <v>1027.201111111111</v>
      </c>
      <c r="CD176">
        <v>18.90185555555556</v>
      </c>
      <c r="CE176">
        <v>2.060232222222222</v>
      </c>
      <c r="CF176">
        <v>1.9267392592592589</v>
      </c>
      <c r="CG176">
        <v>17.915003703703711</v>
      </c>
      <c r="CH176">
        <v>16.85480740740741</v>
      </c>
      <c r="CI176">
        <v>2000.0159259259251</v>
      </c>
      <c r="CJ176">
        <v>0.97999799999999981</v>
      </c>
      <c r="CK176">
        <v>2.000195925925926E-2</v>
      </c>
      <c r="CL176">
        <v>0</v>
      </c>
      <c r="CM176">
        <v>1.956485185185185</v>
      </c>
      <c r="CN176">
        <v>0</v>
      </c>
      <c r="CO176">
        <v>6641.0196296296281</v>
      </c>
      <c r="CP176">
        <v>17338.362962962961</v>
      </c>
      <c r="CQ176">
        <v>48.191740740740727</v>
      </c>
      <c r="CR176">
        <v>49.960333333333338</v>
      </c>
      <c r="CS176">
        <v>48.284444444444439</v>
      </c>
      <c r="CT176">
        <v>48.217333333333329</v>
      </c>
      <c r="CU176">
        <v>46.981333333333339</v>
      </c>
      <c r="CV176">
        <v>1960.014074074074</v>
      </c>
      <c r="CW176">
        <v>40.001851851851853</v>
      </c>
      <c r="CX176">
        <v>0</v>
      </c>
      <c r="CY176">
        <v>1687532862.2</v>
      </c>
      <c r="CZ176">
        <v>0</v>
      </c>
      <c r="DA176">
        <v>1687529968.5999999</v>
      </c>
      <c r="DB176" t="s">
        <v>553</v>
      </c>
      <c r="DC176">
        <v>1687529968.5999999</v>
      </c>
      <c r="DD176">
        <v>1687529966.5999999</v>
      </c>
      <c r="DE176">
        <v>3</v>
      </c>
      <c r="DF176">
        <v>1E-3</v>
      </c>
      <c r="DG176">
        <v>1.0999999999999999E-2</v>
      </c>
      <c r="DH176">
        <v>2.899</v>
      </c>
      <c r="DI176">
        <v>9.5000000000000001E-2</v>
      </c>
      <c r="DJ176">
        <v>420</v>
      </c>
      <c r="DK176">
        <v>16</v>
      </c>
      <c r="DL176">
        <v>0.15</v>
      </c>
      <c r="DM176">
        <v>0.06</v>
      </c>
      <c r="DN176">
        <v>-42.989207317073173</v>
      </c>
      <c r="DO176">
        <v>2.8464041811847149</v>
      </c>
      <c r="DP176">
        <v>0.36584477608729521</v>
      </c>
      <c r="DQ176">
        <v>0</v>
      </c>
      <c r="DR176">
        <v>1.2983475609756101</v>
      </c>
      <c r="DS176">
        <v>0.19266167247386889</v>
      </c>
      <c r="DT176">
        <v>2.02435799856776E-2</v>
      </c>
      <c r="DU176">
        <v>0</v>
      </c>
      <c r="DV176">
        <v>0</v>
      </c>
      <c r="DW176">
        <v>2</v>
      </c>
      <c r="DX176" t="s">
        <v>356</v>
      </c>
      <c r="DY176">
        <v>3.11842</v>
      </c>
      <c r="DZ176">
        <v>2.7610399999999999</v>
      </c>
      <c r="EA176">
        <v>0.171408</v>
      </c>
      <c r="EB176">
        <v>0.17754600000000001</v>
      </c>
      <c r="EC176">
        <v>0.103618</v>
      </c>
      <c r="ED176">
        <v>9.9405999999999994E-2</v>
      </c>
      <c r="EE176">
        <v>23893.200000000001</v>
      </c>
      <c r="EF176">
        <v>23623.5</v>
      </c>
      <c r="EG176">
        <v>29425.3</v>
      </c>
      <c r="EH176">
        <v>29044.400000000001</v>
      </c>
      <c r="EI176">
        <v>36532.199999999997</v>
      </c>
      <c r="EJ176">
        <v>34482.199999999997</v>
      </c>
      <c r="EK176">
        <v>45131.8</v>
      </c>
      <c r="EL176">
        <v>43198.5</v>
      </c>
      <c r="EM176">
        <v>1.69523</v>
      </c>
      <c r="EN176">
        <v>1.6630499999999999</v>
      </c>
      <c r="EO176">
        <v>-5.6080499999999998E-2</v>
      </c>
      <c r="EP176">
        <v>0</v>
      </c>
      <c r="EQ176">
        <v>31.7148</v>
      </c>
      <c r="ER176">
        <v>999.9</v>
      </c>
      <c r="ES176">
        <v>54.6</v>
      </c>
      <c r="ET176">
        <v>43.8</v>
      </c>
      <c r="EU176">
        <v>48.519599999999997</v>
      </c>
      <c r="EV176">
        <v>65.585700000000003</v>
      </c>
      <c r="EW176">
        <v>18.738</v>
      </c>
      <c r="EX176">
        <v>1</v>
      </c>
      <c r="EY176">
        <v>1.30538</v>
      </c>
      <c r="EZ176">
        <v>9.2810500000000005</v>
      </c>
      <c r="FA176">
        <v>19.986899999999999</v>
      </c>
      <c r="FB176">
        <v>5.2280699999999998</v>
      </c>
      <c r="FC176">
        <v>11.992000000000001</v>
      </c>
      <c r="FD176">
        <v>4.9684499999999998</v>
      </c>
      <c r="FE176">
        <v>3.28965</v>
      </c>
      <c r="FF176">
        <v>9999</v>
      </c>
      <c r="FG176">
        <v>9999</v>
      </c>
      <c r="FH176">
        <v>9999</v>
      </c>
      <c r="FI176">
        <v>999.9</v>
      </c>
      <c r="FJ176">
        <v>4.9726699999999999</v>
      </c>
      <c r="FK176">
        <v>1.87819</v>
      </c>
      <c r="FL176">
        <v>1.8763399999999999</v>
      </c>
      <c r="FM176">
        <v>1.8791100000000001</v>
      </c>
      <c r="FN176">
        <v>1.87561</v>
      </c>
      <c r="FO176">
        <v>1.879</v>
      </c>
      <c r="FP176">
        <v>1.8763399999999999</v>
      </c>
      <c r="FQ176">
        <v>1.87748</v>
      </c>
      <c r="FR176">
        <v>0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4.0199999999999996</v>
      </c>
      <c r="GF176">
        <v>0.16700000000000001</v>
      </c>
      <c r="GG176">
        <v>1.7018588168103419</v>
      </c>
      <c r="GH176">
        <v>3.4596175144301941E-3</v>
      </c>
      <c r="GI176">
        <v>-1.60062044249347E-6</v>
      </c>
      <c r="GJ176">
        <v>4.4551892631570479E-10</v>
      </c>
      <c r="GK176">
        <v>-5.7980403239070673E-2</v>
      </c>
      <c r="GL176">
        <v>-1.1044296988583829E-3</v>
      </c>
      <c r="GM176">
        <v>8.6344859614355754E-4</v>
      </c>
      <c r="GN176">
        <v>-1.2442756315904091E-5</v>
      </c>
      <c r="GO176">
        <v>0</v>
      </c>
      <c r="GP176">
        <v>2120</v>
      </c>
      <c r="GQ176">
        <v>2</v>
      </c>
      <c r="GR176">
        <v>32</v>
      </c>
      <c r="GS176">
        <v>48.2</v>
      </c>
      <c r="GT176">
        <v>48.3</v>
      </c>
      <c r="GU176">
        <v>2.2839399999999999</v>
      </c>
      <c r="GV176">
        <v>2.5988799999999999</v>
      </c>
      <c r="GW176">
        <v>1.39893</v>
      </c>
      <c r="GX176">
        <v>2.2766099999999998</v>
      </c>
      <c r="GY176">
        <v>1.4489700000000001</v>
      </c>
      <c r="GZ176">
        <v>2.5280800000000001</v>
      </c>
      <c r="HA176">
        <v>49.993600000000001</v>
      </c>
      <c r="HB176">
        <v>13.2127</v>
      </c>
      <c r="HC176">
        <v>18</v>
      </c>
      <c r="HD176">
        <v>507.649</v>
      </c>
      <c r="HE176">
        <v>400.19900000000001</v>
      </c>
      <c r="HF176">
        <v>23.480399999999999</v>
      </c>
      <c r="HG176">
        <v>42.160699999999999</v>
      </c>
      <c r="HH176">
        <v>30.001799999999999</v>
      </c>
      <c r="HI176">
        <v>41.451900000000002</v>
      </c>
      <c r="HJ176">
        <v>41.45</v>
      </c>
      <c r="HK176">
        <v>45.723500000000001</v>
      </c>
      <c r="HL176">
        <v>58.839300000000001</v>
      </c>
      <c r="HM176">
        <v>0</v>
      </c>
      <c r="HN176">
        <v>18.434000000000001</v>
      </c>
      <c r="HO176">
        <v>1075.22</v>
      </c>
      <c r="HP176">
        <v>19.076499999999999</v>
      </c>
      <c r="HQ176">
        <v>97.432500000000005</v>
      </c>
      <c r="HR176">
        <v>99.326700000000002</v>
      </c>
    </row>
    <row r="177" spans="1:226" x14ac:dyDescent="0.25">
      <c r="A177">
        <v>161</v>
      </c>
      <c r="B177">
        <v>1687532867.5</v>
      </c>
      <c r="C177">
        <v>4164</v>
      </c>
      <c r="D177" t="s">
        <v>681</v>
      </c>
      <c r="E177" t="s">
        <v>682</v>
      </c>
      <c r="F177">
        <v>5</v>
      </c>
      <c r="G177" t="s">
        <v>353</v>
      </c>
      <c r="H177">
        <v>48</v>
      </c>
      <c r="I177">
        <v>1687532859.7142861</v>
      </c>
      <c r="J177">
        <f t="shared" si="62"/>
        <v>2.0194041088290246E-3</v>
      </c>
      <c r="K177">
        <f t="shared" si="63"/>
        <v>2.0194041088290247</v>
      </c>
      <c r="L177">
        <f t="shared" si="64"/>
        <v>27.5014566522823</v>
      </c>
      <c r="M177">
        <f t="shared" si="65"/>
        <v>999.77785714285721</v>
      </c>
      <c r="N177">
        <f t="shared" si="66"/>
        <v>445.33723626051199</v>
      </c>
      <c r="O177">
        <f t="shared" si="67"/>
        <v>45.441312038615202</v>
      </c>
      <c r="P177">
        <f t="shared" si="68"/>
        <v>102.01531306299843</v>
      </c>
      <c r="Q177">
        <f t="shared" si="69"/>
        <v>8.4463494426941191E-2</v>
      </c>
      <c r="R177">
        <f>IF(LEFT(BD177,1)&lt;&gt;"0",IF(LEFT(BD177,1)="1",3,BE177),$D$5+$E$5*(BV177*BO177/($K$5*1000))+$F$5*(BV177*BO177/($K$5*1000))*MAX(MIN(BB177,$J$5),$I$5)*MAX(MIN(BB177,$J$5),$I$5)+$G$5*MAX(MIN(BB177,$J$5),$I$5)*(BV177*BO177/($K$5*1000))+$H$5*(BV177*BO177/($K$5*1000))*(BV177*BO177/($K$5*1000)))</f>
        <v>3.7728656966372447</v>
      </c>
      <c r="S177">
        <f t="shared" si="70"/>
        <v>8.3426913292058313E-2</v>
      </c>
      <c r="T177">
        <f t="shared" si="71"/>
        <v>5.2233893477842165E-2</v>
      </c>
      <c r="U177">
        <f t="shared" si="72"/>
        <v>623.10380791287582</v>
      </c>
      <c r="V177">
        <f t="shared" si="73"/>
        <v>32.151244189331628</v>
      </c>
      <c r="W177">
        <f t="shared" si="74"/>
        <v>30.78012142857143</v>
      </c>
      <c r="X177">
        <f t="shared" si="75"/>
        <v>4.4551272969468414</v>
      </c>
      <c r="Y177">
        <f t="shared" si="76"/>
        <v>49.373076713340069</v>
      </c>
      <c r="Z177">
        <f t="shared" si="77"/>
        <v>2.0641314007639324</v>
      </c>
      <c r="AA177">
        <f t="shared" si="78"/>
        <v>4.1806821412979245</v>
      </c>
      <c r="AB177">
        <f t="shared" si="79"/>
        <v>2.390995896182909</v>
      </c>
      <c r="AC177">
        <f t="shared" si="80"/>
        <v>-89.055721199359979</v>
      </c>
      <c r="AD177">
        <f t="shared" si="81"/>
        <v>-225.52714154593571</v>
      </c>
      <c r="AE177">
        <f t="shared" si="82"/>
        <v>-13.321045279114848</v>
      </c>
      <c r="AF177">
        <f t="shared" si="83"/>
        <v>295.19989988846532</v>
      </c>
      <c r="AG177">
        <f t="shared" si="84"/>
        <v>64.434303054195141</v>
      </c>
      <c r="AH177">
        <f t="shared" si="85"/>
        <v>2.0602385288938274</v>
      </c>
      <c r="AI177">
        <f t="shared" si="86"/>
        <v>27.5014566522823</v>
      </c>
      <c r="AJ177">
        <v>1080.066814630517</v>
      </c>
      <c r="AK177">
        <v>1044.5864848484839</v>
      </c>
      <c r="AL177">
        <v>3.3104737273745242</v>
      </c>
      <c r="AM177">
        <v>65.233409087114921</v>
      </c>
      <c r="AN177">
        <f t="shared" si="87"/>
        <v>2.0194041088290247</v>
      </c>
      <c r="AO177">
        <v>18.988546080230851</v>
      </c>
      <c r="AP177">
        <v>20.254527878787879</v>
      </c>
      <c r="AQ177">
        <v>4.9843602142074723E-4</v>
      </c>
      <c r="AR177">
        <v>101.64482437197481</v>
      </c>
      <c r="AS177">
        <v>0</v>
      </c>
      <c r="AT177">
        <v>0</v>
      </c>
      <c r="AU177">
        <f t="shared" si="88"/>
        <v>1</v>
      </c>
      <c r="AV177">
        <f t="shared" si="89"/>
        <v>0</v>
      </c>
      <c r="AW177">
        <f t="shared" si="90"/>
        <v>53455.320795028478</v>
      </c>
      <c r="AX177">
        <f t="shared" si="91"/>
        <v>3541.7910714285722</v>
      </c>
      <c r="AY177">
        <f t="shared" si="92"/>
        <v>2905.3312399900178</v>
      </c>
      <c r="AZ177">
        <f>($B$11*$D$9+$C$11*$D$9+$F$11*((CV177+CN177)/MAX(CV177+CN177+CW177, 0.1)*$I$9+CW177/MAX(CV177+CN177+CW177, 0.1)*$J$9))/($B$11+$C$11+$F$11)</f>
        <v>0.82030000680366499</v>
      </c>
      <c r="BA177">
        <f>($B$11*$K$9+$C$11*$K$9+$F$11*((CV177+CN177)/MAX(CV177+CN177+CW177, 0.1)*$P$9+CW177/MAX(CV177+CN177+CW177, 0.1)*$Q$9))/($B$11+$C$11+$F$11)</f>
        <v>0.1759290131310734</v>
      </c>
      <c r="BB177" s="1">
        <v>3.21</v>
      </c>
      <c r="BC177">
        <v>0.5</v>
      </c>
      <c r="BD177" t="s">
        <v>354</v>
      </c>
      <c r="BE177">
        <v>2</v>
      </c>
      <c r="BF177" t="b">
        <v>1</v>
      </c>
      <c r="BG177">
        <v>1687532859.7142861</v>
      </c>
      <c r="BH177">
        <v>999.77785714285721</v>
      </c>
      <c r="BI177">
        <v>1042.463214285714</v>
      </c>
      <c r="BJ177">
        <v>20.229050000000001</v>
      </c>
      <c r="BK177">
        <v>18.933250000000001</v>
      </c>
      <c r="BL177">
        <v>995.77860714285714</v>
      </c>
      <c r="BM177">
        <v>20.062149999999999</v>
      </c>
      <c r="BN177">
        <v>500.04503571428569</v>
      </c>
      <c r="BO177">
        <v>101.93375</v>
      </c>
      <c r="BP177">
        <v>0.10423007142857139</v>
      </c>
      <c r="BQ177">
        <v>29.671350000000011</v>
      </c>
      <c r="BR177">
        <v>30.78012142857143</v>
      </c>
      <c r="BS177">
        <v>999.9000000000002</v>
      </c>
      <c r="BT177">
        <v>0</v>
      </c>
      <c r="BU177">
        <v>0</v>
      </c>
      <c r="BV177">
        <v>10006.11892857143</v>
      </c>
      <c r="BW177">
        <v>0</v>
      </c>
      <c r="BX177">
        <v>1541.8185714285721</v>
      </c>
      <c r="BY177">
        <v>-42.686142857142848</v>
      </c>
      <c r="BZ177">
        <v>1020.420321428571</v>
      </c>
      <c r="CA177">
        <v>1062.582142857143</v>
      </c>
      <c r="CB177">
        <v>1.295818571428571</v>
      </c>
      <c r="CC177">
        <v>1042.463214285714</v>
      </c>
      <c r="CD177">
        <v>18.933250000000001</v>
      </c>
      <c r="CE177">
        <v>2.0620257142857139</v>
      </c>
      <c r="CF177">
        <v>1.9299378571428569</v>
      </c>
      <c r="CG177">
        <v>17.928832142857139</v>
      </c>
      <c r="CH177">
        <v>16.88092142857143</v>
      </c>
      <c r="CI177">
        <v>1999.9725000000001</v>
      </c>
      <c r="CJ177">
        <v>0.97999857142857127</v>
      </c>
      <c r="CK177">
        <v>2.0001371428571429E-2</v>
      </c>
      <c r="CL177">
        <v>0</v>
      </c>
      <c r="CM177">
        <v>1.926053571428572</v>
      </c>
      <c r="CN177">
        <v>0</v>
      </c>
      <c r="CO177">
        <v>6563.9578571428556</v>
      </c>
      <c r="CP177">
        <v>17337.99642857143</v>
      </c>
      <c r="CQ177">
        <v>48.216250000000002</v>
      </c>
      <c r="CR177">
        <v>49.979750000000003</v>
      </c>
      <c r="CS177">
        <v>48.307642857142852</v>
      </c>
      <c r="CT177">
        <v>48.236499999999999</v>
      </c>
      <c r="CU177">
        <v>47.006607142857142</v>
      </c>
      <c r="CV177">
        <v>1959.9721428571429</v>
      </c>
      <c r="CW177">
        <v>40.000357142857141</v>
      </c>
      <c r="CX177">
        <v>0</v>
      </c>
      <c r="CY177">
        <v>1687532867</v>
      </c>
      <c r="CZ177">
        <v>0</v>
      </c>
      <c r="DA177">
        <v>1687529968.5999999</v>
      </c>
      <c r="DB177" t="s">
        <v>553</v>
      </c>
      <c r="DC177">
        <v>1687529968.5999999</v>
      </c>
      <c r="DD177">
        <v>1687529966.5999999</v>
      </c>
      <c r="DE177">
        <v>3</v>
      </c>
      <c r="DF177">
        <v>1E-3</v>
      </c>
      <c r="DG177">
        <v>1.0999999999999999E-2</v>
      </c>
      <c r="DH177">
        <v>2.899</v>
      </c>
      <c r="DI177">
        <v>9.5000000000000001E-2</v>
      </c>
      <c r="DJ177">
        <v>420</v>
      </c>
      <c r="DK177">
        <v>16</v>
      </c>
      <c r="DL177">
        <v>0.15</v>
      </c>
      <c r="DM177">
        <v>0.06</v>
      </c>
      <c r="DN177">
        <v>-42.82470731707317</v>
      </c>
      <c r="DO177">
        <v>3.3862745644599661</v>
      </c>
      <c r="DP177">
        <v>0.39710345545802628</v>
      </c>
      <c r="DQ177">
        <v>0</v>
      </c>
      <c r="DR177">
        <v>1.2968604878048779</v>
      </c>
      <c r="DS177">
        <v>-0.11437902439024621</v>
      </c>
      <c r="DT177">
        <v>2.5924683120223429E-2</v>
      </c>
      <c r="DU177">
        <v>0</v>
      </c>
      <c r="DV177">
        <v>0</v>
      </c>
      <c r="DW177">
        <v>2</v>
      </c>
      <c r="DX177" t="s">
        <v>356</v>
      </c>
      <c r="DY177">
        <v>3.1182699999999999</v>
      </c>
      <c r="DZ177">
        <v>2.7606799999999998</v>
      </c>
      <c r="EA177">
        <v>0.17316400000000001</v>
      </c>
      <c r="EB177">
        <v>0.179316</v>
      </c>
      <c r="EC177">
        <v>0.10369200000000001</v>
      </c>
      <c r="ED177">
        <v>9.9776900000000002E-2</v>
      </c>
      <c r="EE177">
        <v>23841.200000000001</v>
      </c>
      <c r="EF177">
        <v>23571.599999999999</v>
      </c>
      <c r="EG177">
        <v>29424.1</v>
      </c>
      <c r="EH177">
        <v>29043.5</v>
      </c>
      <c r="EI177">
        <v>36527.800000000003</v>
      </c>
      <c r="EJ177">
        <v>34467.199999999997</v>
      </c>
      <c r="EK177">
        <v>45129.8</v>
      </c>
      <c r="EL177">
        <v>43197.1</v>
      </c>
      <c r="EM177">
        <v>1.69468</v>
      </c>
      <c r="EN177">
        <v>1.6629499999999999</v>
      </c>
      <c r="EO177">
        <v>-5.7127299999999999E-2</v>
      </c>
      <c r="EP177">
        <v>0</v>
      </c>
      <c r="EQ177">
        <v>31.745100000000001</v>
      </c>
      <c r="ER177">
        <v>999.9</v>
      </c>
      <c r="ES177">
        <v>54.6</v>
      </c>
      <c r="ET177">
        <v>43.8</v>
      </c>
      <c r="EU177">
        <v>48.515099999999997</v>
      </c>
      <c r="EV177">
        <v>65.625699999999995</v>
      </c>
      <c r="EW177">
        <v>18.946300000000001</v>
      </c>
      <c r="EX177">
        <v>1</v>
      </c>
      <c r="EY177">
        <v>1.30745</v>
      </c>
      <c r="EZ177">
        <v>9.2810500000000005</v>
      </c>
      <c r="FA177">
        <v>19.9861</v>
      </c>
      <c r="FB177">
        <v>5.2271700000000001</v>
      </c>
      <c r="FC177">
        <v>11.992000000000001</v>
      </c>
      <c r="FD177">
        <v>4.9681499999999996</v>
      </c>
      <c r="FE177">
        <v>3.2894999999999999</v>
      </c>
      <c r="FF177">
        <v>9999</v>
      </c>
      <c r="FG177">
        <v>9999</v>
      </c>
      <c r="FH177">
        <v>9999</v>
      </c>
      <c r="FI177">
        <v>999.9</v>
      </c>
      <c r="FJ177">
        <v>4.9726800000000004</v>
      </c>
      <c r="FK177">
        <v>1.8781600000000001</v>
      </c>
      <c r="FL177">
        <v>1.8763300000000001</v>
      </c>
      <c r="FM177">
        <v>1.8791</v>
      </c>
      <c r="FN177">
        <v>1.8755999999999999</v>
      </c>
      <c r="FO177">
        <v>1.8789800000000001</v>
      </c>
      <c r="FP177">
        <v>1.8763099999999999</v>
      </c>
      <c r="FQ177">
        <v>1.8774500000000001</v>
      </c>
      <c r="FR177">
        <v>0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4.04</v>
      </c>
      <c r="GF177">
        <v>0.16750000000000001</v>
      </c>
      <c r="GG177">
        <v>1.7018588168103419</v>
      </c>
      <c r="GH177">
        <v>3.4596175144301941E-3</v>
      </c>
      <c r="GI177">
        <v>-1.60062044249347E-6</v>
      </c>
      <c r="GJ177">
        <v>4.4551892631570479E-10</v>
      </c>
      <c r="GK177">
        <v>-5.7980403239070673E-2</v>
      </c>
      <c r="GL177">
        <v>-1.1044296988583829E-3</v>
      </c>
      <c r="GM177">
        <v>8.6344859614355754E-4</v>
      </c>
      <c r="GN177">
        <v>-1.2442756315904091E-5</v>
      </c>
      <c r="GO177">
        <v>0</v>
      </c>
      <c r="GP177">
        <v>2120</v>
      </c>
      <c r="GQ177">
        <v>2</v>
      </c>
      <c r="GR177">
        <v>32</v>
      </c>
      <c r="GS177">
        <v>48.3</v>
      </c>
      <c r="GT177">
        <v>48.3</v>
      </c>
      <c r="GU177">
        <v>2.3144499999999999</v>
      </c>
      <c r="GV177">
        <v>2.6086399999999998</v>
      </c>
      <c r="GW177">
        <v>1.39893</v>
      </c>
      <c r="GX177">
        <v>2.2766099999999998</v>
      </c>
      <c r="GY177">
        <v>1.4489700000000001</v>
      </c>
      <c r="GZ177">
        <v>2.3864700000000001</v>
      </c>
      <c r="HA177">
        <v>49.993600000000001</v>
      </c>
      <c r="HB177">
        <v>13.186400000000001</v>
      </c>
      <c r="HC177">
        <v>18</v>
      </c>
      <c r="HD177">
        <v>507.42700000000002</v>
      </c>
      <c r="HE177">
        <v>400.238</v>
      </c>
      <c r="HF177">
        <v>23.504000000000001</v>
      </c>
      <c r="HG177">
        <v>42.183199999999999</v>
      </c>
      <c r="HH177">
        <v>30.001899999999999</v>
      </c>
      <c r="HI177">
        <v>41.473100000000002</v>
      </c>
      <c r="HJ177">
        <v>41.468800000000002</v>
      </c>
      <c r="HK177">
        <v>46.3476</v>
      </c>
      <c r="HL177">
        <v>58.839300000000001</v>
      </c>
      <c r="HM177">
        <v>0</v>
      </c>
      <c r="HN177">
        <v>18.448899999999998</v>
      </c>
      <c r="HO177">
        <v>1088.5899999999999</v>
      </c>
      <c r="HP177">
        <v>19.181699999999999</v>
      </c>
      <c r="HQ177">
        <v>97.428200000000004</v>
      </c>
      <c r="HR177">
        <v>99.323599999999999</v>
      </c>
    </row>
    <row r="178" spans="1:226" x14ac:dyDescent="0.25">
      <c r="A178">
        <v>162</v>
      </c>
      <c r="B178">
        <v>1687532872.5</v>
      </c>
      <c r="C178">
        <v>4169</v>
      </c>
      <c r="D178" t="s">
        <v>683</v>
      </c>
      <c r="E178" t="s">
        <v>684</v>
      </c>
      <c r="F178">
        <v>5</v>
      </c>
      <c r="G178" t="s">
        <v>353</v>
      </c>
      <c r="H178">
        <v>48</v>
      </c>
      <c r="I178">
        <v>1687532865</v>
      </c>
      <c r="J178">
        <f t="shared" si="62"/>
        <v>2.0661061273892804E-3</v>
      </c>
      <c r="K178">
        <f t="shared" si="63"/>
        <v>2.0661061273892805</v>
      </c>
      <c r="L178">
        <f t="shared" si="64"/>
        <v>27.760677345217566</v>
      </c>
      <c r="M178">
        <f t="shared" si="65"/>
        <v>1016.992333333333</v>
      </c>
      <c r="N178">
        <f t="shared" si="66"/>
        <v>467.24030150691425</v>
      </c>
      <c r="O178">
        <f t="shared" si="67"/>
        <v>47.676115866415344</v>
      </c>
      <c r="P178">
        <f t="shared" si="68"/>
        <v>103.77153717879487</v>
      </c>
      <c r="Q178">
        <f t="shared" si="69"/>
        <v>8.6182948906678061E-2</v>
      </c>
      <c r="R178">
        <f>IF(LEFT(BD178,1)&lt;&gt;"0",IF(LEFT(BD178,1)="1",3,BE178),$D$5+$E$5*(BV178*BO178/($K$5*1000))+$F$5*(BV178*BO178/($K$5*1000))*MAX(MIN(BB178,$J$5),$I$5)*MAX(MIN(BB178,$J$5),$I$5)+$G$5*MAX(MIN(BB178,$J$5),$I$5)*(BV178*BO178/($K$5*1000))+$H$5*(BV178*BO178/($K$5*1000))*(BV178*BO178/($K$5*1000)))</f>
        <v>3.7725861323788803</v>
      </c>
      <c r="S178">
        <f t="shared" si="70"/>
        <v>8.5103945922020308E-2</v>
      </c>
      <c r="T178">
        <f t="shared" si="71"/>
        <v>5.3285784717434684E-2</v>
      </c>
      <c r="U178">
        <f t="shared" si="72"/>
        <v>622.8297349041145</v>
      </c>
      <c r="V178">
        <f t="shared" si="73"/>
        <v>32.173866813556295</v>
      </c>
      <c r="W178">
        <f t="shared" si="74"/>
        <v>30.815759259259259</v>
      </c>
      <c r="X178">
        <f t="shared" si="75"/>
        <v>4.4642027342660766</v>
      </c>
      <c r="Y178">
        <f t="shared" si="76"/>
        <v>49.329249062909049</v>
      </c>
      <c r="Z178">
        <f t="shared" si="77"/>
        <v>2.0662603528286945</v>
      </c>
      <c r="AA178">
        <f t="shared" si="78"/>
        <v>4.1887123604772807</v>
      </c>
      <c r="AB178">
        <f t="shared" si="79"/>
        <v>2.3979423814373821</v>
      </c>
      <c r="AC178">
        <f t="shared" si="80"/>
        <v>-91.115280217867266</v>
      </c>
      <c r="AD178">
        <f t="shared" si="81"/>
        <v>-225.97951326544836</v>
      </c>
      <c r="AE178">
        <f t="shared" si="82"/>
        <v>-13.353309306157945</v>
      </c>
      <c r="AF178">
        <f t="shared" si="83"/>
        <v>292.38163211464092</v>
      </c>
      <c r="AG178">
        <f t="shared" si="84"/>
        <v>64.346378963437459</v>
      </c>
      <c r="AH178">
        <f t="shared" si="85"/>
        <v>2.0184888825715799</v>
      </c>
      <c r="AI178">
        <f t="shared" si="86"/>
        <v>27.760677345217566</v>
      </c>
      <c r="AJ178">
        <v>1097.327086856895</v>
      </c>
      <c r="AK178">
        <v>1061.347818181818</v>
      </c>
      <c r="AL178">
        <v>3.3728132211966391</v>
      </c>
      <c r="AM178">
        <v>65.233409087114921</v>
      </c>
      <c r="AN178">
        <f t="shared" si="87"/>
        <v>2.0661061273892805</v>
      </c>
      <c r="AO178">
        <v>19.03725263482815</v>
      </c>
      <c r="AP178">
        <v>20.285584242424239</v>
      </c>
      <c r="AQ178">
        <v>6.2126995121005186E-3</v>
      </c>
      <c r="AR178">
        <v>101.64482437197481</v>
      </c>
      <c r="AS178">
        <v>0</v>
      </c>
      <c r="AT178">
        <v>0</v>
      </c>
      <c r="AU178">
        <f t="shared" si="88"/>
        <v>1</v>
      </c>
      <c r="AV178">
        <f t="shared" si="89"/>
        <v>0</v>
      </c>
      <c r="AW178">
        <f t="shared" si="90"/>
        <v>53443.863165972129</v>
      </c>
      <c r="AX178">
        <f t="shared" si="91"/>
        <v>3540.232962962963</v>
      </c>
      <c r="AY178">
        <f t="shared" si="92"/>
        <v>2904.0531461314736</v>
      </c>
      <c r="AZ178">
        <f>($B$11*$D$9+$C$11*$D$9+$F$11*((CV178+CN178)/MAX(CV178+CN178+CW178, 0.1)*$I$9+CW178/MAX(CV178+CN178+CW178, 0.1)*$J$9))/($B$11+$C$11+$F$11)</f>
        <v>0.82030001316663492</v>
      </c>
      <c r="BA178">
        <f>($B$11*$K$9+$C$11*$K$9+$F$11*((CV178+CN178)/MAX(CV178+CN178+CW178, 0.1)*$P$9+CW178/MAX(CV178+CN178+CW178, 0.1)*$Q$9))/($B$11+$C$11+$F$11)</f>
        <v>0.17592902541160549</v>
      </c>
      <c r="BB178" s="1">
        <v>3.21</v>
      </c>
      <c r="BC178">
        <v>0.5</v>
      </c>
      <c r="BD178" t="s">
        <v>354</v>
      </c>
      <c r="BE178">
        <v>2</v>
      </c>
      <c r="BF178" t="b">
        <v>1</v>
      </c>
      <c r="BG178">
        <v>1687532865</v>
      </c>
      <c r="BH178">
        <v>1016.992333333333</v>
      </c>
      <c r="BI178">
        <v>1059.6181481481481</v>
      </c>
      <c r="BJ178">
        <v>20.249974074074071</v>
      </c>
      <c r="BK178">
        <v>18.980418518518519</v>
      </c>
      <c r="BL178">
        <v>1012.965851851852</v>
      </c>
      <c r="BM178">
        <v>20.082688888888889</v>
      </c>
      <c r="BN178">
        <v>500.02874074074072</v>
      </c>
      <c r="BO178">
        <v>101.9335925925926</v>
      </c>
      <c r="BP178">
        <v>0.10408633333333329</v>
      </c>
      <c r="BQ178">
        <v>29.704681481481479</v>
      </c>
      <c r="BR178">
        <v>30.815759259259259</v>
      </c>
      <c r="BS178">
        <v>999.90000000000009</v>
      </c>
      <c r="BT178">
        <v>0</v>
      </c>
      <c r="BU178">
        <v>0</v>
      </c>
      <c r="BV178">
        <v>10005.04740740741</v>
      </c>
      <c r="BW178">
        <v>0</v>
      </c>
      <c r="BX178">
        <v>1540.2277777777781</v>
      </c>
      <c r="BY178">
        <v>-42.625814814814809</v>
      </c>
      <c r="BZ178">
        <v>1038.0122222222219</v>
      </c>
      <c r="CA178">
        <v>1080.11962962963</v>
      </c>
      <c r="CB178">
        <v>1.269566666666667</v>
      </c>
      <c r="CC178">
        <v>1059.6181481481481</v>
      </c>
      <c r="CD178">
        <v>18.980418518518519</v>
      </c>
      <c r="CE178">
        <v>2.064153333333334</v>
      </c>
      <c r="CF178">
        <v>1.9347422222222219</v>
      </c>
      <c r="CG178">
        <v>17.94522222222222</v>
      </c>
      <c r="CH178">
        <v>16.920092592592589</v>
      </c>
      <c r="CI178">
        <v>2000.0051851851849</v>
      </c>
      <c r="CJ178">
        <v>0.97999877777777777</v>
      </c>
      <c r="CK178">
        <v>2.0001159259259261E-2</v>
      </c>
      <c r="CL178">
        <v>0</v>
      </c>
      <c r="CM178">
        <v>1.88027037037037</v>
      </c>
      <c r="CN178">
        <v>0</v>
      </c>
      <c r="CO178">
        <v>6543.0548148148146</v>
      </c>
      <c r="CP178">
        <v>17338.27407407407</v>
      </c>
      <c r="CQ178">
        <v>48.23833333333333</v>
      </c>
      <c r="CR178">
        <v>50.006851851851842</v>
      </c>
      <c r="CS178">
        <v>48.332999999999998</v>
      </c>
      <c r="CT178">
        <v>48.25</v>
      </c>
      <c r="CU178">
        <v>47.029851851851838</v>
      </c>
      <c r="CV178">
        <v>1960.002962962963</v>
      </c>
      <c r="CW178">
        <v>40.001851851851853</v>
      </c>
      <c r="CX178">
        <v>0</v>
      </c>
      <c r="CY178">
        <v>1687532872.4000001</v>
      </c>
      <c r="CZ178">
        <v>0</v>
      </c>
      <c r="DA178">
        <v>1687529968.5999999</v>
      </c>
      <c r="DB178" t="s">
        <v>553</v>
      </c>
      <c r="DC178">
        <v>1687529968.5999999</v>
      </c>
      <c r="DD178">
        <v>1687529966.5999999</v>
      </c>
      <c r="DE178">
        <v>3</v>
      </c>
      <c r="DF178">
        <v>1E-3</v>
      </c>
      <c r="DG178">
        <v>1.0999999999999999E-2</v>
      </c>
      <c r="DH178">
        <v>2.899</v>
      </c>
      <c r="DI178">
        <v>9.5000000000000001E-2</v>
      </c>
      <c r="DJ178">
        <v>420</v>
      </c>
      <c r="DK178">
        <v>16</v>
      </c>
      <c r="DL178">
        <v>0.15</v>
      </c>
      <c r="DM178">
        <v>0.06</v>
      </c>
      <c r="DN178">
        <v>-42.7604975</v>
      </c>
      <c r="DO178">
        <v>0.7453384615385702</v>
      </c>
      <c r="DP178">
        <v>0.3529049726820952</v>
      </c>
      <c r="DQ178">
        <v>0</v>
      </c>
      <c r="DR178">
        <v>1.28310075</v>
      </c>
      <c r="DS178">
        <v>-0.32846870544090401</v>
      </c>
      <c r="DT178">
        <v>3.7047150253933167E-2</v>
      </c>
      <c r="DU178">
        <v>0</v>
      </c>
      <c r="DV178">
        <v>0</v>
      </c>
      <c r="DW178">
        <v>2</v>
      </c>
      <c r="DX178" t="s">
        <v>356</v>
      </c>
      <c r="DY178">
        <v>3.1183000000000001</v>
      </c>
      <c r="DZ178">
        <v>2.76084</v>
      </c>
      <c r="EA178">
        <v>0.174932</v>
      </c>
      <c r="EB178">
        <v>0.18108199999999999</v>
      </c>
      <c r="EC178">
        <v>0.103795</v>
      </c>
      <c r="ED178">
        <v>9.9906400000000006E-2</v>
      </c>
      <c r="EE178">
        <v>23788.799999999999</v>
      </c>
      <c r="EF178">
        <v>23519.599999999999</v>
      </c>
      <c r="EG178">
        <v>29422.7</v>
      </c>
      <c r="EH178">
        <v>29042.400000000001</v>
      </c>
      <c r="EI178">
        <v>36522.400000000001</v>
      </c>
      <c r="EJ178">
        <v>34461.1</v>
      </c>
      <c r="EK178">
        <v>45128</v>
      </c>
      <c r="EL178">
        <v>43195.3</v>
      </c>
      <c r="EM178">
        <v>1.6947300000000001</v>
      </c>
      <c r="EN178">
        <v>1.66262</v>
      </c>
      <c r="EO178">
        <v>-5.4947999999999997E-2</v>
      </c>
      <c r="EP178">
        <v>0</v>
      </c>
      <c r="EQ178">
        <v>31.7712</v>
      </c>
      <c r="ER178">
        <v>999.9</v>
      </c>
      <c r="ES178">
        <v>54.6</v>
      </c>
      <c r="ET178">
        <v>43.8</v>
      </c>
      <c r="EU178">
        <v>48.514099999999999</v>
      </c>
      <c r="EV178">
        <v>65.425700000000006</v>
      </c>
      <c r="EW178">
        <v>19.022400000000001</v>
      </c>
      <c r="EX178">
        <v>1</v>
      </c>
      <c r="EY178">
        <v>1.30951</v>
      </c>
      <c r="EZ178">
        <v>9.2810500000000005</v>
      </c>
      <c r="FA178">
        <v>19.9861</v>
      </c>
      <c r="FB178">
        <v>5.2279200000000001</v>
      </c>
      <c r="FC178">
        <v>11.992000000000001</v>
      </c>
      <c r="FD178">
        <v>4.9683000000000002</v>
      </c>
      <c r="FE178">
        <v>3.2894999999999999</v>
      </c>
      <c r="FF178">
        <v>9999</v>
      </c>
      <c r="FG178">
        <v>9999</v>
      </c>
      <c r="FH178">
        <v>9999</v>
      </c>
      <c r="FI178">
        <v>999.9</v>
      </c>
      <c r="FJ178">
        <v>4.9726800000000004</v>
      </c>
      <c r="FK178">
        <v>1.8781399999999999</v>
      </c>
      <c r="FL178">
        <v>1.8763099999999999</v>
      </c>
      <c r="FM178">
        <v>1.8791</v>
      </c>
      <c r="FN178">
        <v>1.8755900000000001</v>
      </c>
      <c r="FO178">
        <v>1.87897</v>
      </c>
      <c r="FP178">
        <v>1.87625</v>
      </c>
      <c r="FQ178">
        <v>1.8774500000000001</v>
      </c>
      <c r="FR178">
        <v>0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4.07</v>
      </c>
      <c r="GF178">
        <v>0.16800000000000001</v>
      </c>
      <c r="GG178">
        <v>1.7018588168103419</v>
      </c>
      <c r="GH178">
        <v>3.4596175144301941E-3</v>
      </c>
      <c r="GI178">
        <v>-1.60062044249347E-6</v>
      </c>
      <c r="GJ178">
        <v>4.4551892631570479E-10</v>
      </c>
      <c r="GK178">
        <v>-5.7980403239070673E-2</v>
      </c>
      <c r="GL178">
        <v>-1.1044296988583829E-3</v>
      </c>
      <c r="GM178">
        <v>8.6344859614355754E-4</v>
      </c>
      <c r="GN178">
        <v>-1.2442756315904091E-5</v>
      </c>
      <c r="GO178">
        <v>0</v>
      </c>
      <c r="GP178">
        <v>2120</v>
      </c>
      <c r="GQ178">
        <v>2</v>
      </c>
      <c r="GR178">
        <v>32</v>
      </c>
      <c r="GS178">
        <v>48.4</v>
      </c>
      <c r="GT178">
        <v>48.4</v>
      </c>
      <c r="GU178">
        <v>2.34375</v>
      </c>
      <c r="GV178">
        <v>2.6074199999999998</v>
      </c>
      <c r="GW178">
        <v>1.39893</v>
      </c>
      <c r="GX178">
        <v>2.2766099999999998</v>
      </c>
      <c r="GY178">
        <v>1.4489700000000001</v>
      </c>
      <c r="GZ178">
        <v>2.5378400000000001</v>
      </c>
      <c r="HA178">
        <v>50.025700000000001</v>
      </c>
      <c r="HB178">
        <v>13.203900000000001</v>
      </c>
      <c r="HC178">
        <v>18</v>
      </c>
      <c r="HD178">
        <v>507.55</v>
      </c>
      <c r="HE178">
        <v>400.13299999999998</v>
      </c>
      <c r="HF178">
        <v>23.524899999999999</v>
      </c>
      <c r="HG178">
        <v>42.202500000000001</v>
      </c>
      <c r="HH178">
        <v>30.001999999999999</v>
      </c>
      <c r="HI178">
        <v>41.489100000000001</v>
      </c>
      <c r="HJ178">
        <v>41.486699999999999</v>
      </c>
      <c r="HK178">
        <v>46.904800000000002</v>
      </c>
      <c r="HL178">
        <v>58.548400000000001</v>
      </c>
      <c r="HM178">
        <v>0</v>
      </c>
      <c r="HN178">
        <v>18.472899999999999</v>
      </c>
      <c r="HO178">
        <v>1108.6300000000001</v>
      </c>
      <c r="HP178">
        <v>19.2424</v>
      </c>
      <c r="HQ178">
        <v>97.424199999999999</v>
      </c>
      <c r="HR178">
        <v>99.319500000000005</v>
      </c>
    </row>
    <row r="179" spans="1:226" x14ac:dyDescent="0.25">
      <c r="A179">
        <v>163</v>
      </c>
      <c r="B179">
        <v>1687532877.5</v>
      </c>
      <c r="C179">
        <v>4174</v>
      </c>
      <c r="D179" t="s">
        <v>685</v>
      </c>
      <c r="E179" t="s">
        <v>686</v>
      </c>
      <c r="F179">
        <v>5</v>
      </c>
      <c r="G179" t="s">
        <v>353</v>
      </c>
      <c r="H179">
        <v>48</v>
      </c>
      <c r="I179">
        <v>1687532869.7142861</v>
      </c>
      <c r="J179">
        <f t="shared" si="62"/>
        <v>1.9432190656898244E-3</v>
      </c>
      <c r="K179">
        <f t="shared" si="63"/>
        <v>1.9432190656898245</v>
      </c>
      <c r="L179">
        <f t="shared" si="64"/>
        <v>27.413649652215039</v>
      </c>
      <c r="M179">
        <f t="shared" si="65"/>
        <v>1032.3903571428571</v>
      </c>
      <c r="N179">
        <f t="shared" si="66"/>
        <v>454.76696711566905</v>
      </c>
      <c r="O179">
        <f t="shared" si="67"/>
        <v>46.403284033506523</v>
      </c>
      <c r="P179">
        <f t="shared" si="68"/>
        <v>105.34253021892938</v>
      </c>
      <c r="Q179">
        <f t="shared" si="69"/>
        <v>8.0750856199345869E-2</v>
      </c>
      <c r="R179">
        <f>IF(LEFT(BD179,1)&lt;&gt;"0",IF(LEFT(BD179,1)="1",3,BE179),$D$5+$E$5*(BV179*BO179/($K$5*1000))+$F$5*(BV179*BO179/($K$5*1000))*MAX(MIN(BB179,$J$5),$I$5)*MAX(MIN(BB179,$J$5),$I$5)+$G$5*MAX(MIN(BB179,$J$5),$I$5)*(BV179*BO179/($K$5*1000))+$H$5*(BV179*BO179/($K$5*1000))*(BV179*BO179/($K$5*1000)))</f>
        <v>3.7719307211608699</v>
      </c>
      <c r="S179">
        <f t="shared" si="70"/>
        <v>7.9802615640338817E-2</v>
      </c>
      <c r="T179">
        <f t="shared" si="71"/>
        <v>4.9960902524993689E-2</v>
      </c>
      <c r="U179">
        <f t="shared" si="72"/>
        <v>622.73417105143858</v>
      </c>
      <c r="V179">
        <f t="shared" si="73"/>
        <v>32.224421518235097</v>
      </c>
      <c r="W179">
        <f t="shared" si="74"/>
        <v>30.852835714285721</v>
      </c>
      <c r="X179">
        <f t="shared" si="75"/>
        <v>4.4736616166623575</v>
      </c>
      <c r="Y179">
        <f t="shared" si="76"/>
        <v>49.314461147777585</v>
      </c>
      <c r="Z179">
        <f t="shared" si="77"/>
        <v>2.068669994284166</v>
      </c>
      <c r="AA179">
        <f t="shared" si="78"/>
        <v>4.1948547061786012</v>
      </c>
      <c r="AB179">
        <f t="shared" si="79"/>
        <v>2.4049916223781915</v>
      </c>
      <c r="AC179">
        <f t="shared" si="80"/>
        <v>-85.695960796921256</v>
      </c>
      <c r="AD179">
        <f t="shared" si="81"/>
        <v>-228.30293355402225</v>
      </c>
      <c r="AE179">
        <f t="shared" si="82"/>
        <v>-13.497121064128114</v>
      </c>
      <c r="AF179">
        <f t="shared" si="83"/>
        <v>295.23815563636697</v>
      </c>
      <c r="AG179">
        <f t="shared" si="84"/>
        <v>64.779086443352242</v>
      </c>
      <c r="AH179">
        <f t="shared" si="85"/>
        <v>1.9264101402408758</v>
      </c>
      <c r="AI179">
        <f t="shared" si="86"/>
        <v>27.413649652215039</v>
      </c>
      <c r="AJ179">
        <v>1114.449078001463</v>
      </c>
      <c r="AK179">
        <v>1078.406121212121</v>
      </c>
      <c r="AL179">
        <v>3.427488508717893</v>
      </c>
      <c r="AM179">
        <v>65.233409087114921</v>
      </c>
      <c r="AN179">
        <f t="shared" si="87"/>
        <v>1.9432190656898245</v>
      </c>
      <c r="AO179">
        <v>19.174053078512038</v>
      </c>
      <c r="AP179">
        <v>20.33008181818181</v>
      </c>
      <c r="AQ179">
        <v>8.0392412856526135E-3</v>
      </c>
      <c r="AR179">
        <v>101.64482437197481</v>
      </c>
      <c r="AS179">
        <v>0</v>
      </c>
      <c r="AT179">
        <v>0</v>
      </c>
      <c r="AU179">
        <f t="shared" si="88"/>
        <v>1</v>
      </c>
      <c r="AV179">
        <f t="shared" si="89"/>
        <v>0</v>
      </c>
      <c r="AW179">
        <f t="shared" si="90"/>
        <v>53426.31211066321</v>
      </c>
      <c r="AX179">
        <f t="shared" si="91"/>
        <v>3539.690000000001</v>
      </c>
      <c r="AY179">
        <f t="shared" si="92"/>
        <v>2903.6077324100725</v>
      </c>
      <c r="AZ179">
        <f>($B$11*$D$9+$C$11*$D$9+$F$11*((CV179+CN179)/MAX(CV179+CN179+CW179, 0.1)*$I$9+CW179/MAX(CV179+CN179+CW179, 0.1)*$J$9))/($B$11+$C$11+$F$11)</f>
        <v>0.82030000717861495</v>
      </c>
      <c r="BA179">
        <f>($B$11*$K$9+$C$11*$K$9+$F$11*((CV179+CN179)/MAX(CV179+CN179+CW179, 0.1)*$P$9+CW179/MAX(CV179+CN179+CW179, 0.1)*$Q$9))/($B$11+$C$11+$F$11)</f>
        <v>0.17592901385472695</v>
      </c>
      <c r="BB179" s="1">
        <v>3.21</v>
      </c>
      <c r="BC179">
        <v>0.5</v>
      </c>
      <c r="BD179" t="s">
        <v>354</v>
      </c>
      <c r="BE179">
        <v>2</v>
      </c>
      <c r="BF179" t="b">
        <v>1</v>
      </c>
      <c r="BG179">
        <v>1687532869.7142861</v>
      </c>
      <c r="BH179">
        <v>1032.3903571428571</v>
      </c>
      <c r="BI179">
        <v>1075.2553571428571</v>
      </c>
      <c r="BJ179">
        <v>20.273624999999999</v>
      </c>
      <c r="BK179">
        <v>19.06194285714286</v>
      </c>
      <c r="BL179">
        <v>1028.3389285714291</v>
      </c>
      <c r="BM179">
        <v>20.10590357142857</v>
      </c>
      <c r="BN179">
        <v>499.99985714285708</v>
      </c>
      <c r="BO179">
        <v>101.93339285714291</v>
      </c>
      <c r="BP179">
        <v>0.1041063214285714</v>
      </c>
      <c r="BQ179">
        <v>29.73013928571428</v>
      </c>
      <c r="BR179">
        <v>30.852835714285721</v>
      </c>
      <c r="BS179">
        <v>999.9000000000002</v>
      </c>
      <c r="BT179">
        <v>0</v>
      </c>
      <c r="BU179">
        <v>0</v>
      </c>
      <c r="BV179">
        <v>10002.51892857143</v>
      </c>
      <c r="BW179">
        <v>0</v>
      </c>
      <c r="BX179">
        <v>1539.701785714286</v>
      </c>
      <c r="BY179">
        <v>-42.864849999999997</v>
      </c>
      <c r="BZ179">
        <v>1053.754285714286</v>
      </c>
      <c r="CA179">
        <v>1096.151071428571</v>
      </c>
      <c r="CB179">
        <v>1.2116750000000001</v>
      </c>
      <c r="CC179">
        <v>1075.2553571428571</v>
      </c>
      <c r="CD179">
        <v>19.06194285714286</v>
      </c>
      <c r="CE179">
        <v>2.0665596428571429</v>
      </c>
      <c r="CF179">
        <v>1.9430499999999999</v>
      </c>
      <c r="CG179">
        <v>17.96373214285714</v>
      </c>
      <c r="CH179">
        <v>16.987582142857139</v>
      </c>
      <c r="CI179">
        <v>1999.988214285715</v>
      </c>
      <c r="CJ179">
        <v>0.97999899999999995</v>
      </c>
      <c r="CK179">
        <v>2.0000924999999999E-2</v>
      </c>
      <c r="CL179">
        <v>0</v>
      </c>
      <c r="CM179">
        <v>1.9301678571428571</v>
      </c>
      <c r="CN179">
        <v>0</v>
      </c>
      <c r="CO179">
        <v>6552.5532142857137</v>
      </c>
      <c r="CP179">
        <v>17338.110714285711</v>
      </c>
      <c r="CQ179">
        <v>48.258857142857131</v>
      </c>
      <c r="CR179">
        <v>50.028785714285704</v>
      </c>
      <c r="CS179">
        <v>48.352500000000013</v>
      </c>
      <c r="CT179">
        <v>48.269928571428558</v>
      </c>
      <c r="CU179">
        <v>47.048714285714269</v>
      </c>
      <c r="CV179">
        <v>1959.987142857143</v>
      </c>
      <c r="CW179">
        <v>40.000714285714288</v>
      </c>
      <c r="CX179">
        <v>0</v>
      </c>
      <c r="CY179">
        <v>1687532877.2</v>
      </c>
      <c r="CZ179">
        <v>0</v>
      </c>
      <c r="DA179">
        <v>1687529968.5999999</v>
      </c>
      <c r="DB179" t="s">
        <v>553</v>
      </c>
      <c r="DC179">
        <v>1687529968.5999999</v>
      </c>
      <c r="DD179">
        <v>1687529966.5999999</v>
      </c>
      <c r="DE179">
        <v>3</v>
      </c>
      <c r="DF179">
        <v>1E-3</v>
      </c>
      <c r="DG179">
        <v>1.0999999999999999E-2</v>
      </c>
      <c r="DH179">
        <v>2.899</v>
      </c>
      <c r="DI179">
        <v>9.5000000000000001E-2</v>
      </c>
      <c r="DJ179">
        <v>420</v>
      </c>
      <c r="DK179">
        <v>16</v>
      </c>
      <c r="DL179">
        <v>0.15</v>
      </c>
      <c r="DM179">
        <v>0.06</v>
      </c>
      <c r="DN179">
        <v>-42.733192500000001</v>
      </c>
      <c r="DO179">
        <v>-2.8925527204501988</v>
      </c>
      <c r="DP179">
        <v>0.31808519408131891</v>
      </c>
      <c r="DQ179">
        <v>0</v>
      </c>
      <c r="DR179">
        <v>1.24450825</v>
      </c>
      <c r="DS179">
        <v>-0.63569707317073565</v>
      </c>
      <c r="DT179">
        <v>6.6152449572464814E-2</v>
      </c>
      <c r="DU179">
        <v>0</v>
      </c>
      <c r="DV179">
        <v>0</v>
      </c>
      <c r="DW179">
        <v>2</v>
      </c>
      <c r="DX179" t="s">
        <v>356</v>
      </c>
      <c r="DY179">
        <v>3.1182599999999998</v>
      </c>
      <c r="DZ179">
        <v>2.7612700000000001</v>
      </c>
      <c r="EA179">
        <v>0.176708</v>
      </c>
      <c r="EB179">
        <v>0.18285299999999999</v>
      </c>
      <c r="EC179">
        <v>0.10397000000000001</v>
      </c>
      <c r="ED179">
        <v>0.100596</v>
      </c>
      <c r="EE179">
        <v>23735.7</v>
      </c>
      <c r="EF179">
        <v>23467.200000000001</v>
      </c>
      <c r="EG179">
        <v>29420.799999999999</v>
      </c>
      <c r="EH179">
        <v>29040.9</v>
      </c>
      <c r="EI179">
        <v>36513</v>
      </c>
      <c r="EJ179">
        <v>34433.599999999999</v>
      </c>
      <c r="EK179">
        <v>45124.9</v>
      </c>
      <c r="EL179">
        <v>43193.3</v>
      </c>
      <c r="EM179">
        <v>1.6941999999999999</v>
      </c>
      <c r="EN179">
        <v>1.6628499999999999</v>
      </c>
      <c r="EO179">
        <v>-5.3718700000000001E-2</v>
      </c>
      <c r="EP179">
        <v>0</v>
      </c>
      <c r="EQ179">
        <v>31.796600000000002</v>
      </c>
      <c r="ER179">
        <v>999.9</v>
      </c>
      <c r="ES179">
        <v>54.6</v>
      </c>
      <c r="ET179">
        <v>43.8</v>
      </c>
      <c r="EU179">
        <v>48.519599999999997</v>
      </c>
      <c r="EV179">
        <v>65.045699999999997</v>
      </c>
      <c r="EW179">
        <v>18.886199999999999</v>
      </c>
      <c r="EX179">
        <v>1</v>
      </c>
      <c r="EY179">
        <v>1.3113999999999999</v>
      </c>
      <c r="EZ179">
        <v>9.2810500000000005</v>
      </c>
      <c r="FA179">
        <v>19.986000000000001</v>
      </c>
      <c r="FB179">
        <v>5.2279200000000001</v>
      </c>
      <c r="FC179">
        <v>11.992000000000001</v>
      </c>
      <c r="FD179">
        <v>4.9686000000000003</v>
      </c>
      <c r="FE179">
        <v>3.2894800000000002</v>
      </c>
      <c r="FF179">
        <v>9999</v>
      </c>
      <c r="FG179">
        <v>9999</v>
      </c>
      <c r="FH179">
        <v>9999</v>
      </c>
      <c r="FI179">
        <v>999.9</v>
      </c>
      <c r="FJ179">
        <v>4.9726999999999997</v>
      </c>
      <c r="FK179">
        <v>1.8781099999999999</v>
      </c>
      <c r="FL179">
        <v>1.87629</v>
      </c>
      <c r="FM179">
        <v>1.8790899999999999</v>
      </c>
      <c r="FN179">
        <v>1.87558</v>
      </c>
      <c r="FO179">
        <v>1.87897</v>
      </c>
      <c r="FP179">
        <v>1.87629</v>
      </c>
      <c r="FQ179">
        <v>1.8774500000000001</v>
      </c>
      <c r="FR179">
        <v>0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4.09</v>
      </c>
      <c r="GF179">
        <v>0.16889999999999999</v>
      </c>
      <c r="GG179">
        <v>1.7018588168103419</v>
      </c>
      <c r="GH179">
        <v>3.4596175144301941E-3</v>
      </c>
      <c r="GI179">
        <v>-1.60062044249347E-6</v>
      </c>
      <c r="GJ179">
        <v>4.4551892631570479E-10</v>
      </c>
      <c r="GK179">
        <v>-5.7980403239070673E-2</v>
      </c>
      <c r="GL179">
        <v>-1.1044296988583829E-3</v>
      </c>
      <c r="GM179">
        <v>8.6344859614355754E-4</v>
      </c>
      <c r="GN179">
        <v>-1.2442756315904091E-5</v>
      </c>
      <c r="GO179">
        <v>0</v>
      </c>
      <c r="GP179">
        <v>2120</v>
      </c>
      <c r="GQ179">
        <v>2</v>
      </c>
      <c r="GR179">
        <v>32</v>
      </c>
      <c r="GS179">
        <v>48.5</v>
      </c>
      <c r="GT179">
        <v>48.5</v>
      </c>
      <c r="GU179">
        <v>2.3742700000000001</v>
      </c>
      <c r="GV179">
        <v>2.5964399999999999</v>
      </c>
      <c r="GW179">
        <v>1.39893</v>
      </c>
      <c r="GX179">
        <v>2.2766099999999998</v>
      </c>
      <c r="GY179">
        <v>1.4489700000000001</v>
      </c>
      <c r="GZ179">
        <v>2.5488300000000002</v>
      </c>
      <c r="HA179">
        <v>50.025700000000001</v>
      </c>
      <c r="HB179">
        <v>13.203900000000001</v>
      </c>
      <c r="HC179">
        <v>18</v>
      </c>
      <c r="HD179">
        <v>507.34800000000001</v>
      </c>
      <c r="HE179">
        <v>400.37799999999999</v>
      </c>
      <c r="HF179">
        <v>23.546299999999999</v>
      </c>
      <c r="HG179">
        <v>42.222099999999998</v>
      </c>
      <c r="HH179">
        <v>30.001899999999999</v>
      </c>
      <c r="HI179">
        <v>41.511000000000003</v>
      </c>
      <c r="HJ179">
        <v>41.506500000000003</v>
      </c>
      <c r="HK179">
        <v>47.526400000000002</v>
      </c>
      <c r="HL179">
        <v>58.548400000000001</v>
      </c>
      <c r="HM179">
        <v>0</v>
      </c>
      <c r="HN179">
        <v>18.507899999999999</v>
      </c>
      <c r="HO179">
        <v>1122.05</v>
      </c>
      <c r="HP179">
        <v>19.255400000000002</v>
      </c>
      <c r="HQ179">
        <v>97.417599999999993</v>
      </c>
      <c r="HR179">
        <v>99.314800000000005</v>
      </c>
    </row>
    <row r="180" spans="1:226" x14ac:dyDescent="0.25">
      <c r="A180">
        <v>164</v>
      </c>
      <c r="B180">
        <v>1687532882.5</v>
      </c>
      <c r="C180">
        <v>4179</v>
      </c>
      <c r="D180" t="s">
        <v>687</v>
      </c>
      <c r="E180" t="s">
        <v>688</v>
      </c>
      <c r="F180">
        <v>5</v>
      </c>
      <c r="G180" t="s">
        <v>353</v>
      </c>
      <c r="H180">
        <v>48</v>
      </c>
      <c r="I180">
        <v>1687532875</v>
      </c>
      <c r="J180">
        <f t="shared" si="62"/>
        <v>2.0051299399484529E-3</v>
      </c>
      <c r="K180">
        <f t="shared" si="63"/>
        <v>2.005129939948453</v>
      </c>
      <c r="L180">
        <f t="shared" si="64"/>
        <v>28.036879129564785</v>
      </c>
      <c r="M180">
        <f t="shared" si="65"/>
        <v>1049.838518518518</v>
      </c>
      <c r="N180">
        <f t="shared" si="66"/>
        <v>474.61528225098078</v>
      </c>
      <c r="O180">
        <f t="shared" si="67"/>
        <v>48.428479764068626</v>
      </c>
      <c r="P180">
        <f t="shared" si="68"/>
        <v>107.12272729289842</v>
      </c>
      <c r="Q180">
        <f t="shared" si="69"/>
        <v>8.3097694162281216E-2</v>
      </c>
      <c r="R180">
        <f>IF(LEFT(BD180,1)&lt;&gt;"0",IF(LEFT(BD180,1)="1",3,BE180),$D$5+$E$5*(BV180*BO180/($K$5*1000))+$F$5*(BV180*BO180/($K$5*1000))*MAX(MIN(BB180,$J$5),$I$5)*MAX(MIN(BB180,$J$5),$I$5)+$G$5*MAX(MIN(BB180,$J$5),$I$5)*(BV180*BO180/($K$5*1000))+$H$5*(BV180*BO180/($K$5*1000))*(BV180*BO180/($K$5*1000)))</f>
        <v>3.7718787500333502</v>
      </c>
      <c r="S180">
        <f t="shared" si="70"/>
        <v>8.209389167306598E-2</v>
      </c>
      <c r="T180">
        <f t="shared" si="71"/>
        <v>5.1397859551712381E-2</v>
      </c>
      <c r="U180">
        <f t="shared" si="72"/>
        <v>623.01834827074845</v>
      </c>
      <c r="V180">
        <f t="shared" si="73"/>
        <v>32.239857749878659</v>
      </c>
      <c r="W180">
        <f t="shared" si="74"/>
        <v>30.89893703703704</v>
      </c>
      <c r="X180">
        <f t="shared" si="75"/>
        <v>4.4854472542864503</v>
      </c>
      <c r="Y180">
        <f t="shared" si="76"/>
        <v>49.348663382327814</v>
      </c>
      <c r="Z180">
        <f t="shared" si="77"/>
        <v>2.0733000630359202</v>
      </c>
      <c r="AA180">
        <f t="shared" si="78"/>
        <v>4.2013297239138332</v>
      </c>
      <c r="AB180">
        <f t="shared" si="79"/>
        <v>2.4121471912505301</v>
      </c>
      <c r="AC180">
        <f t="shared" si="80"/>
        <v>-88.426230351726772</v>
      </c>
      <c r="AD180">
        <f t="shared" si="81"/>
        <v>-232.22440688379754</v>
      </c>
      <c r="AE180">
        <f t="shared" si="82"/>
        <v>-13.734097552054255</v>
      </c>
      <c r="AF180">
        <f t="shared" si="83"/>
        <v>288.63361348316994</v>
      </c>
      <c r="AG180">
        <f t="shared" si="84"/>
        <v>65.207995695066302</v>
      </c>
      <c r="AH180">
        <f t="shared" si="85"/>
        <v>1.8429575049837679</v>
      </c>
      <c r="AI180">
        <f t="shared" si="86"/>
        <v>28.036879129564785</v>
      </c>
      <c r="AJ180">
        <v>1131.6313694878929</v>
      </c>
      <c r="AK180">
        <v>1095.444666666667</v>
      </c>
      <c r="AL180">
        <v>3.3781574259338529</v>
      </c>
      <c r="AM180">
        <v>65.233409087114921</v>
      </c>
      <c r="AN180">
        <f t="shared" si="87"/>
        <v>2.005129939948453</v>
      </c>
      <c r="AO180">
        <v>19.267186000842251</v>
      </c>
      <c r="AP180">
        <v>20.403336969696959</v>
      </c>
      <c r="AQ180">
        <v>1.5161870385936979E-2</v>
      </c>
      <c r="AR180">
        <v>101.64482437197481</v>
      </c>
      <c r="AS180">
        <v>0</v>
      </c>
      <c r="AT180">
        <v>0</v>
      </c>
      <c r="AU180">
        <f t="shared" si="88"/>
        <v>1</v>
      </c>
      <c r="AV180">
        <f t="shared" si="89"/>
        <v>0</v>
      </c>
      <c r="AW180">
        <f t="shared" si="90"/>
        <v>53420.544817691705</v>
      </c>
      <c r="AX180">
        <f t="shared" si="91"/>
        <v>3541.3051851851851</v>
      </c>
      <c r="AY180">
        <f t="shared" si="92"/>
        <v>2904.9326788200001</v>
      </c>
      <c r="AZ180">
        <f>($B$11*$D$9+$C$11*$D$9+$F$11*((CV180+CN180)/MAX(CV180+CN180+CW180, 0.1)*$I$9+CW180/MAX(CV180+CN180+CW180, 0.1)*$J$9))/($B$11+$C$11+$F$11)</f>
        <v>0.82030000999987029</v>
      </c>
      <c r="BA180">
        <f>($B$11*$K$9+$C$11*$K$9+$F$11*((CV180+CN180)/MAX(CV180+CN180+CW180, 0.1)*$P$9+CW180/MAX(CV180+CN180+CW180, 0.1)*$Q$9))/($B$11+$C$11+$F$11)</f>
        <v>0.1759290192997498</v>
      </c>
      <c r="BB180" s="1">
        <v>3.21</v>
      </c>
      <c r="BC180">
        <v>0.5</v>
      </c>
      <c r="BD180" t="s">
        <v>354</v>
      </c>
      <c r="BE180">
        <v>2</v>
      </c>
      <c r="BF180" t="b">
        <v>1</v>
      </c>
      <c r="BG180">
        <v>1687532875</v>
      </c>
      <c r="BH180">
        <v>1049.838518518518</v>
      </c>
      <c r="BI180">
        <v>1092.93962962963</v>
      </c>
      <c r="BJ180">
        <v>20.319033333333341</v>
      </c>
      <c r="BK180">
        <v>19.16001851851852</v>
      </c>
      <c r="BL180">
        <v>1045.7596296296299</v>
      </c>
      <c r="BM180">
        <v>20.15047777777778</v>
      </c>
      <c r="BN180">
        <v>500.05299999999988</v>
      </c>
      <c r="BO180">
        <v>101.9332592592593</v>
      </c>
      <c r="BP180">
        <v>0.10407829629629629</v>
      </c>
      <c r="BQ180">
        <v>29.756940740740738</v>
      </c>
      <c r="BR180">
        <v>30.89893703703704</v>
      </c>
      <c r="BS180">
        <v>999.90000000000009</v>
      </c>
      <c r="BT180">
        <v>0</v>
      </c>
      <c r="BU180">
        <v>0</v>
      </c>
      <c r="BV180">
        <v>10002.33</v>
      </c>
      <c r="BW180">
        <v>0</v>
      </c>
      <c r="BX180">
        <v>1541.278888888889</v>
      </c>
      <c r="BY180">
        <v>-43.101288888888888</v>
      </c>
      <c r="BZ180">
        <v>1071.613703703704</v>
      </c>
      <c r="CA180">
        <v>1114.2911111111109</v>
      </c>
      <c r="CB180">
        <v>1.1589996296296301</v>
      </c>
      <c r="CC180">
        <v>1092.93962962963</v>
      </c>
      <c r="CD180">
        <v>19.16001851851852</v>
      </c>
      <c r="CE180">
        <v>2.0711855555555561</v>
      </c>
      <c r="CF180">
        <v>1.953046296296296</v>
      </c>
      <c r="CG180">
        <v>17.999259259259262</v>
      </c>
      <c r="CH180">
        <v>17.068533333333331</v>
      </c>
      <c r="CI180">
        <v>2000.0262962962961</v>
      </c>
      <c r="CJ180">
        <v>0.97999844444444428</v>
      </c>
      <c r="CK180">
        <v>2.000147777777778E-2</v>
      </c>
      <c r="CL180">
        <v>0</v>
      </c>
      <c r="CM180">
        <v>1.9094703703703699</v>
      </c>
      <c r="CN180">
        <v>0</v>
      </c>
      <c r="CO180">
        <v>6651.298518518518</v>
      </c>
      <c r="CP180">
        <v>17338.429629629631</v>
      </c>
      <c r="CQ180">
        <v>48.279851851851838</v>
      </c>
      <c r="CR180">
        <v>50.059851851851853</v>
      </c>
      <c r="CS180">
        <v>48.379518518518523</v>
      </c>
      <c r="CT180">
        <v>48.291333333333313</v>
      </c>
      <c r="CU180">
        <v>47.066666666666649</v>
      </c>
      <c r="CV180">
        <v>1960.024074074074</v>
      </c>
      <c r="CW180">
        <v>40.001851851851853</v>
      </c>
      <c r="CX180">
        <v>0</v>
      </c>
      <c r="CY180">
        <v>1687532882.5999999</v>
      </c>
      <c r="CZ180">
        <v>0</v>
      </c>
      <c r="DA180">
        <v>1687529968.5999999</v>
      </c>
      <c r="DB180" t="s">
        <v>553</v>
      </c>
      <c r="DC180">
        <v>1687529968.5999999</v>
      </c>
      <c r="DD180">
        <v>1687529966.5999999</v>
      </c>
      <c r="DE180">
        <v>3</v>
      </c>
      <c r="DF180">
        <v>1E-3</v>
      </c>
      <c r="DG180">
        <v>1.0999999999999999E-2</v>
      </c>
      <c r="DH180">
        <v>2.899</v>
      </c>
      <c r="DI180">
        <v>9.5000000000000001E-2</v>
      </c>
      <c r="DJ180">
        <v>420</v>
      </c>
      <c r="DK180">
        <v>16</v>
      </c>
      <c r="DL180">
        <v>0.15</v>
      </c>
      <c r="DM180">
        <v>0.06</v>
      </c>
      <c r="DN180">
        <v>-42.926168292682917</v>
      </c>
      <c r="DO180">
        <v>-2.5676048780487601</v>
      </c>
      <c r="DP180">
        <v>0.28334051343855121</v>
      </c>
      <c r="DQ180">
        <v>0</v>
      </c>
      <c r="DR180">
        <v>1.1891807317073171</v>
      </c>
      <c r="DS180">
        <v>-0.6694490592334511</v>
      </c>
      <c r="DT180">
        <v>7.2083448910146355E-2</v>
      </c>
      <c r="DU180">
        <v>0</v>
      </c>
      <c r="DV180">
        <v>0</v>
      </c>
      <c r="DW180">
        <v>2</v>
      </c>
      <c r="DX180" t="s">
        <v>356</v>
      </c>
      <c r="DY180">
        <v>3.1181100000000002</v>
      </c>
      <c r="DZ180">
        <v>2.7608799999999998</v>
      </c>
      <c r="EA180">
        <v>0.17846100000000001</v>
      </c>
      <c r="EB180">
        <v>0.184587</v>
      </c>
      <c r="EC180">
        <v>0.10421999999999999</v>
      </c>
      <c r="ED180">
        <v>0.100674</v>
      </c>
      <c r="EE180">
        <v>23683.200000000001</v>
      </c>
      <c r="EF180">
        <v>23415.9</v>
      </c>
      <c r="EG180">
        <v>29418.799999999999</v>
      </c>
      <c r="EH180">
        <v>29039.5</v>
      </c>
      <c r="EI180">
        <v>36501.1</v>
      </c>
      <c r="EJ180">
        <v>34429.199999999997</v>
      </c>
      <c r="EK180">
        <v>45122.400000000001</v>
      </c>
      <c r="EL180">
        <v>43191.199999999997</v>
      </c>
      <c r="EM180">
        <v>1.6939299999999999</v>
      </c>
      <c r="EN180">
        <v>1.6628499999999999</v>
      </c>
      <c r="EO180">
        <v>-5.3621799999999997E-2</v>
      </c>
      <c r="EP180">
        <v>0</v>
      </c>
      <c r="EQ180">
        <v>31.822900000000001</v>
      </c>
      <c r="ER180">
        <v>999.9</v>
      </c>
      <c r="ES180">
        <v>54.5</v>
      </c>
      <c r="ET180">
        <v>43.9</v>
      </c>
      <c r="EU180">
        <v>48.681899999999999</v>
      </c>
      <c r="EV180">
        <v>65.415700000000001</v>
      </c>
      <c r="EW180">
        <v>18.970400000000001</v>
      </c>
      <c r="EX180">
        <v>1</v>
      </c>
      <c r="EY180">
        <v>1.3132200000000001</v>
      </c>
      <c r="EZ180">
        <v>9.2810500000000005</v>
      </c>
      <c r="FA180">
        <v>19.986000000000001</v>
      </c>
      <c r="FB180">
        <v>5.2273199999999997</v>
      </c>
      <c r="FC180">
        <v>11.992000000000001</v>
      </c>
      <c r="FD180">
        <v>4.9686500000000002</v>
      </c>
      <c r="FE180">
        <v>3.2894999999999999</v>
      </c>
      <c r="FF180">
        <v>9999</v>
      </c>
      <c r="FG180">
        <v>9999</v>
      </c>
      <c r="FH180">
        <v>9999</v>
      </c>
      <c r="FI180">
        <v>999.9</v>
      </c>
      <c r="FJ180">
        <v>4.9726900000000001</v>
      </c>
      <c r="FK180">
        <v>1.87815</v>
      </c>
      <c r="FL180">
        <v>1.8763399999999999</v>
      </c>
      <c r="FM180">
        <v>1.8791</v>
      </c>
      <c r="FN180">
        <v>1.87561</v>
      </c>
      <c r="FO180">
        <v>1.8789899999999999</v>
      </c>
      <c r="FP180">
        <v>1.87626</v>
      </c>
      <c r="FQ180">
        <v>1.87747</v>
      </c>
      <c r="FR180">
        <v>0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4.12</v>
      </c>
      <c r="GF180">
        <v>0.17019999999999999</v>
      </c>
      <c r="GG180">
        <v>1.7018588168103419</v>
      </c>
      <c r="GH180">
        <v>3.4596175144301941E-3</v>
      </c>
      <c r="GI180">
        <v>-1.60062044249347E-6</v>
      </c>
      <c r="GJ180">
        <v>4.4551892631570479E-10</v>
      </c>
      <c r="GK180">
        <v>-5.7980403239070673E-2</v>
      </c>
      <c r="GL180">
        <v>-1.1044296988583829E-3</v>
      </c>
      <c r="GM180">
        <v>8.6344859614355754E-4</v>
      </c>
      <c r="GN180">
        <v>-1.2442756315904091E-5</v>
      </c>
      <c r="GO180">
        <v>0</v>
      </c>
      <c r="GP180">
        <v>2120</v>
      </c>
      <c r="GQ180">
        <v>2</v>
      </c>
      <c r="GR180">
        <v>32</v>
      </c>
      <c r="GS180">
        <v>48.6</v>
      </c>
      <c r="GT180">
        <v>48.6</v>
      </c>
      <c r="GU180">
        <v>2.4011200000000001</v>
      </c>
      <c r="GV180">
        <v>2.6061999999999999</v>
      </c>
      <c r="GW180">
        <v>1.39893</v>
      </c>
      <c r="GX180">
        <v>2.2766099999999998</v>
      </c>
      <c r="GY180">
        <v>1.4489700000000001</v>
      </c>
      <c r="GZ180">
        <v>2.3596200000000001</v>
      </c>
      <c r="HA180">
        <v>50.0578</v>
      </c>
      <c r="HB180">
        <v>13.1776</v>
      </c>
      <c r="HC180">
        <v>18</v>
      </c>
      <c r="HD180">
        <v>507.27300000000002</v>
      </c>
      <c r="HE180">
        <v>400.46499999999997</v>
      </c>
      <c r="HF180">
        <v>23.566600000000001</v>
      </c>
      <c r="HG180">
        <v>42.243299999999998</v>
      </c>
      <c r="HH180">
        <v>30.001899999999999</v>
      </c>
      <c r="HI180">
        <v>41.527500000000003</v>
      </c>
      <c r="HJ180">
        <v>41.522799999999997</v>
      </c>
      <c r="HK180">
        <v>48.0809</v>
      </c>
      <c r="HL180">
        <v>58.548400000000001</v>
      </c>
      <c r="HM180">
        <v>0</v>
      </c>
      <c r="HN180">
        <v>18.565100000000001</v>
      </c>
      <c r="HO180">
        <v>1142.0899999999999</v>
      </c>
      <c r="HP180">
        <v>19.247599999999998</v>
      </c>
      <c r="HQ180">
        <v>97.411699999999996</v>
      </c>
      <c r="HR180">
        <v>99.31</v>
      </c>
    </row>
    <row r="181" spans="1:226" x14ac:dyDescent="0.25">
      <c r="A181">
        <v>165</v>
      </c>
      <c r="B181">
        <v>1687532887.5</v>
      </c>
      <c r="C181">
        <v>4184</v>
      </c>
      <c r="D181" t="s">
        <v>689</v>
      </c>
      <c r="E181" t="s">
        <v>690</v>
      </c>
      <c r="F181">
        <v>5</v>
      </c>
      <c r="G181" t="s">
        <v>353</v>
      </c>
      <c r="H181">
        <v>48</v>
      </c>
      <c r="I181">
        <v>1687532879.7142861</v>
      </c>
      <c r="J181">
        <f t="shared" si="62"/>
        <v>1.9837315578190395E-3</v>
      </c>
      <c r="K181">
        <f t="shared" si="63"/>
        <v>1.9837315578190395</v>
      </c>
      <c r="L181">
        <f t="shared" si="64"/>
        <v>28.006183750041195</v>
      </c>
      <c r="M181">
        <f t="shared" si="65"/>
        <v>1065.503214285714</v>
      </c>
      <c r="N181">
        <f t="shared" si="66"/>
        <v>483.57219464962151</v>
      </c>
      <c r="O181">
        <f t="shared" si="67"/>
        <v>49.342587825070687</v>
      </c>
      <c r="P181">
        <f t="shared" si="68"/>
        <v>108.72148256349111</v>
      </c>
      <c r="Q181">
        <f t="shared" si="69"/>
        <v>8.2067000220581998E-2</v>
      </c>
      <c r="R181">
        <f>IF(LEFT(BD181,1)&lt;&gt;"0",IF(LEFT(BD181,1)="1",3,BE181),$D$5+$E$5*(BV181*BO181/($K$5*1000))+$F$5*(BV181*BO181/($K$5*1000))*MAX(MIN(BB181,$J$5),$I$5)*MAX(MIN(BB181,$J$5),$I$5)+$G$5*MAX(MIN(BB181,$J$5),$I$5)*(BV181*BO181/($K$5*1000))+$H$5*(BV181*BO181/($K$5*1000))*(BV181*BO181/($K$5*1000)))</f>
        <v>3.7699009849234968</v>
      </c>
      <c r="S181">
        <f t="shared" si="70"/>
        <v>8.1087279079013294E-2</v>
      </c>
      <c r="T181">
        <f t="shared" si="71"/>
        <v>5.0766598858381494E-2</v>
      </c>
      <c r="U181">
        <f t="shared" si="72"/>
        <v>623.62138028462903</v>
      </c>
      <c r="V181">
        <f t="shared" si="73"/>
        <v>32.26870993378558</v>
      </c>
      <c r="W181">
        <f t="shared" si="74"/>
        <v>30.933421428571432</v>
      </c>
      <c r="X181">
        <f t="shared" si="75"/>
        <v>4.4942807379193326</v>
      </c>
      <c r="Y181">
        <f t="shared" si="76"/>
        <v>49.41214781785618</v>
      </c>
      <c r="Z181">
        <f t="shared" si="77"/>
        <v>2.0784129174500099</v>
      </c>
      <c r="AA181">
        <f t="shared" si="78"/>
        <v>4.2062792435404504</v>
      </c>
      <c r="AB181">
        <f t="shared" si="79"/>
        <v>2.4158678204693227</v>
      </c>
      <c r="AC181">
        <f t="shared" si="80"/>
        <v>-87.482561699819641</v>
      </c>
      <c r="AD181">
        <f t="shared" si="81"/>
        <v>-234.95242393300316</v>
      </c>
      <c r="AE181">
        <f t="shared" si="82"/>
        <v>-13.906505594382088</v>
      </c>
      <c r="AF181">
        <f t="shared" si="83"/>
        <v>287.27988905742416</v>
      </c>
      <c r="AG181">
        <f t="shared" si="84"/>
        <v>65.390570052860724</v>
      </c>
      <c r="AH181">
        <f t="shared" si="85"/>
        <v>1.8045656285493337</v>
      </c>
      <c r="AI181">
        <f t="shared" si="86"/>
        <v>28.006183750041195</v>
      </c>
      <c r="AJ181">
        <v>1148.748693487508</v>
      </c>
      <c r="AK181">
        <v>1112.462242424242</v>
      </c>
      <c r="AL181">
        <v>3.4005701970205311</v>
      </c>
      <c r="AM181">
        <v>65.233409087114921</v>
      </c>
      <c r="AN181">
        <f t="shared" si="87"/>
        <v>1.9837315578190395</v>
      </c>
      <c r="AO181">
        <v>19.28214504607449</v>
      </c>
      <c r="AP181">
        <v>20.45087333333333</v>
      </c>
      <c r="AQ181">
        <v>9.5651908354751451E-3</v>
      </c>
      <c r="AR181">
        <v>101.64482437197481</v>
      </c>
      <c r="AS181">
        <v>0</v>
      </c>
      <c r="AT181">
        <v>0</v>
      </c>
      <c r="AU181">
        <f t="shared" si="88"/>
        <v>1</v>
      </c>
      <c r="AV181">
        <f t="shared" si="89"/>
        <v>0</v>
      </c>
      <c r="AW181">
        <f t="shared" si="90"/>
        <v>53377.558937192814</v>
      </c>
      <c r="AX181">
        <f t="shared" si="91"/>
        <v>3544.733214285714</v>
      </c>
      <c r="AY181">
        <f t="shared" si="92"/>
        <v>2907.7446611855962</v>
      </c>
      <c r="AZ181">
        <f>($B$11*$D$9+$C$11*$D$9+$F$11*((CV181+CN181)/MAX(CV181+CN181+CW181, 0.1)*$I$9+CW181/MAX(CV181+CN181+CW181, 0.1)*$J$9))/($B$11+$C$11+$F$11)</f>
        <v>0.82030000155357952</v>
      </c>
      <c r="BA181">
        <f>($B$11*$K$9+$C$11*$K$9+$F$11*((CV181+CN181)/MAX(CV181+CN181+CW181, 0.1)*$P$9+CW181/MAX(CV181+CN181+CW181, 0.1)*$Q$9))/($B$11+$C$11+$F$11)</f>
        <v>0.17592900299840836</v>
      </c>
      <c r="BB181" s="1">
        <v>3.21</v>
      </c>
      <c r="BC181">
        <v>0.5</v>
      </c>
      <c r="BD181" t="s">
        <v>354</v>
      </c>
      <c r="BE181">
        <v>2</v>
      </c>
      <c r="BF181" t="b">
        <v>1</v>
      </c>
      <c r="BG181">
        <v>1687532879.7142861</v>
      </c>
      <c r="BH181">
        <v>1065.503214285714</v>
      </c>
      <c r="BI181">
        <v>1108.7153571428571</v>
      </c>
      <c r="BJ181">
        <v>20.369071428571431</v>
      </c>
      <c r="BK181">
        <v>19.234217857142859</v>
      </c>
      <c r="BL181">
        <v>1061.399285714285</v>
      </c>
      <c r="BM181">
        <v>20.199610714285711</v>
      </c>
      <c r="BN181">
        <v>500.03496428571441</v>
      </c>
      <c r="BO181">
        <v>101.9333214285714</v>
      </c>
      <c r="BP181">
        <v>0.1043647142857143</v>
      </c>
      <c r="BQ181">
        <v>29.777403571428579</v>
      </c>
      <c r="BR181">
        <v>30.933421428571432</v>
      </c>
      <c r="BS181">
        <v>999.9000000000002</v>
      </c>
      <c r="BT181">
        <v>0</v>
      </c>
      <c r="BU181">
        <v>0</v>
      </c>
      <c r="BV181">
        <v>9994.6367857142868</v>
      </c>
      <c r="BW181">
        <v>0</v>
      </c>
      <c r="BX181">
        <v>1544.7435714285709</v>
      </c>
      <c r="BY181">
        <v>-43.212367857142858</v>
      </c>
      <c r="BZ181">
        <v>1087.658928571429</v>
      </c>
      <c r="CA181">
        <v>1130.458928571428</v>
      </c>
      <c r="CB181">
        <v>1.134844285714286</v>
      </c>
      <c r="CC181">
        <v>1108.7153571428571</v>
      </c>
      <c r="CD181">
        <v>19.234217857142859</v>
      </c>
      <c r="CE181">
        <v>2.0762874999999998</v>
      </c>
      <c r="CF181">
        <v>1.960610357142857</v>
      </c>
      <c r="CG181">
        <v>18.038367857142859</v>
      </c>
      <c r="CH181">
        <v>17.12968571428571</v>
      </c>
      <c r="CI181">
        <v>1999.9896428571431</v>
      </c>
      <c r="CJ181">
        <v>0.97999867857142853</v>
      </c>
      <c r="CK181">
        <v>2.000122857142857E-2</v>
      </c>
      <c r="CL181">
        <v>0</v>
      </c>
      <c r="CM181">
        <v>1.945903571428572</v>
      </c>
      <c r="CN181">
        <v>0</v>
      </c>
      <c r="CO181">
        <v>6672.3585714285718</v>
      </c>
      <c r="CP181">
        <v>17338.110714285711</v>
      </c>
      <c r="CQ181">
        <v>48.298714285714269</v>
      </c>
      <c r="CR181">
        <v>50.091250000000002</v>
      </c>
      <c r="CS181">
        <v>48.403785714285704</v>
      </c>
      <c r="CT181">
        <v>48.325535714285706</v>
      </c>
      <c r="CU181">
        <v>47.086750000000002</v>
      </c>
      <c r="CV181">
        <v>1959.9896428571431</v>
      </c>
      <c r="CW181">
        <v>40</v>
      </c>
      <c r="CX181">
        <v>0</v>
      </c>
      <c r="CY181">
        <v>1687532887.4000001</v>
      </c>
      <c r="CZ181">
        <v>0</v>
      </c>
      <c r="DA181">
        <v>1687529968.5999999</v>
      </c>
      <c r="DB181" t="s">
        <v>553</v>
      </c>
      <c r="DC181">
        <v>1687529968.5999999</v>
      </c>
      <c r="DD181">
        <v>1687529966.5999999</v>
      </c>
      <c r="DE181">
        <v>3</v>
      </c>
      <c r="DF181">
        <v>1E-3</v>
      </c>
      <c r="DG181">
        <v>1.0999999999999999E-2</v>
      </c>
      <c r="DH181">
        <v>2.899</v>
      </c>
      <c r="DI181">
        <v>9.5000000000000001E-2</v>
      </c>
      <c r="DJ181">
        <v>420</v>
      </c>
      <c r="DK181">
        <v>16</v>
      </c>
      <c r="DL181">
        <v>0.15</v>
      </c>
      <c r="DM181">
        <v>0.06</v>
      </c>
      <c r="DN181">
        <v>-43.101329268292687</v>
      </c>
      <c r="DO181">
        <v>-1.75981463414645</v>
      </c>
      <c r="DP181">
        <v>0.19768896269806099</v>
      </c>
      <c r="DQ181">
        <v>0</v>
      </c>
      <c r="DR181">
        <v>1.1631721951219509</v>
      </c>
      <c r="DS181">
        <v>-0.40371240418118293</v>
      </c>
      <c r="DT181">
        <v>5.6262982307270823E-2</v>
      </c>
      <c r="DU181">
        <v>0</v>
      </c>
      <c r="DV181">
        <v>0</v>
      </c>
      <c r="DW181">
        <v>2</v>
      </c>
      <c r="DX181" t="s">
        <v>356</v>
      </c>
      <c r="DY181">
        <v>3.11829</v>
      </c>
      <c r="DZ181">
        <v>2.7611599999999998</v>
      </c>
      <c r="EA181">
        <v>0.1802</v>
      </c>
      <c r="EB181">
        <v>0.186333</v>
      </c>
      <c r="EC181">
        <v>0.104377</v>
      </c>
      <c r="ED181">
        <v>0.100718</v>
      </c>
      <c r="EE181">
        <v>23631.1</v>
      </c>
      <c r="EF181">
        <v>23364.6</v>
      </c>
      <c r="EG181">
        <v>29416.799999999999</v>
      </c>
      <c r="EH181">
        <v>29038.5</v>
      </c>
      <c r="EI181">
        <v>36492.6</v>
      </c>
      <c r="EJ181">
        <v>34426.400000000001</v>
      </c>
      <c r="EK181">
        <v>45119.4</v>
      </c>
      <c r="EL181">
        <v>43189.5</v>
      </c>
      <c r="EM181">
        <v>1.69398</v>
      </c>
      <c r="EN181">
        <v>1.6625799999999999</v>
      </c>
      <c r="EO181">
        <v>-5.3886299999999998E-2</v>
      </c>
      <c r="EP181">
        <v>0</v>
      </c>
      <c r="EQ181">
        <v>31.851500000000001</v>
      </c>
      <c r="ER181">
        <v>999.9</v>
      </c>
      <c r="ES181">
        <v>54.5</v>
      </c>
      <c r="ET181">
        <v>43.9</v>
      </c>
      <c r="EU181">
        <v>48.683</v>
      </c>
      <c r="EV181">
        <v>65.485699999999994</v>
      </c>
      <c r="EW181">
        <v>18.537700000000001</v>
      </c>
      <c r="EX181">
        <v>1</v>
      </c>
      <c r="EY181">
        <v>1.3151900000000001</v>
      </c>
      <c r="EZ181">
        <v>9.2810500000000005</v>
      </c>
      <c r="FA181">
        <v>19.985900000000001</v>
      </c>
      <c r="FB181">
        <v>5.2279200000000001</v>
      </c>
      <c r="FC181">
        <v>11.992000000000001</v>
      </c>
      <c r="FD181">
        <v>4.9686500000000002</v>
      </c>
      <c r="FE181">
        <v>3.28945</v>
      </c>
      <c r="FF181">
        <v>9999</v>
      </c>
      <c r="FG181">
        <v>9999</v>
      </c>
      <c r="FH181">
        <v>9999</v>
      </c>
      <c r="FI181">
        <v>999.9</v>
      </c>
      <c r="FJ181">
        <v>4.9726800000000004</v>
      </c>
      <c r="FK181">
        <v>1.87818</v>
      </c>
      <c r="FL181">
        <v>1.87635</v>
      </c>
      <c r="FM181">
        <v>1.8791100000000001</v>
      </c>
      <c r="FN181">
        <v>1.87561</v>
      </c>
      <c r="FO181">
        <v>1.879</v>
      </c>
      <c r="FP181">
        <v>1.8762799999999999</v>
      </c>
      <c r="FQ181">
        <v>1.8775200000000001</v>
      </c>
      <c r="FR181">
        <v>0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4.1500000000000004</v>
      </c>
      <c r="GF181">
        <v>0.17100000000000001</v>
      </c>
      <c r="GG181">
        <v>1.7018588168103419</v>
      </c>
      <c r="GH181">
        <v>3.4596175144301941E-3</v>
      </c>
      <c r="GI181">
        <v>-1.60062044249347E-6</v>
      </c>
      <c r="GJ181">
        <v>4.4551892631570479E-10</v>
      </c>
      <c r="GK181">
        <v>-5.7980403239070673E-2</v>
      </c>
      <c r="GL181">
        <v>-1.1044296988583829E-3</v>
      </c>
      <c r="GM181">
        <v>8.6344859614355754E-4</v>
      </c>
      <c r="GN181">
        <v>-1.2442756315904091E-5</v>
      </c>
      <c r="GO181">
        <v>0</v>
      </c>
      <c r="GP181">
        <v>2120</v>
      </c>
      <c r="GQ181">
        <v>2</v>
      </c>
      <c r="GR181">
        <v>32</v>
      </c>
      <c r="GS181">
        <v>48.6</v>
      </c>
      <c r="GT181">
        <v>48.7</v>
      </c>
      <c r="GU181">
        <v>2.4304199999999998</v>
      </c>
      <c r="GV181">
        <v>2.6000999999999999</v>
      </c>
      <c r="GW181">
        <v>1.39893</v>
      </c>
      <c r="GX181">
        <v>2.2766099999999998</v>
      </c>
      <c r="GY181">
        <v>1.4489700000000001</v>
      </c>
      <c r="GZ181">
        <v>2.5390600000000001</v>
      </c>
      <c r="HA181">
        <v>50.0899</v>
      </c>
      <c r="HB181">
        <v>13.203900000000001</v>
      </c>
      <c r="HC181">
        <v>18</v>
      </c>
      <c r="HD181">
        <v>507.41800000000001</v>
      </c>
      <c r="HE181">
        <v>400.392</v>
      </c>
      <c r="HF181">
        <v>23.589099999999998</v>
      </c>
      <c r="HG181">
        <v>42.2654</v>
      </c>
      <c r="HH181">
        <v>30.001899999999999</v>
      </c>
      <c r="HI181">
        <v>41.547400000000003</v>
      </c>
      <c r="HJ181">
        <v>41.540799999999997</v>
      </c>
      <c r="HK181">
        <v>48.698099999999997</v>
      </c>
      <c r="HL181">
        <v>58.548400000000001</v>
      </c>
      <c r="HM181">
        <v>0</v>
      </c>
      <c r="HN181">
        <v>18.601900000000001</v>
      </c>
      <c r="HO181">
        <v>1155.46</v>
      </c>
      <c r="HP181">
        <v>19.244599999999998</v>
      </c>
      <c r="HQ181">
        <v>97.405199999999994</v>
      </c>
      <c r="HR181">
        <v>99.306299999999993</v>
      </c>
    </row>
    <row r="182" spans="1:226" x14ac:dyDescent="0.25">
      <c r="A182">
        <v>166</v>
      </c>
      <c r="B182">
        <v>1687532892.5</v>
      </c>
      <c r="C182">
        <v>4189</v>
      </c>
      <c r="D182" t="s">
        <v>691</v>
      </c>
      <c r="E182" t="s">
        <v>692</v>
      </c>
      <c r="F182">
        <v>5</v>
      </c>
      <c r="G182" t="s">
        <v>353</v>
      </c>
      <c r="H182">
        <v>48</v>
      </c>
      <c r="I182">
        <v>1687532885</v>
      </c>
      <c r="J182">
        <f t="shared" si="62"/>
        <v>1.9509365099765529E-3</v>
      </c>
      <c r="K182">
        <f t="shared" si="63"/>
        <v>1.9509365099765528</v>
      </c>
      <c r="L182">
        <f t="shared" si="64"/>
        <v>27.340146542729801</v>
      </c>
      <c r="M182">
        <f t="shared" si="65"/>
        <v>1083.117777777778</v>
      </c>
      <c r="N182">
        <f t="shared" si="66"/>
        <v>504.0788313556107</v>
      </c>
      <c r="O182">
        <f t="shared" si="67"/>
        <v>51.434709432469916</v>
      </c>
      <c r="P182">
        <f t="shared" si="68"/>
        <v>110.5181267606953</v>
      </c>
      <c r="Q182">
        <f t="shared" si="69"/>
        <v>8.063618816747789E-2</v>
      </c>
      <c r="R182">
        <f>IF(LEFT(BD182,1)&lt;&gt;"0",IF(LEFT(BD182,1)="1",3,BE182),$D$5+$E$5*(BV182*BO182/($K$5*1000))+$F$5*(BV182*BO182/($K$5*1000))*MAX(MIN(BB182,$J$5),$I$5)*MAX(MIN(BB182,$J$5),$I$5)+$G$5*MAX(MIN(BB182,$J$5),$I$5)*(BV182*BO182/($K$5*1000))+$H$5*(BV182*BO182/($K$5*1000))*(BV182*BO182/($K$5*1000)))</f>
        <v>3.768886376302941</v>
      </c>
      <c r="S182">
        <f t="shared" si="70"/>
        <v>7.9689867615308191E-2</v>
      </c>
      <c r="T182">
        <f t="shared" si="71"/>
        <v>4.9890264943081082E-2</v>
      </c>
      <c r="U182">
        <f t="shared" si="72"/>
        <v>624.20039819314138</v>
      </c>
      <c r="V182">
        <f t="shared" si="73"/>
        <v>32.30438812843132</v>
      </c>
      <c r="W182">
        <f t="shared" si="74"/>
        <v>30.96195925925926</v>
      </c>
      <c r="X182">
        <f t="shared" si="75"/>
        <v>4.501602412191426</v>
      </c>
      <c r="Y182">
        <f t="shared" si="76"/>
        <v>49.476301361895807</v>
      </c>
      <c r="Z182">
        <f t="shared" si="77"/>
        <v>2.0841865608692647</v>
      </c>
      <c r="AA182">
        <f t="shared" si="78"/>
        <v>4.2124946762378679</v>
      </c>
      <c r="AB182">
        <f t="shared" si="79"/>
        <v>2.4174158513221613</v>
      </c>
      <c r="AC182">
        <f t="shared" si="80"/>
        <v>-86.036300089965977</v>
      </c>
      <c r="AD182">
        <f t="shared" si="81"/>
        <v>-235.47255002107963</v>
      </c>
      <c r="AE182">
        <f t="shared" si="82"/>
        <v>-13.944780269292973</v>
      </c>
      <c r="AF182">
        <f t="shared" si="83"/>
        <v>288.74676781280277</v>
      </c>
      <c r="AG182">
        <f t="shared" si="84"/>
        <v>65.588502990392911</v>
      </c>
      <c r="AH182">
        <f t="shared" si="85"/>
        <v>1.8201686739856509</v>
      </c>
      <c r="AI182">
        <f t="shared" si="86"/>
        <v>27.340146542729801</v>
      </c>
      <c r="AJ182">
        <v>1166.0186342495331</v>
      </c>
      <c r="AK182">
        <v>1129.7287272727269</v>
      </c>
      <c r="AL182">
        <v>3.4840775876921781</v>
      </c>
      <c r="AM182">
        <v>65.233409087114921</v>
      </c>
      <c r="AN182">
        <f t="shared" si="87"/>
        <v>1.9509365099765528</v>
      </c>
      <c r="AO182">
        <v>19.293955410997619</v>
      </c>
      <c r="AP182">
        <v>20.477535151515148</v>
      </c>
      <c r="AQ182">
        <v>5.2470784165764102E-3</v>
      </c>
      <c r="AR182">
        <v>101.64482437197481</v>
      </c>
      <c r="AS182">
        <v>0</v>
      </c>
      <c r="AT182">
        <v>0</v>
      </c>
      <c r="AU182">
        <f t="shared" si="88"/>
        <v>1</v>
      </c>
      <c r="AV182">
        <f t="shared" si="89"/>
        <v>0</v>
      </c>
      <c r="AW182">
        <f t="shared" si="90"/>
        <v>53352.823833287519</v>
      </c>
      <c r="AX182">
        <f t="shared" si="91"/>
        <v>3548.0244444444452</v>
      </c>
      <c r="AY182">
        <f t="shared" si="92"/>
        <v>2910.4444547345011</v>
      </c>
      <c r="AZ182">
        <f>($B$11*$D$9+$C$11*$D$9+$F$11*((CV182+CN182)/MAX(CV182+CN182+CW182, 0.1)*$I$9+CW182/MAX(CV182+CN182+CW182, 0.1)*$J$9))/($B$11+$C$11+$F$11)</f>
        <v>0.82030000083334342</v>
      </c>
      <c r="BA182">
        <f>($B$11*$K$9+$C$11*$K$9+$F$11*((CV182+CN182)/MAX(CV182+CN182+CW182, 0.1)*$P$9+CW182/MAX(CV182+CN182+CW182, 0.1)*$Q$9))/($B$11+$C$11+$F$11)</f>
        <v>0.17592900160835268</v>
      </c>
      <c r="BB182" s="1">
        <v>3.21</v>
      </c>
      <c r="BC182">
        <v>0.5</v>
      </c>
      <c r="BD182" t="s">
        <v>354</v>
      </c>
      <c r="BE182">
        <v>2</v>
      </c>
      <c r="BF182" t="b">
        <v>1</v>
      </c>
      <c r="BG182">
        <v>1687532885</v>
      </c>
      <c r="BH182">
        <v>1083.117777777778</v>
      </c>
      <c r="BI182">
        <v>1126.4874074074071</v>
      </c>
      <c r="BJ182">
        <v>20.42578518518518</v>
      </c>
      <c r="BK182">
        <v>19.2812074074074</v>
      </c>
      <c r="BL182">
        <v>1078.9874074074071</v>
      </c>
      <c r="BM182">
        <v>20.255296296296301</v>
      </c>
      <c r="BN182">
        <v>500.04455555555552</v>
      </c>
      <c r="BO182">
        <v>101.93266666666671</v>
      </c>
      <c r="BP182">
        <v>0.10436848148148151</v>
      </c>
      <c r="BQ182">
        <v>29.803070370370371</v>
      </c>
      <c r="BR182">
        <v>30.96195925925926</v>
      </c>
      <c r="BS182">
        <v>999.90000000000009</v>
      </c>
      <c r="BT182">
        <v>0</v>
      </c>
      <c r="BU182">
        <v>0</v>
      </c>
      <c r="BV182">
        <v>9990.758518518518</v>
      </c>
      <c r="BW182">
        <v>0</v>
      </c>
      <c r="BX182">
        <v>1548.0485185185189</v>
      </c>
      <c r="BY182">
        <v>-43.36947407407407</v>
      </c>
      <c r="BZ182">
        <v>1105.7037037037039</v>
      </c>
      <c r="CA182">
        <v>1148.6340740740741</v>
      </c>
      <c r="CB182">
        <v>1.14457037037037</v>
      </c>
      <c r="CC182">
        <v>1126.4874074074071</v>
      </c>
      <c r="CD182">
        <v>19.2812074074074</v>
      </c>
      <c r="CE182">
        <v>2.082053333333334</v>
      </c>
      <c r="CF182">
        <v>1.965384814814815</v>
      </c>
      <c r="CG182">
        <v>18.082518518518519</v>
      </c>
      <c r="CH182">
        <v>17.168188888888888</v>
      </c>
      <c r="CI182">
        <v>1999.975925925926</v>
      </c>
      <c r="CJ182">
        <v>0.97999922222222213</v>
      </c>
      <c r="CK182">
        <v>2.0000681481481479E-2</v>
      </c>
      <c r="CL182">
        <v>0</v>
      </c>
      <c r="CM182">
        <v>1.886044444444444</v>
      </c>
      <c r="CN182">
        <v>0</v>
      </c>
      <c r="CO182">
        <v>6622.7862962962954</v>
      </c>
      <c r="CP182">
        <v>17338.014814814811</v>
      </c>
      <c r="CQ182">
        <v>48.325999999999993</v>
      </c>
      <c r="CR182">
        <v>50.11333333333333</v>
      </c>
      <c r="CS182">
        <v>48.425518518518501</v>
      </c>
      <c r="CT182">
        <v>48.349333333333327</v>
      </c>
      <c r="CU182">
        <v>47.113259259259259</v>
      </c>
      <c r="CV182">
        <v>1959.9762962962959</v>
      </c>
      <c r="CW182">
        <v>39.999629629629631</v>
      </c>
      <c r="CX182">
        <v>0</v>
      </c>
      <c r="CY182">
        <v>1687532892.2</v>
      </c>
      <c r="CZ182">
        <v>0</v>
      </c>
      <c r="DA182">
        <v>1687529968.5999999</v>
      </c>
      <c r="DB182" t="s">
        <v>553</v>
      </c>
      <c r="DC182">
        <v>1687529968.5999999</v>
      </c>
      <c r="DD182">
        <v>1687529966.5999999</v>
      </c>
      <c r="DE182">
        <v>3</v>
      </c>
      <c r="DF182">
        <v>1E-3</v>
      </c>
      <c r="DG182">
        <v>1.0999999999999999E-2</v>
      </c>
      <c r="DH182">
        <v>2.899</v>
      </c>
      <c r="DI182">
        <v>9.5000000000000001E-2</v>
      </c>
      <c r="DJ182">
        <v>420</v>
      </c>
      <c r="DK182">
        <v>16</v>
      </c>
      <c r="DL182">
        <v>0.15</v>
      </c>
      <c r="DM182">
        <v>0.06</v>
      </c>
      <c r="DN182">
        <v>-43.286687499999999</v>
      </c>
      <c r="DO182">
        <v>-1.930564727954925</v>
      </c>
      <c r="DP182">
        <v>0.19742307133096201</v>
      </c>
      <c r="DQ182">
        <v>0</v>
      </c>
      <c r="DR182">
        <v>1.143977</v>
      </c>
      <c r="DS182">
        <v>8.153921200750415E-2</v>
      </c>
      <c r="DT182">
        <v>3.7629419820135422E-2</v>
      </c>
      <c r="DU182">
        <v>1</v>
      </c>
      <c r="DV182">
        <v>1</v>
      </c>
      <c r="DW182">
        <v>2</v>
      </c>
      <c r="DX182" t="s">
        <v>368</v>
      </c>
      <c r="DY182">
        <v>3.11809</v>
      </c>
      <c r="DZ182">
        <v>2.7608999999999999</v>
      </c>
      <c r="EA182">
        <v>0.181953</v>
      </c>
      <c r="EB182">
        <v>0.18803900000000001</v>
      </c>
      <c r="EC182">
        <v>0.104463</v>
      </c>
      <c r="ED182">
        <v>0.100768</v>
      </c>
      <c r="EE182">
        <v>23579.1</v>
      </c>
      <c r="EF182">
        <v>23313.8</v>
      </c>
      <c r="EG182">
        <v>29415.5</v>
      </c>
      <c r="EH182">
        <v>29036.799999999999</v>
      </c>
      <c r="EI182">
        <v>36487.5</v>
      </c>
      <c r="EJ182">
        <v>34423</v>
      </c>
      <c r="EK182">
        <v>45117.3</v>
      </c>
      <c r="EL182">
        <v>43187.4</v>
      </c>
      <c r="EM182">
        <v>1.6935800000000001</v>
      </c>
      <c r="EN182">
        <v>1.66238</v>
      </c>
      <c r="EO182">
        <v>-5.5395100000000003E-2</v>
      </c>
      <c r="EP182">
        <v>0</v>
      </c>
      <c r="EQ182">
        <v>31.879100000000001</v>
      </c>
      <c r="ER182">
        <v>999.9</v>
      </c>
      <c r="ES182">
        <v>54.6</v>
      </c>
      <c r="ET182">
        <v>43.9</v>
      </c>
      <c r="EU182">
        <v>48.767400000000002</v>
      </c>
      <c r="EV182">
        <v>65.465699999999998</v>
      </c>
      <c r="EW182">
        <v>18.75</v>
      </c>
      <c r="EX182">
        <v>1</v>
      </c>
      <c r="EY182">
        <v>1.3168599999999999</v>
      </c>
      <c r="EZ182">
        <v>9.2810500000000005</v>
      </c>
      <c r="FA182">
        <v>19.985299999999999</v>
      </c>
      <c r="FB182">
        <v>5.2256799999999997</v>
      </c>
      <c r="FC182">
        <v>11.992000000000001</v>
      </c>
      <c r="FD182">
        <v>4.9680499999999999</v>
      </c>
      <c r="FE182">
        <v>3.2889499999999998</v>
      </c>
      <c r="FF182">
        <v>9999</v>
      </c>
      <c r="FG182">
        <v>9999</v>
      </c>
      <c r="FH182">
        <v>9999</v>
      </c>
      <c r="FI182">
        <v>999.9</v>
      </c>
      <c r="FJ182">
        <v>4.9726800000000004</v>
      </c>
      <c r="FK182">
        <v>1.8781600000000001</v>
      </c>
      <c r="FL182">
        <v>1.87632</v>
      </c>
      <c r="FM182">
        <v>1.8791</v>
      </c>
      <c r="FN182">
        <v>1.87561</v>
      </c>
      <c r="FO182">
        <v>1.8789800000000001</v>
      </c>
      <c r="FP182">
        <v>1.87626</v>
      </c>
      <c r="FQ182">
        <v>1.87748</v>
      </c>
      <c r="FR182">
        <v>0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4.17</v>
      </c>
      <c r="GF182">
        <v>0.17150000000000001</v>
      </c>
      <c r="GG182">
        <v>1.7018588168103419</v>
      </c>
      <c r="GH182">
        <v>3.4596175144301941E-3</v>
      </c>
      <c r="GI182">
        <v>-1.60062044249347E-6</v>
      </c>
      <c r="GJ182">
        <v>4.4551892631570479E-10</v>
      </c>
      <c r="GK182">
        <v>-5.7980403239070673E-2</v>
      </c>
      <c r="GL182">
        <v>-1.1044296988583829E-3</v>
      </c>
      <c r="GM182">
        <v>8.6344859614355754E-4</v>
      </c>
      <c r="GN182">
        <v>-1.2442756315904091E-5</v>
      </c>
      <c r="GO182">
        <v>0</v>
      </c>
      <c r="GP182">
        <v>2120</v>
      </c>
      <c r="GQ182">
        <v>2</v>
      </c>
      <c r="GR182">
        <v>32</v>
      </c>
      <c r="GS182">
        <v>48.7</v>
      </c>
      <c r="GT182">
        <v>48.8</v>
      </c>
      <c r="GU182">
        <v>2.4597199999999999</v>
      </c>
      <c r="GV182">
        <v>2.5939899999999998</v>
      </c>
      <c r="GW182">
        <v>1.39893</v>
      </c>
      <c r="GX182">
        <v>2.2766099999999998</v>
      </c>
      <c r="GY182">
        <v>1.4489700000000001</v>
      </c>
      <c r="GZ182">
        <v>2.5805699999999998</v>
      </c>
      <c r="HA182">
        <v>50.0899</v>
      </c>
      <c r="HB182">
        <v>13.203900000000001</v>
      </c>
      <c r="HC182">
        <v>18</v>
      </c>
      <c r="HD182">
        <v>507.26900000000001</v>
      </c>
      <c r="HE182">
        <v>400.35599999999999</v>
      </c>
      <c r="HF182">
        <v>23.610800000000001</v>
      </c>
      <c r="HG182">
        <v>42.286700000000003</v>
      </c>
      <c r="HH182">
        <v>30.001799999999999</v>
      </c>
      <c r="HI182">
        <v>41.564999999999998</v>
      </c>
      <c r="HJ182">
        <v>41.557299999999998</v>
      </c>
      <c r="HK182">
        <v>49.243200000000002</v>
      </c>
      <c r="HL182">
        <v>58.548400000000001</v>
      </c>
      <c r="HM182">
        <v>0</v>
      </c>
      <c r="HN182">
        <v>18.622499999999999</v>
      </c>
      <c r="HO182">
        <v>1175.5</v>
      </c>
      <c r="HP182">
        <v>19.354399999999998</v>
      </c>
      <c r="HQ182">
        <v>97.400700000000001</v>
      </c>
      <c r="HR182">
        <v>99.301000000000002</v>
      </c>
    </row>
    <row r="183" spans="1:226" x14ac:dyDescent="0.25">
      <c r="A183">
        <v>167</v>
      </c>
      <c r="B183">
        <v>1687532897.5</v>
      </c>
      <c r="C183">
        <v>4194</v>
      </c>
      <c r="D183" t="s">
        <v>693</v>
      </c>
      <c r="E183" t="s">
        <v>694</v>
      </c>
      <c r="F183">
        <v>5</v>
      </c>
      <c r="G183" t="s">
        <v>353</v>
      </c>
      <c r="H183">
        <v>48</v>
      </c>
      <c r="I183">
        <v>1687532889.7142861</v>
      </c>
      <c r="J183">
        <f t="shared" si="62"/>
        <v>1.89104793608899E-3</v>
      </c>
      <c r="K183">
        <f t="shared" si="63"/>
        <v>1.89104793608899</v>
      </c>
      <c r="L183">
        <f t="shared" si="64"/>
        <v>27.980420294189198</v>
      </c>
      <c r="M183">
        <f t="shared" si="65"/>
        <v>1098.8260714285709</v>
      </c>
      <c r="N183">
        <f t="shared" si="66"/>
        <v>488.97917032547309</v>
      </c>
      <c r="O183">
        <f t="shared" si="67"/>
        <v>49.894200548684367</v>
      </c>
      <c r="P183">
        <f t="shared" si="68"/>
        <v>112.12143932324884</v>
      </c>
      <c r="Q183">
        <f t="shared" si="69"/>
        <v>7.8110552631857788E-2</v>
      </c>
      <c r="R183">
        <f>IF(LEFT(BD183,1)&lt;&gt;"0",IF(LEFT(BD183,1)="1",3,BE183),$D$5+$E$5*(BV183*BO183/($K$5*1000))+$F$5*(BV183*BO183/($K$5*1000))*MAX(MIN(BB183,$J$5),$I$5)*MAX(MIN(BB183,$J$5),$I$5)+$G$5*MAX(MIN(BB183,$J$5),$I$5)*(BV183*BO183/($K$5*1000))+$H$5*(BV183*BO183/($K$5*1000))*(BV183*BO183/($K$5*1000)))</f>
        <v>3.7686479669815895</v>
      </c>
      <c r="S183">
        <f t="shared" si="70"/>
        <v>7.7222176095630826E-2</v>
      </c>
      <c r="T183">
        <f t="shared" si="71"/>
        <v>4.8342835150145813E-2</v>
      </c>
      <c r="U183">
        <f t="shared" si="72"/>
        <v>624.01075974531091</v>
      </c>
      <c r="V183">
        <f t="shared" si="73"/>
        <v>32.336643888179537</v>
      </c>
      <c r="W183">
        <f t="shared" si="74"/>
        <v>30.978032142857138</v>
      </c>
      <c r="X183">
        <f t="shared" si="75"/>
        <v>4.5057306478421557</v>
      </c>
      <c r="Y183">
        <f t="shared" si="76"/>
        <v>49.501264871867185</v>
      </c>
      <c r="Z183">
        <f t="shared" si="77"/>
        <v>2.0877272175688564</v>
      </c>
      <c r="AA183">
        <f t="shared" si="78"/>
        <v>4.2175229723379539</v>
      </c>
      <c r="AB183">
        <f t="shared" si="79"/>
        <v>2.4180034302732993</v>
      </c>
      <c r="AC183">
        <f t="shared" si="80"/>
        <v>-83.395213981524464</v>
      </c>
      <c r="AD183">
        <f t="shared" si="81"/>
        <v>-234.50934179940378</v>
      </c>
      <c r="AE183">
        <f t="shared" si="82"/>
        <v>-13.891144903399827</v>
      </c>
      <c r="AF183">
        <f t="shared" si="83"/>
        <v>292.21505906098292</v>
      </c>
      <c r="AG183">
        <f t="shared" si="84"/>
        <v>65.653111150642928</v>
      </c>
      <c r="AH183">
        <f t="shared" si="85"/>
        <v>1.8535742574998773</v>
      </c>
      <c r="AI183">
        <f t="shared" si="86"/>
        <v>27.980420294189198</v>
      </c>
      <c r="AJ183">
        <v>1182.881382735327</v>
      </c>
      <c r="AK183">
        <v>1146.635636363636</v>
      </c>
      <c r="AL183">
        <v>3.3958511949205601</v>
      </c>
      <c r="AM183">
        <v>65.233409087114921</v>
      </c>
      <c r="AN183">
        <f t="shared" si="87"/>
        <v>1.89104793608899</v>
      </c>
      <c r="AO183">
        <v>19.309466882506179</v>
      </c>
      <c r="AP183">
        <v>20.49223393939393</v>
      </c>
      <c r="AQ183">
        <v>7.796539343171144E-4</v>
      </c>
      <c r="AR183">
        <v>101.64482437197481</v>
      </c>
      <c r="AS183">
        <v>0</v>
      </c>
      <c r="AT183">
        <v>0</v>
      </c>
      <c r="AU183">
        <f t="shared" si="88"/>
        <v>1</v>
      </c>
      <c r="AV183">
        <f t="shared" si="89"/>
        <v>0</v>
      </c>
      <c r="AW183">
        <f t="shared" si="90"/>
        <v>53344.432361657229</v>
      </c>
      <c r="AX183">
        <f t="shared" si="91"/>
        <v>3546.9471428571433</v>
      </c>
      <c r="AY183">
        <f t="shared" si="92"/>
        <v>2909.5606873217748</v>
      </c>
      <c r="AZ183">
        <f>($B$11*$D$9+$C$11*$D$9+$F$11*((CV183+CN183)/MAX(CV183+CN183+CW183, 0.1)*$I$9+CW183/MAX(CV183+CN183+CW183, 0.1)*$J$9))/($B$11+$C$11+$F$11)</f>
        <v>0.82029998478580657</v>
      </c>
      <c r="BA183">
        <f>($B$11*$K$9+$C$11*$K$9+$F$11*((CV183+CN183)/MAX(CV183+CN183+CW183, 0.1)*$P$9+CW183/MAX(CV183+CN183+CW183, 0.1)*$Q$9))/($B$11+$C$11+$F$11)</f>
        <v>0.17592897063660684</v>
      </c>
      <c r="BB183" s="1">
        <v>3.21</v>
      </c>
      <c r="BC183">
        <v>0.5</v>
      </c>
      <c r="BD183" t="s">
        <v>354</v>
      </c>
      <c r="BE183">
        <v>2</v>
      </c>
      <c r="BF183" t="b">
        <v>1</v>
      </c>
      <c r="BG183">
        <v>1687532889.7142861</v>
      </c>
      <c r="BH183">
        <v>1098.8260714285709</v>
      </c>
      <c r="BI183">
        <v>1142.2832142857139</v>
      </c>
      <c r="BJ183">
        <v>20.460396428571421</v>
      </c>
      <c r="BK183">
        <v>19.294742857142861</v>
      </c>
      <c r="BL183">
        <v>1094.6710714285709</v>
      </c>
      <c r="BM183">
        <v>20.289275</v>
      </c>
      <c r="BN183">
        <v>499.99714285714288</v>
      </c>
      <c r="BO183">
        <v>101.93303571428579</v>
      </c>
      <c r="BP183">
        <v>0.10444067857142859</v>
      </c>
      <c r="BQ183">
        <v>29.82381071428571</v>
      </c>
      <c r="BR183">
        <v>30.978032142857138</v>
      </c>
      <c r="BS183">
        <v>999.9000000000002</v>
      </c>
      <c r="BT183">
        <v>0</v>
      </c>
      <c r="BU183">
        <v>0</v>
      </c>
      <c r="BV183">
        <v>9989.7960714285709</v>
      </c>
      <c r="BW183">
        <v>0</v>
      </c>
      <c r="BX183">
        <v>1546.934642857143</v>
      </c>
      <c r="BY183">
        <v>-43.457164285714278</v>
      </c>
      <c r="BZ183">
        <v>1121.7792857142861</v>
      </c>
      <c r="CA183">
        <v>1164.7564285714291</v>
      </c>
      <c r="CB183">
        <v>1.165655714285714</v>
      </c>
      <c r="CC183">
        <v>1142.2832142857139</v>
      </c>
      <c r="CD183">
        <v>19.294742857142861</v>
      </c>
      <c r="CE183">
        <v>2.0855882142857141</v>
      </c>
      <c r="CF183">
        <v>1.966768928571428</v>
      </c>
      <c r="CG183">
        <v>18.109525000000001</v>
      </c>
      <c r="CH183">
        <v>17.17931428571428</v>
      </c>
      <c r="CI183">
        <v>2000.0125</v>
      </c>
      <c r="CJ183">
        <v>0.98000060714285697</v>
      </c>
      <c r="CK183">
        <v>1.9999296428571432E-2</v>
      </c>
      <c r="CL183">
        <v>0</v>
      </c>
      <c r="CM183">
        <v>1.880392857142857</v>
      </c>
      <c r="CN183">
        <v>0</v>
      </c>
      <c r="CO183">
        <v>6607.1575000000003</v>
      </c>
      <c r="CP183">
        <v>17338.349999999999</v>
      </c>
      <c r="CQ183">
        <v>48.345750000000002</v>
      </c>
      <c r="CR183">
        <v>50.125</v>
      </c>
      <c r="CS183">
        <v>48.436999999999983</v>
      </c>
      <c r="CT183">
        <v>48.372678571428573</v>
      </c>
      <c r="CU183">
        <v>47.14489285714285</v>
      </c>
      <c r="CV183">
        <v>1960.0139285714281</v>
      </c>
      <c r="CW183">
        <v>39.99821428571429</v>
      </c>
      <c r="CX183">
        <v>0</v>
      </c>
      <c r="CY183">
        <v>1687532897</v>
      </c>
      <c r="CZ183">
        <v>0</v>
      </c>
      <c r="DA183">
        <v>1687529968.5999999</v>
      </c>
      <c r="DB183" t="s">
        <v>553</v>
      </c>
      <c r="DC183">
        <v>1687529968.5999999</v>
      </c>
      <c r="DD183">
        <v>1687529966.5999999</v>
      </c>
      <c r="DE183">
        <v>3</v>
      </c>
      <c r="DF183">
        <v>1E-3</v>
      </c>
      <c r="DG183">
        <v>1.0999999999999999E-2</v>
      </c>
      <c r="DH183">
        <v>2.899</v>
      </c>
      <c r="DI183">
        <v>9.5000000000000001E-2</v>
      </c>
      <c r="DJ183">
        <v>420</v>
      </c>
      <c r="DK183">
        <v>16</v>
      </c>
      <c r="DL183">
        <v>0.15</v>
      </c>
      <c r="DM183">
        <v>0.06</v>
      </c>
      <c r="DN183">
        <v>-43.368457499999998</v>
      </c>
      <c r="DO183">
        <v>-1.223591369606055</v>
      </c>
      <c r="DP183">
        <v>0.16187975149397171</v>
      </c>
      <c r="DQ183">
        <v>0</v>
      </c>
      <c r="DR183">
        <v>1.1489745</v>
      </c>
      <c r="DS183">
        <v>0.29597223264540129</v>
      </c>
      <c r="DT183">
        <v>3.0534288918361931E-2</v>
      </c>
      <c r="DU183">
        <v>0</v>
      </c>
      <c r="DV183">
        <v>0</v>
      </c>
      <c r="DW183">
        <v>2</v>
      </c>
      <c r="DX183" t="s">
        <v>356</v>
      </c>
      <c r="DY183">
        <v>3.1183299999999998</v>
      </c>
      <c r="DZ183">
        <v>2.7610899999999998</v>
      </c>
      <c r="EA183">
        <v>0.18366099999999999</v>
      </c>
      <c r="EB183">
        <v>0.18976199999999999</v>
      </c>
      <c r="EC183">
        <v>0.104514</v>
      </c>
      <c r="ED183">
        <v>0.10080799999999999</v>
      </c>
      <c r="EE183">
        <v>23528.3</v>
      </c>
      <c r="EF183">
        <v>23263.7</v>
      </c>
      <c r="EG183">
        <v>29414</v>
      </c>
      <c r="EH183">
        <v>29036.400000000001</v>
      </c>
      <c r="EI183">
        <v>36483.800000000003</v>
      </c>
      <c r="EJ183">
        <v>34421.1</v>
      </c>
      <c r="EK183">
        <v>45115</v>
      </c>
      <c r="EL183">
        <v>43186.7</v>
      </c>
      <c r="EM183">
        <v>1.69387</v>
      </c>
      <c r="EN183">
        <v>1.66185</v>
      </c>
      <c r="EO183">
        <v>-5.4501000000000001E-2</v>
      </c>
      <c r="EP183">
        <v>0</v>
      </c>
      <c r="EQ183">
        <v>31.9054</v>
      </c>
      <c r="ER183">
        <v>999.9</v>
      </c>
      <c r="ES183">
        <v>54.6</v>
      </c>
      <c r="ET183">
        <v>43.9</v>
      </c>
      <c r="EU183">
        <v>48.773200000000003</v>
      </c>
      <c r="EV183">
        <v>65.175700000000006</v>
      </c>
      <c r="EW183">
        <v>18.5337</v>
      </c>
      <c r="EX183">
        <v>1</v>
      </c>
      <c r="EY183">
        <v>1.3186899999999999</v>
      </c>
      <c r="EZ183">
        <v>9.2810500000000005</v>
      </c>
      <c r="FA183">
        <v>19.985800000000001</v>
      </c>
      <c r="FB183">
        <v>5.22837</v>
      </c>
      <c r="FC183">
        <v>11.992000000000001</v>
      </c>
      <c r="FD183">
        <v>4.9685499999999996</v>
      </c>
      <c r="FE183">
        <v>3.28965</v>
      </c>
      <c r="FF183">
        <v>9999</v>
      </c>
      <c r="FG183">
        <v>9999</v>
      </c>
      <c r="FH183">
        <v>9999</v>
      </c>
      <c r="FI183">
        <v>999.9</v>
      </c>
      <c r="FJ183">
        <v>4.9726699999999999</v>
      </c>
      <c r="FK183">
        <v>1.87818</v>
      </c>
      <c r="FL183">
        <v>1.8763300000000001</v>
      </c>
      <c r="FM183">
        <v>1.8791</v>
      </c>
      <c r="FN183">
        <v>1.87561</v>
      </c>
      <c r="FO183">
        <v>1.8789899999999999</v>
      </c>
      <c r="FP183">
        <v>1.87629</v>
      </c>
      <c r="FQ183">
        <v>1.87748</v>
      </c>
      <c r="FR183">
        <v>0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4.1900000000000004</v>
      </c>
      <c r="GF183">
        <v>0.17169999999999999</v>
      </c>
      <c r="GG183">
        <v>1.7018588168103419</v>
      </c>
      <c r="GH183">
        <v>3.4596175144301941E-3</v>
      </c>
      <c r="GI183">
        <v>-1.60062044249347E-6</v>
      </c>
      <c r="GJ183">
        <v>4.4551892631570479E-10</v>
      </c>
      <c r="GK183">
        <v>-5.7980403239070673E-2</v>
      </c>
      <c r="GL183">
        <v>-1.1044296988583829E-3</v>
      </c>
      <c r="GM183">
        <v>8.6344859614355754E-4</v>
      </c>
      <c r="GN183">
        <v>-1.2442756315904091E-5</v>
      </c>
      <c r="GO183">
        <v>0</v>
      </c>
      <c r="GP183">
        <v>2120</v>
      </c>
      <c r="GQ183">
        <v>2</v>
      </c>
      <c r="GR183">
        <v>32</v>
      </c>
      <c r="GS183">
        <v>48.8</v>
      </c>
      <c r="GT183">
        <v>48.8</v>
      </c>
      <c r="GU183">
        <v>2.4902299999999999</v>
      </c>
      <c r="GV183">
        <v>2.5988799999999999</v>
      </c>
      <c r="GW183">
        <v>1.39893</v>
      </c>
      <c r="GX183">
        <v>2.2766099999999998</v>
      </c>
      <c r="GY183">
        <v>1.4489700000000001</v>
      </c>
      <c r="GZ183">
        <v>2.4121100000000002</v>
      </c>
      <c r="HA183">
        <v>50.122</v>
      </c>
      <c r="HB183">
        <v>13.1952</v>
      </c>
      <c r="HC183">
        <v>18</v>
      </c>
      <c r="HD183">
        <v>507.55799999999999</v>
      </c>
      <c r="HE183">
        <v>400.13400000000001</v>
      </c>
      <c r="HF183">
        <v>23.6313</v>
      </c>
      <c r="HG183">
        <v>42.308900000000001</v>
      </c>
      <c r="HH183">
        <v>30.001799999999999</v>
      </c>
      <c r="HI183">
        <v>41.582799999999999</v>
      </c>
      <c r="HJ183">
        <v>41.576500000000003</v>
      </c>
      <c r="HK183">
        <v>49.852699999999999</v>
      </c>
      <c r="HL183">
        <v>58.548400000000001</v>
      </c>
      <c r="HM183">
        <v>0</v>
      </c>
      <c r="HN183">
        <v>18.634499999999999</v>
      </c>
      <c r="HO183">
        <v>1188.8699999999999</v>
      </c>
      <c r="HP183">
        <v>19.395399999999999</v>
      </c>
      <c r="HQ183">
        <v>97.395700000000005</v>
      </c>
      <c r="HR183">
        <v>99.299499999999995</v>
      </c>
    </row>
    <row r="184" spans="1:226" x14ac:dyDescent="0.25">
      <c r="A184">
        <v>168</v>
      </c>
      <c r="B184">
        <v>1687532902.5</v>
      </c>
      <c r="C184">
        <v>4199</v>
      </c>
      <c r="D184" t="s">
        <v>695</v>
      </c>
      <c r="E184" t="s">
        <v>696</v>
      </c>
      <c r="F184">
        <v>5</v>
      </c>
      <c r="G184" t="s">
        <v>353</v>
      </c>
      <c r="H184">
        <v>48</v>
      </c>
      <c r="I184">
        <v>1687532895</v>
      </c>
      <c r="J184">
        <f t="shared" si="62"/>
        <v>1.8937378149609663E-3</v>
      </c>
      <c r="K184">
        <f t="shared" si="63"/>
        <v>1.8937378149609663</v>
      </c>
      <c r="L184">
        <f t="shared" si="64"/>
        <v>28.052128276149279</v>
      </c>
      <c r="M184">
        <f t="shared" si="65"/>
        <v>1116.47</v>
      </c>
      <c r="N184">
        <f t="shared" si="66"/>
        <v>504.38918152612035</v>
      </c>
      <c r="O184">
        <f t="shared" si="67"/>
        <v>51.466475728178963</v>
      </c>
      <c r="P184">
        <f t="shared" si="68"/>
        <v>113.92150795618186</v>
      </c>
      <c r="Q184">
        <f t="shared" si="69"/>
        <v>7.8102918543310848E-2</v>
      </c>
      <c r="R184">
        <f>IF(LEFT(BD184,1)&lt;&gt;"0",IF(LEFT(BD184,1)="1",3,BE184),$D$5+$E$5*(BV184*BO184/($K$5*1000))+$F$5*(BV184*BO184/($K$5*1000))*MAX(MIN(BB184,$J$5),$I$5)*MAX(MIN(BB184,$J$5),$I$5)+$G$5*MAX(MIN(BB184,$J$5),$I$5)*(BV184*BO184/($K$5*1000))+$H$5*(BV184*BO184/($K$5*1000))*(BV184*BO184/($K$5*1000)))</f>
        <v>3.7687927471139067</v>
      </c>
      <c r="S184">
        <f t="shared" si="70"/>
        <v>7.7214748285788518E-2</v>
      </c>
      <c r="T184">
        <f t="shared" si="71"/>
        <v>4.8338174544189275E-2</v>
      </c>
      <c r="U184">
        <f t="shared" si="72"/>
        <v>622.87664180070317</v>
      </c>
      <c r="V184">
        <f t="shared" si="73"/>
        <v>32.354948818998011</v>
      </c>
      <c r="W184">
        <f t="shared" si="74"/>
        <v>31.00181111111111</v>
      </c>
      <c r="X184">
        <f t="shared" si="75"/>
        <v>4.5118441989036864</v>
      </c>
      <c r="Y184">
        <f t="shared" si="76"/>
        <v>49.49273255448675</v>
      </c>
      <c r="Z184">
        <f t="shared" si="77"/>
        <v>2.0902806844646746</v>
      </c>
      <c r="AA184">
        <f t="shared" si="78"/>
        <v>4.2234093301748414</v>
      </c>
      <c r="AB184">
        <f t="shared" si="79"/>
        <v>2.4215635144390117</v>
      </c>
      <c r="AC184">
        <f t="shared" si="80"/>
        <v>-83.513837639778615</v>
      </c>
      <c r="AD184">
        <f t="shared" si="81"/>
        <v>-234.42218833434899</v>
      </c>
      <c r="AE184">
        <f t="shared" si="82"/>
        <v>-13.888746444023882</v>
      </c>
      <c r="AF184">
        <f t="shared" si="83"/>
        <v>291.05186938255167</v>
      </c>
      <c r="AG184">
        <f t="shared" si="84"/>
        <v>65.773419824393741</v>
      </c>
      <c r="AH184">
        <f t="shared" si="85"/>
        <v>1.871190998873536</v>
      </c>
      <c r="AI184">
        <f t="shared" si="86"/>
        <v>28.052128276149279</v>
      </c>
      <c r="AJ184">
        <v>1200.158282547188</v>
      </c>
      <c r="AK184">
        <v>1163.7110303030299</v>
      </c>
      <c r="AL184">
        <v>3.4252222921609121</v>
      </c>
      <c r="AM184">
        <v>65.233409087114921</v>
      </c>
      <c r="AN184">
        <f t="shared" si="87"/>
        <v>1.8937378149609663</v>
      </c>
      <c r="AO184">
        <v>19.32148189536899</v>
      </c>
      <c r="AP184">
        <v>20.50773333333332</v>
      </c>
      <c r="AQ184">
        <v>5.6239975931361252E-4</v>
      </c>
      <c r="AR184">
        <v>101.64482437197481</v>
      </c>
      <c r="AS184">
        <v>0</v>
      </c>
      <c r="AT184">
        <v>0</v>
      </c>
      <c r="AU184">
        <f t="shared" si="88"/>
        <v>1</v>
      </c>
      <c r="AV184">
        <f t="shared" si="89"/>
        <v>0</v>
      </c>
      <c r="AW184">
        <f t="shared" si="90"/>
        <v>53343.034849322779</v>
      </c>
      <c r="AX184">
        <f t="shared" si="91"/>
        <v>3540.5014814814813</v>
      </c>
      <c r="AY184">
        <f t="shared" si="92"/>
        <v>2904.273239179025</v>
      </c>
      <c r="AZ184">
        <f>($B$11*$D$9+$C$11*$D$9+$F$11*((CV184+CN184)/MAX(CV184+CN184+CW184, 0.1)*$I$9+CW184/MAX(CV184+CN184+CW184, 0.1)*$J$9))/($B$11+$C$11+$F$11)</f>
        <v>0.82029996438915931</v>
      </c>
      <c r="BA184">
        <f>($B$11*$K$9+$C$11*$K$9+$F$11*((CV184+CN184)/MAX(CV184+CN184+CW184, 0.1)*$P$9+CW184/MAX(CV184+CN184+CW184, 0.1)*$Q$9))/($B$11+$C$11+$F$11)</f>
        <v>0.17592893127107739</v>
      </c>
      <c r="BB184" s="1">
        <v>3.21</v>
      </c>
      <c r="BC184">
        <v>0.5</v>
      </c>
      <c r="BD184" t="s">
        <v>354</v>
      </c>
      <c r="BE184">
        <v>2</v>
      </c>
      <c r="BF184" t="b">
        <v>1</v>
      </c>
      <c r="BG184">
        <v>1687532895</v>
      </c>
      <c r="BH184">
        <v>1116.47</v>
      </c>
      <c r="BI184">
        <v>1160.038888888889</v>
      </c>
      <c r="BJ184">
        <v>20.485470370370368</v>
      </c>
      <c r="BK184">
        <v>19.308744444444439</v>
      </c>
      <c r="BL184">
        <v>1112.287777777778</v>
      </c>
      <c r="BM184">
        <v>20.3139</v>
      </c>
      <c r="BN184">
        <v>499.98700000000002</v>
      </c>
      <c r="BO184">
        <v>101.93270370370369</v>
      </c>
      <c r="BP184">
        <v>0.10452788888888891</v>
      </c>
      <c r="BQ184">
        <v>29.84806296296296</v>
      </c>
      <c r="BR184">
        <v>31.00181111111111</v>
      </c>
      <c r="BS184">
        <v>999.90000000000009</v>
      </c>
      <c r="BT184">
        <v>0</v>
      </c>
      <c r="BU184">
        <v>0</v>
      </c>
      <c r="BV184">
        <v>9990.3911111111101</v>
      </c>
      <c r="BW184">
        <v>0</v>
      </c>
      <c r="BX184">
        <v>1540.485555555555</v>
      </c>
      <c r="BY184">
        <v>-43.568081481481492</v>
      </c>
      <c r="BZ184">
        <v>1139.820740740741</v>
      </c>
      <c r="CA184">
        <v>1182.8788888888889</v>
      </c>
      <c r="CB184">
        <v>1.1767348148148149</v>
      </c>
      <c r="CC184">
        <v>1160.038888888889</v>
      </c>
      <c r="CD184">
        <v>19.308744444444439</v>
      </c>
      <c r="CE184">
        <v>2.0881377777777779</v>
      </c>
      <c r="CF184">
        <v>1.96819037037037</v>
      </c>
      <c r="CG184">
        <v>18.128977777777781</v>
      </c>
      <c r="CH184">
        <v>17.190725925925921</v>
      </c>
      <c r="CI184">
        <v>2000.015925925926</v>
      </c>
      <c r="CJ184">
        <v>0.98000222222222222</v>
      </c>
      <c r="CK184">
        <v>1.999767407407407E-2</v>
      </c>
      <c r="CL184">
        <v>0</v>
      </c>
      <c r="CM184">
        <v>1.92412962962963</v>
      </c>
      <c r="CN184">
        <v>0</v>
      </c>
      <c r="CO184">
        <v>6561.0914814814814</v>
      </c>
      <c r="CP184">
        <v>17338.396296296301</v>
      </c>
      <c r="CQ184">
        <v>48.368000000000002</v>
      </c>
      <c r="CR184">
        <v>50.138777777777769</v>
      </c>
      <c r="CS184">
        <v>48.457999999999998</v>
      </c>
      <c r="CT184">
        <v>48.393370370370363</v>
      </c>
      <c r="CU184">
        <v>47.168629629629613</v>
      </c>
      <c r="CV184">
        <v>1960.0196296296299</v>
      </c>
      <c r="CW184">
        <v>39.995555555555562</v>
      </c>
      <c r="CX184">
        <v>0</v>
      </c>
      <c r="CY184">
        <v>1687532902.4000001</v>
      </c>
      <c r="CZ184">
        <v>0</v>
      </c>
      <c r="DA184">
        <v>1687529968.5999999</v>
      </c>
      <c r="DB184" t="s">
        <v>553</v>
      </c>
      <c r="DC184">
        <v>1687529968.5999999</v>
      </c>
      <c r="DD184">
        <v>1687529966.5999999</v>
      </c>
      <c r="DE184">
        <v>3</v>
      </c>
      <c r="DF184">
        <v>1E-3</v>
      </c>
      <c r="DG184">
        <v>1.0999999999999999E-2</v>
      </c>
      <c r="DH184">
        <v>2.899</v>
      </c>
      <c r="DI184">
        <v>9.5000000000000001E-2</v>
      </c>
      <c r="DJ184">
        <v>420</v>
      </c>
      <c r="DK184">
        <v>16</v>
      </c>
      <c r="DL184">
        <v>0.15</v>
      </c>
      <c r="DM184">
        <v>0.06</v>
      </c>
      <c r="DN184">
        <v>-43.504236585365852</v>
      </c>
      <c r="DO184">
        <v>-1.0946487804878171</v>
      </c>
      <c r="DP184">
        <v>0.15090812057882441</v>
      </c>
      <c r="DQ184">
        <v>0</v>
      </c>
      <c r="DR184">
        <v>1.1687617073170731</v>
      </c>
      <c r="DS184">
        <v>0.1271458536585364</v>
      </c>
      <c r="DT184">
        <v>1.422162779308573E-2</v>
      </c>
      <c r="DU184">
        <v>0</v>
      </c>
      <c r="DV184">
        <v>0</v>
      </c>
      <c r="DW184">
        <v>2</v>
      </c>
      <c r="DX184" t="s">
        <v>356</v>
      </c>
      <c r="DY184">
        <v>3.1179999999999999</v>
      </c>
      <c r="DZ184">
        <v>2.7619899999999999</v>
      </c>
      <c r="EA184">
        <v>0.18537200000000001</v>
      </c>
      <c r="EB184">
        <v>0.191445</v>
      </c>
      <c r="EC184">
        <v>0.10456</v>
      </c>
      <c r="ED184">
        <v>0.10084799999999999</v>
      </c>
      <c r="EE184">
        <v>23477.599999999999</v>
      </c>
      <c r="EF184">
        <v>23214</v>
      </c>
      <c r="EG184">
        <v>29412.7</v>
      </c>
      <c r="EH184">
        <v>29035.200000000001</v>
      </c>
      <c r="EI184">
        <v>36480.6</v>
      </c>
      <c r="EJ184">
        <v>34418.300000000003</v>
      </c>
      <c r="EK184">
        <v>45113.1</v>
      </c>
      <c r="EL184">
        <v>43185</v>
      </c>
      <c r="EM184">
        <v>1.69363</v>
      </c>
      <c r="EN184">
        <v>1.6617500000000001</v>
      </c>
      <c r="EO184">
        <v>-5.4799E-2</v>
      </c>
      <c r="EP184">
        <v>0</v>
      </c>
      <c r="EQ184">
        <v>31.9331</v>
      </c>
      <c r="ER184">
        <v>999.9</v>
      </c>
      <c r="ES184">
        <v>54.5</v>
      </c>
      <c r="ET184">
        <v>43.9</v>
      </c>
      <c r="EU184">
        <v>48.682099999999998</v>
      </c>
      <c r="EV184">
        <v>65.575699999999998</v>
      </c>
      <c r="EW184">
        <v>18.994399999999999</v>
      </c>
      <c r="EX184">
        <v>1</v>
      </c>
      <c r="EY184">
        <v>1.3204100000000001</v>
      </c>
      <c r="EZ184">
        <v>9.2810500000000005</v>
      </c>
      <c r="FA184">
        <v>19.985800000000001</v>
      </c>
      <c r="FB184">
        <v>5.2286700000000002</v>
      </c>
      <c r="FC184">
        <v>11.992000000000001</v>
      </c>
      <c r="FD184">
        <v>4.96915</v>
      </c>
      <c r="FE184">
        <v>3.28965</v>
      </c>
      <c r="FF184">
        <v>9999</v>
      </c>
      <c r="FG184">
        <v>9999</v>
      </c>
      <c r="FH184">
        <v>9999</v>
      </c>
      <c r="FI184">
        <v>999.9</v>
      </c>
      <c r="FJ184">
        <v>4.9726600000000003</v>
      </c>
      <c r="FK184">
        <v>1.8781600000000001</v>
      </c>
      <c r="FL184">
        <v>1.87632</v>
      </c>
      <c r="FM184">
        <v>1.8790899999999999</v>
      </c>
      <c r="FN184">
        <v>1.87561</v>
      </c>
      <c r="FO184">
        <v>1.8789800000000001</v>
      </c>
      <c r="FP184">
        <v>1.8762799999999999</v>
      </c>
      <c r="FQ184">
        <v>1.87747</v>
      </c>
      <c r="FR184">
        <v>0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4.22</v>
      </c>
      <c r="GF184">
        <v>0.17199999999999999</v>
      </c>
      <c r="GG184">
        <v>1.7018588168103419</v>
      </c>
      <c r="GH184">
        <v>3.4596175144301941E-3</v>
      </c>
      <c r="GI184">
        <v>-1.60062044249347E-6</v>
      </c>
      <c r="GJ184">
        <v>4.4551892631570479E-10</v>
      </c>
      <c r="GK184">
        <v>-5.7980403239070673E-2</v>
      </c>
      <c r="GL184">
        <v>-1.1044296988583829E-3</v>
      </c>
      <c r="GM184">
        <v>8.6344859614355754E-4</v>
      </c>
      <c r="GN184">
        <v>-1.2442756315904091E-5</v>
      </c>
      <c r="GO184">
        <v>0</v>
      </c>
      <c r="GP184">
        <v>2120</v>
      </c>
      <c r="GQ184">
        <v>2</v>
      </c>
      <c r="GR184">
        <v>32</v>
      </c>
      <c r="GS184">
        <v>48.9</v>
      </c>
      <c r="GT184">
        <v>48.9</v>
      </c>
      <c r="GU184">
        <v>2.51831</v>
      </c>
      <c r="GV184">
        <v>2.6049799999999999</v>
      </c>
      <c r="GW184">
        <v>1.39893</v>
      </c>
      <c r="GX184">
        <v>2.2766099999999998</v>
      </c>
      <c r="GY184">
        <v>1.4489700000000001</v>
      </c>
      <c r="GZ184">
        <v>2.4706999999999999</v>
      </c>
      <c r="HA184">
        <v>50.154200000000003</v>
      </c>
      <c r="HB184">
        <v>13.186400000000001</v>
      </c>
      <c r="HC184">
        <v>18</v>
      </c>
      <c r="HD184">
        <v>507.49900000000002</v>
      </c>
      <c r="HE184">
        <v>400.16899999999998</v>
      </c>
      <c r="HF184">
        <v>23.651900000000001</v>
      </c>
      <c r="HG184">
        <v>42.330599999999997</v>
      </c>
      <c r="HH184">
        <v>30.001799999999999</v>
      </c>
      <c r="HI184">
        <v>41.599699999999999</v>
      </c>
      <c r="HJ184">
        <v>41.594700000000003</v>
      </c>
      <c r="HK184">
        <v>50.396000000000001</v>
      </c>
      <c r="HL184">
        <v>58.548400000000001</v>
      </c>
      <c r="HM184">
        <v>0</v>
      </c>
      <c r="HN184">
        <v>18.6464</v>
      </c>
      <c r="HO184">
        <v>1208.9000000000001</v>
      </c>
      <c r="HP184">
        <v>19.430599999999998</v>
      </c>
      <c r="HQ184">
        <v>97.391499999999994</v>
      </c>
      <c r="HR184">
        <v>99.295400000000001</v>
      </c>
    </row>
    <row r="185" spans="1:226" x14ac:dyDescent="0.25">
      <c r="A185">
        <v>169</v>
      </c>
      <c r="B185">
        <v>1687532907.5</v>
      </c>
      <c r="C185">
        <v>4204</v>
      </c>
      <c r="D185" t="s">
        <v>697</v>
      </c>
      <c r="E185" t="s">
        <v>698</v>
      </c>
      <c r="F185">
        <v>5</v>
      </c>
      <c r="G185" t="s">
        <v>353</v>
      </c>
      <c r="H185">
        <v>48</v>
      </c>
      <c r="I185">
        <v>1687532899.7142861</v>
      </c>
      <c r="J185">
        <f t="shared" si="62"/>
        <v>1.8837482508112595E-3</v>
      </c>
      <c r="K185">
        <f t="shared" si="63"/>
        <v>1.8837482508112595</v>
      </c>
      <c r="L185">
        <f t="shared" si="64"/>
        <v>28.327388905524447</v>
      </c>
      <c r="M185">
        <f t="shared" si="65"/>
        <v>1132.2207142857139</v>
      </c>
      <c r="N185">
        <f t="shared" si="66"/>
        <v>509.61409880276591</v>
      </c>
      <c r="O185">
        <f t="shared" si="67"/>
        <v>51.9999270625243</v>
      </c>
      <c r="P185">
        <f t="shared" si="68"/>
        <v>115.52936761336075</v>
      </c>
      <c r="Q185">
        <f t="shared" si="69"/>
        <v>7.7521375753138236E-2</v>
      </c>
      <c r="R185">
        <f>IF(LEFT(BD185,1)&lt;&gt;"0",IF(LEFT(BD185,1)="1",3,BE185),$D$5+$E$5*(BV185*BO185/($K$5*1000))+$F$5*(BV185*BO185/($K$5*1000))*MAX(MIN(BB185,$J$5),$I$5)*MAX(MIN(BB185,$J$5),$I$5)+$G$5*MAX(MIN(BB185,$J$5),$I$5)*(BV185*BO185/($K$5*1000))+$H$5*(BV185*BO185/($K$5*1000))*(BV185*BO185/($K$5*1000)))</f>
        <v>3.7693567190442825</v>
      </c>
      <c r="S185">
        <f t="shared" si="70"/>
        <v>7.6646432032727974E-2</v>
      </c>
      <c r="T185">
        <f t="shared" si="71"/>
        <v>4.7981807278083544E-2</v>
      </c>
      <c r="U185">
        <f t="shared" si="72"/>
        <v>621.23500725970746</v>
      </c>
      <c r="V185">
        <f t="shared" si="73"/>
        <v>32.370884003295146</v>
      </c>
      <c r="W185">
        <f t="shared" si="74"/>
        <v>31.02701428571428</v>
      </c>
      <c r="X185">
        <f t="shared" si="75"/>
        <v>4.518331798222774</v>
      </c>
      <c r="Y185">
        <f t="shared" si="76"/>
        <v>49.465528780305959</v>
      </c>
      <c r="Z185">
        <f t="shared" si="77"/>
        <v>2.0917642671921222</v>
      </c>
      <c r="AA185">
        <f t="shared" si="78"/>
        <v>4.2287312372266204</v>
      </c>
      <c r="AB185">
        <f t="shared" si="79"/>
        <v>2.4265675310306518</v>
      </c>
      <c r="AC185">
        <f t="shared" si="80"/>
        <v>-83.073297860776549</v>
      </c>
      <c r="AD185">
        <f t="shared" si="81"/>
        <v>-235.12824894671252</v>
      </c>
      <c r="AE185">
        <f t="shared" si="82"/>
        <v>-13.931737902943411</v>
      </c>
      <c r="AF185">
        <f t="shared" si="83"/>
        <v>289.10172254927505</v>
      </c>
      <c r="AG185">
        <f t="shared" si="84"/>
        <v>65.749200899133882</v>
      </c>
      <c r="AH185">
        <f t="shared" si="85"/>
        <v>1.8749804422156688</v>
      </c>
      <c r="AI185">
        <f t="shared" si="86"/>
        <v>28.327388905524447</v>
      </c>
      <c r="AJ185">
        <v>1217.119822782201</v>
      </c>
      <c r="AK185">
        <v>1180.722484848485</v>
      </c>
      <c r="AL185">
        <v>3.3821067307446979</v>
      </c>
      <c r="AM185">
        <v>65.233409087114921</v>
      </c>
      <c r="AN185">
        <f t="shared" si="87"/>
        <v>1.8837482508112595</v>
      </c>
      <c r="AO185">
        <v>19.333402483084949</v>
      </c>
      <c r="AP185">
        <v>20.516285454545439</v>
      </c>
      <c r="AQ185">
        <v>2.010313904523515E-4</v>
      </c>
      <c r="AR185">
        <v>101.64482437197481</v>
      </c>
      <c r="AS185">
        <v>0</v>
      </c>
      <c r="AT185">
        <v>0</v>
      </c>
      <c r="AU185">
        <f t="shared" si="88"/>
        <v>1</v>
      </c>
      <c r="AV185">
        <f t="shared" si="89"/>
        <v>0</v>
      </c>
      <c r="AW185">
        <f t="shared" si="90"/>
        <v>53350.409660524427</v>
      </c>
      <c r="AX185">
        <f t="shared" si="91"/>
        <v>3531.170357142857</v>
      </c>
      <c r="AY185">
        <f t="shared" si="92"/>
        <v>2896.6189079528458</v>
      </c>
      <c r="AZ185">
        <f>($B$11*$D$9+$C$11*$D$9+$F$11*((CV185+CN185)/MAX(CV185+CN185+CW185, 0.1)*$I$9+CW185/MAX(CV185+CN185+CW185, 0.1)*$J$9))/($B$11+$C$11+$F$11)</f>
        <v>0.82029996148261741</v>
      </c>
      <c r="BA185">
        <f>($B$11*$K$9+$C$11*$K$9+$F$11*((CV185+CN185)/MAX(CV185+CN185+CW185, 0.1)*$P$9+CW185/MAX(CV185+CN185+CW185, 0.1)*$Q$9))/($B$11+$C$11+$F$11)</f>
        <v>0.17592892566145168</v>
      </c>
      <c r="BB185" s="1">
        <v>3.21</v>
      </c>
      <c r="BC185">
        <v>0.5</v>
      </c>
      <c r="BD185" t="s">
        <v>354</v>
      </c>
      <c r="BE185">
        <v>2</v>
      </c>
      <c r="BF185" t="b">
        <v>1</v>
      </c>
      <c r="BG185">
        <v>1687532899.7142861</v>
      </c>
      <c r="BH185">
        <v>1132.2207142857139</v>
      </c>
      <c r="BI185">
        <v>1175.793928571429</v>
      </c>
      <c r="BJ185">
        <v>20.499885714285721</v>
      </c>
      <c r="BK185">
        <v>19.320842857142861</v>
      </c>
      <c r="BL185">
        <v>1128.013214285714</v>
      </c>
      <c r="BM185">
        <v>20.328053571428569</v>
      </c>
      <c r="BN185">
        <v>500.00767857142858</v>
      </c>
      <c r="BO185">
        <v>101.9331071428571</v>
      </c>
      <c r="BP185">
        <v>0.1047430357142857</v>
      </c>
      <c r="BQ185">
        <v>29.869964285714289</v>
      </c>
      <c r="BR185">
        <v>31.02701428571428</v>
      </c>
      <c r="BS185">
        <v>999.9000000000002</v>
      </c>
      <c r="BT185">
        <v>0</v>
      </c>
      <c r="BU185">
        <v>0</v>
      </c>
      <c r="BV185">
        <v>9992.5428571428583</v>
      </c>
      <c r="BW185">
        <v>0</v>
      </c>
      <c r="BX185">
        <v>1531.144642857143</v>
      </c>
      <c r="BY185">
        <v>-43.573460714285723</v>
      </c>
      <c r="BZ185">
        <v>1155.916428571428</v>
      </c>
      <c r="CA185">
        <v>1198.9585714285711</v>
      </c>
      <c r="CB185">
        <v>1.179058928571429</v>
      </c>
      <c r="CC185">
        <v>1175.793928571429</v>
      </c>
      <c r="CD185">
        <v>19.320842857142861</v>
      </c>
      <c r="CE185">
        <v>2.0896164285714289</v>
      </c>
      <c r="CF185">
        <v>1.9694324999999999</v>
      </c>
      <c r="CG185">
        <v>18.140250000000002</v>
      </c>
      <c r="CH185">
        <v>17.20068928571429</v>
      </c>
      <c r="CI185">
        <v>2000.025714285714</v>
      </c>
      <c r="CJ185">
        <v>0.98000232142857135</v>
      </c>
      <c r="CK185">
        <v>1.9997571428571431E-2</v>
      </c>
      <c r="CL185">
        <v>0</v>
      </c>
      <c r="CM185">
        <v>1.9591607142857139</v>
      </c>
      <c r="CN185">
        <v>0</v>
      </c>
      <c r="CO185">
        <v>6616.5760714285716</v>
      </c>
      <c r="CP185">
        <v>17338.474999999999</v>
      </c>
      <c r="CQ185">
        <v>48.39271428571427</v>
      </c>
      <c r="CR185">
        <v>50.158214285714273</v>
      </c>
      <c r="CS185">
        <v>48.477500000000013</v>
      </c>
      <c r="CT185">
        <v>48.412642857142842</v>
      </c>
      <c r="CU185">
        <v>47.198285714285703</v>
      </c>
      <c r="CV185">
        <v>1960.0292857142861</v>
      </c>
      <c r="CW185">
        <v>39.995357142857138</v>
      </c>
      <c r="CX185">
        <v>0</v>
      </c>
      <c r="CY185">
        <v>1687532907.2</v>
      </c>
      <c r="CZ185">
        <v>0</v>
      </c>
      <c r="DA185">
        <v>1687529968.5999999</v>
      </c>
      <c r="DB185" t="s">
        <v>553</v>
      </c>
      <c r="DC185">
        <v>1687529968.5999999</v>
      </c>
      <c r="DD185">
        <v>1687529966.5999999</v>
      </c>
      <c r="DE185">
        <v>3</v>
      </c>
      <c r="DF185">
        <v>1E-3</v>
      </c>
      <c r="DG185">
        <v>1.0999999999999999E-2</v>
      </c>
      <c r="DH185">
        <v>2.899</v>
      </c>
      <c r="DI185">
        <v>9.5000000000000001E-2</v>
      </c>
      <c r="DJ185">
        <v>420</v>
      </c>
      <c r="DK185">
        <v>16</v>
      </c>
      <c r="DL185">
        <v>0.15</v>
      </c>
      <c r="DM185">
        <v>0.06</v>
      </c>
      <c r="DN185">
        <v>-43.55912195121951</v>
      </c>
      <c r="DO185">
        <v>-0.57248571428579387</v>
      </c>
      <c r="DP185">
        <v>0.1194703892535218</v>
      </c>
      <c r="DQ185">
        <v>0</v>
      </c>
      <c r="DR185">
        <v>1.1760707317073169</v>
      </c>
      <c r="DS185">
        <v>5.0207665505225291E-2</v>
      </c>
      <c r="DT185">
        <v>5.7646476804084556E-3</v>
      </c>
      <c r="DU185">
        <v>1</v>
      </c>
      <c r="DV185">
        <v>1</v>
      </c>
      <c r="DW185">
        <v>2</v>
      </c>
      <c r="DX185" t="s">
        <v>368</v>
      </c>
      <c r="DY185">
        <v>3.11802</v>
      </c>
      <c r="DZ185">
        <v>2.76159</v>
      </c>
      <c r="EA185">
        <v>0.187059</v>
      </c>
      <c r="EB185">
        <v>0.19309999999999999</v>
      </c>
      <c r="EC185">
        <v>0.104586</v>
      </c>
      <c r="ED185">
        <v>0.10089099999999999</v>
      </c>
      <c r="EE185">
        <v>23427.4</v>
      </c>
      <c r="EF185">
        <v>23165</v>
      </c>
      <c r="EG185">
        <v>29411.200000000001</v>
      </c>
      <c r="EH185">
        <v>29033.9</v>
      </c>
      <c r="EI185">
        <v>36478.199999999997</v>
      </c>
      <c r="EJ185">
        <v>34415.199999999997</v>
      </c>
      <c r="EK185">
        <v>45111.1</v>
      </c>
      <c r="EL185">
        <v>43182.8</v>
      </c>
      <c r="EM185">
        <v>1.6932</v>
      </c>
      <c r="EN185">
        <v>1.6615</v>
      </c>
      <c r="EO185">
        <v>-5.4668599999999998E-2</v>
      </c>
      <c r="EP185">
        <v>0</v>
      </c>
      <c r="EQ185">
        <v>31.9589</v>
      </c>
      <c r="ER185">
        <v>999.9</v>
      </c>
      <c r="ES185">
        <v>54.5</v>
      </c>
      <c r="ET185">
        <v>43.9</v>
      </c>
      <c r="EU185">
        <v>48.683999999999997</v>
      </c>
      <c r="EV185">
        <v>65.585700000000003</v>
      </c>
      <c r="EW185">
        <v>19.0825</v>
      </c>
      <c r="EX185">
        <v>1</v>
      </c>
      <c r="EY185">
        <v>1.32243</v>
      </c>
      <c r="EZ185">
        <v>9.2810500000000005</v>
      </c>
      <c r="FA185">
        <v>19.985700000000001</v>
      </c>
      <c r="FB185">
        <v>5.2282200000000003</v>
      </c>
      <c r="FC185">
        <v>11.992000000000001</v>
      </c>
      <c r="FD185">
        <v>4.9690500000000002</v>
      </c>
      <c r="FE185">
        <v>3.2894999999999999</v>
      </c>
      <c r="FF185">
        <v>9999</v>
      </c>
      <c r="FG185">
        <v>9999</v>
      </c>
      <c r="FH185">
        <v>9999</v>
      </c>
      <c r="FI185">
        <v>999.9</v>
      </c>
      <c r="FJ185">
        <v>4.9726600000000003</v>
      </c>
      <c r="FK185">
        <v>1.87819</v>
      </c>
      <c r="FL185">
        <v>1.8763399999999999</v>
      </c>
      <c r="FM185">
        <v>1.8791100000000001</v>
      </c>
      <c r="FN185">
        <v>1.87561</v>
      </c>
      <c r="FO185">
        <v>1.879</v>
      </c>
      <c r="FP185">
        <v>1.8762799999999999</v>
      </c>
      <c r="FQ185">
        <v>1.8775299999999999</v>
      </c>
      <c r="FR185">
        <v>0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4.24</v>
      </c>
      <c r="GF185">
        <v>0.1721</v>
      </c>
      <c r="GG185">
        <v>1.7018588168103419</v>
      </c>
      <c r="GH185">
        <v>3.4596175144301941E-3</v>
      </c>
      <c r="GI185">
        <v>-1.60062044249347E-6</v>
      </c>
      <c r="GJ185">
        <v>4.4551892631570479E-10</v>
      </c>
      <c r="GK185">
        <v>-5.7980403239070673E-2</v>
      </c>
      <c r="GL185">
        <v>-1.1044296988583829E-3</v>
      </c>
      <c r="GM185">
        <v>8.6344859614355754E-4</v>
      </c>
      <c r="GN185">
        <v>-1.2442756315904091E-5</v>
      </c>
      <c r="GO185">
        <v>0</v>
      </c>
      <c r="GP185">
        <v>2120</v>
      </c>
      <c r="GQ185">
        <v>2</v>
      </c>
      <c r="GR185">
        <v>32</v>
      </c>
      <c r="GS185">
        <v>49</v>
      </c>
      <c r="GT185">
        <v>49</v>
      </c>
      <c r="GU185">
        <v>2.5488300000000002</v>
      </c>
      <c r="GV185">
        <v>2.5964399999999999</v>
      </c>
      <c r="GW185">
        <v>1.39893</v>
      </c>
      <c r="GX185">
        <v>2.2766099999999998</v>
      </c>
      <c r="GY185">
        <v>1.4489700000000001</v>
      </c>
      <c r="GZ185">
        <v>2.5634800000000002</v>
      </c>
      <c r="HA185">
        <v>50.186399999999999</v>
      </c>
      <c r="HB185">
        <v>13.203900000000001</v>
      </c>
      <c r="HC185">
        <v>18</v>
      </c>
      <c r="HD185">
        <v>507.35500000000002</v>
      </c>
      <c r="HE185">
        <v>400.11399999999998</v>
      </c>
      <c r="HF185">
        <v>23.6692</v>
      </c>
      <c r="HG185">
        <v>42.3523</v>
      </c>
      <c r="HH185">
        <v>30.001899999999999</v>
      </c>
      <c r="HI185">
        <v>41.620800000000003</v>
      </c>
      <c r="HJ185">
        <v>41.613300000000002</v>
      </c>
      <c r="HK185">
        <v>51.012799999999999</v>
      </c>
      <c r="HL185">
        <v>58.264499999999998</v>
      </c>
      <c r="HM185">
        <v>0</v>
      </c>
      <c r="HN185">
        <v>18.652899999999999</v>
      </c>
      <c r="HO185">
        <v>1222.27</v>
      </c>
      <c r="HP185">
        <v>19.464099999999998</v>
      </c>
      <c r="HQ185">
        <v>97.387100000000004</v>
      </c>
      <c r="HR185">
        <v>99.290700000000001</v>
      </c>
    </row>
    <row r="186" spans="1:226" x14ac:dyDescent="0.25">
      <c r="A186">
        <v>170</v>
      </c>
      <c r="B186">
        <v>1687532912.5</v>
      </c>
      <c r="C186">
        <v>4209</v>
      </c>
      <c r="D186" t="s">
        <v>699</v>
      </c>
      <c r="E186" t="s">
        <v>700</v>
      </c>
      <c r="F186">
        <v>5</v>
      </c>
      <c r="G186" t="s">
        <v>353</v>
      </c>
      <c r="H186">
        <v>48</v>
      </c>
      <c r="I186">
        <v>1687532905</v>
      </c>
      <c r="J186">
        <f t="shared" si="62"/>
        <v>1.8406291140623606E-3</v>
      </c>
      <c r="K186">
        <f t="shared" si="63"/>
        <v>1.8406291140623605</v>
      </c>
      <c r="L186">
        <f t="shared" si="64"/>
        <v>28.15548983390725</v>
      </c>
      <c r="M186">
        <f t="shared" si="65"/>
        <v>1149.8481481481481</v>
      </c>
      <c r="N186">
        <f t="shared" si="66"/>
        <v>515.03197997301697</v>
      </c>
      <c r="O186">
        <f t="shared" si="67"/>
        <v>52.552751225176117</v>
      </c>
      <c r="P186">
        <f t="shared" si="68"/>
        <v>117.32802238712428</v>
      </c>
      <c r="Q186">
        <f t="shared" si="69"/>
        <v>7.5537916074087386E-2</v>
      </c>
      <c r="R186">
        <f>IF(LEFT(BD186,1)&lt;&gt;"0",IF(LEFT(BD186,1)="1",3,BE186),$D$5+$E$5*(BV186*BO186/($K$5*1000))+$F$5*(BV186*BO186/($K$5*1000))*MAX(MIN(BB186,$J$5),$I$5)*MAX(MIN(BB186,$J$5),$I$5)+$G$5*MAX(MIN(BB186,$J$5),$I$5)*(BV186*BO186/($K$5*1000))+$H$5*(BV186*BO186/($K$5*1000))*(BV186*BO186/($K$5*1000)))</f>
        <v>3.7702634424883108</v>
      </c>
      <c r="S186">
        <f t="shared" si="70"/>
        <v>7.4707110764710191E-2</v>
      </c>
      <c r="T186">
        <f t="shared" si="71"/>
        <v>4.6765827242350497E-2</v>
      </c>
      <c r="U186">
        <f t="shared" si="72"/>
        <v>619.12772256000312</v>
      </c>
      <c r="V186">
        <f t="shared" si="73"/>
        <v>32.393821398248072</v>
      </c>
      <c r="W186">
        <f t="shared" si="74"/>
        <v>31.055122222222231</v>
      </c>
      <c r="X186">
        <f t="shared" si="75"/>
        <v>4.5255767006571945</v>
      </c>
      <c r="Y186">
        <f t="shared" si="76"/>
        <v>49.427703390017477</v>
      </c>
      <c r="Z186">
        <f t="shared" si="77"/>
        <v>2.0931101664302907</v>
      </c>
      <c r="AA186">
        <f t="shared" si="78"/>
        <v>4.2346903110473457</v>
      </c>
      <c r="AB186">
        <f t="shared" si="79"/>
        <v>2.4324665342269038</v>
      </c>
      <c r="AC186">
        <f t="shared" si="80"/>
        <v>-81.1717439301501</v>
      </c>
      <c r="AD186">
        <f t="shared" si="81"/>
        <v>-235.91918901653912</v>
      </c>
      <c r="AE186">
        <f t="shared" si="82"/>
        <v>-13.978875193409841</v>
      </c>
      <c r="AF186">
        <f t="shared" si="83"/>
        <v>288.05791441990402</v>
      </c>
      <c r="AG186">
        <f t="shared" si="84"/>
        <v>65.828943846266711</v>
      </c>
      <c r="AH186">
        <f t="shared" si="85"/>
        <v>1.8553263473302821</v>
      </c>
      <c r="AI186">
        <f t="shared" si="86"/>
        <v>28.15548983390725</v>
      </c>
      <c r="AJ186">
        <v>1234.151427104136</v>
      </c>
      <c r="AK186">
        <v>1197.767454545454</v>
      </c>
      <c r="AL186">
        <v>3.4010266826860138</v>
      </c>
      <c r="AM186">
        <v>65.233409087114921</v>
      </c>
      <c r="AN186">
        <f t="shared" si="87"/>
        <v>1.8406291140623605</v>
      </c>
      <c r="AO186">
        <v>19.3764208353147</v>
      </c>
      <c r="AP186">
        <v>20.531806060606051</v>
      </c>
      <c r="AQ186">
        <v>2.466306243073471E-4</v>
      </c>
      <c r="AR186">
        <v>101.64482437197481</v>
      </c>
      <c r="AS186">
        <v>0</v>
      </c>
      <c r="AT186">
        <v>0</v>
      </c>
      <c r="AU186">
        <f t="shared" si="88"/>
        <v>1</v>
      </c>
      <c r="AV186">
        <f t="shared" si="89"/>
        <v>0</v>
      </c>
      <c r="AW186">
        <f t="shared" si="90"/>
        <v>53364.134798743587</v>
      </c>
      <c r="AX186">
        <f t="shared" si="91"/>
        <v>3519.1918518518523</v>
      </c>
      <c r="AY186">
        <f t="shared" si="92"/>
        <v>2886.792982424105</v>
      </c>
      <c r="AZ186">
        <f>($B$11*$D$9+$C$11*$D$9+$F$11*((CV186+CN186)/MAX(CV186+CN186+CW186, 0.1)*$I$9+CW186/MAX(CV186+CN186+CW186, 0.1)*$J$9))/($B$11+$C$11+$F$11)</f>
        <v>0.82029997338878546</v>
      </c>
      <c r="BA186">
        <f>($B$11*$K$9+$C$11*$K$9+$F$11*((CV186+CN186)/MAX(CV186+CN186+CW186, 0.1)*$P$9+CW186/MAX(CV186+CN186+CW186, 0.1)*$Q$9))/($B$11+$C$11+$F$11)</f>
        <v>0.1759289486403558</v>
      </c>
      <c r="BB186" s="1">
        <v>3.21</v>
      </c>
      <c r="BC186">
        <v>0.5</v>
      </c>
      <c r="BD186" t="s">
        <v>354</v>
      </c>
      <c r="BE186">
        <v>2</v>
      </c>
      <c r="BF186" t="b">
        <v>1</v>
      </c>
      <c r="BG186">
        <v>1687532905</v>
      </c>
      <c r="BH186">
        <v>1149.8481481481481</v>
      </c>
      <c r="BI186">
        <v>1193.4796296296299</v>
      </c>
      <c r="BJ186">
        <v>20.51307777777777</v>
      </c>
      <c r="BK186">
        <v>19.346399999999999</v>
      </c>
      <c r="BL186">
        <v>1145.613703703704</v>
      </c>
      <c r="BM186">
        <v>20.340992592592599</v>
      </c>
      <c r="BN186">
        <v>500.00351851851849</v>
      </c>
      <c r="BO186">
        <v>101.9328888888889</v>
      </c>
      <c r="BP186">
        <v>0.104952</v>
      </c>
      <c r="BQ186">
        <v>29.894459259259261</v>
      </c>
      <c r="BR186">
        <v>31.055122222222231</v>
      </c>
      <c r="BS186">
        <v>999.90000000000009</v>
      </c>
      <c r="BT186">
        <v>0</v>
      </c>
      <c r="BU186">
        <v>0</v>
      </c>
      <c r="BV186">
        <v>9996.0877777777769</v>
      </c>
      <c r="BW186">
        <v>0</v>
      </c>
      <c r="BX186">
        <v>1519.1988888888891</v>
      </c>
      <c r="BY186">
        <v>-43.631044444444441</v>
      </c>
      <c r="BZ186">
        <v>1173.928148148148</v>
      </c>
      <c r="CA186">
        <v>1217.024074074074</v>
      </c>
      <c r="CB186">
        <v>1.166677037037037</v>
      </c>
      <c r="CC186">
        <v>1193.4796296296299</v>
      </c>
      <c r="CD186">
        <v>19.346399999999999</v>
      </c>
      <c r="CE186">
        <v>2.0909562962962962</v>
      </c>
      <c r="CF186">
        <v>1.9720359259259259</v>
      </c>
      <c r="CG186">
        <v>18.15046666666667</v>
      </c>
      <c r="CH186">
        <v>17.221551851851849</v>
      </c>
      <c r="CI186">
        <v>1999.992962962963</v>
      </c>
      <c r="CJ186">
        <v>0.98000155555555546</v>
      </c>
      <c r="CK186">
        <v>1.9998337037037042E-2</v>
      </c>
      <c r="CL186">
        <v>0</v>
      </c>
      <c r="CM186">
        <v>2.0057666666666671</v>
      </c>
      <c r="CN186">
        <v>0</v>
      </c>
      <c r="CO186">
        <v>6636.6485185185193</v>
      </c>
      <c r="CP186">
        <v>17338.177777777779</v>
      </c>
      <c r="CQ186">
        <v>48.414037037037033</v>
      </c>
      <c r="CR186">
        <v>50.184777777777761</v>
      </c>
      <c r="CS186">
        <v>48.513777777777769</v>
      </c>
      <c r="CT186">
        <v>48.444111111111113</v>
      </c>
      <c r="CU186">
        <v>47.222000000000008</v>
      </c>
      <c r="CV186">
        <v>1959.995925925926</v>
      </c>
      <c r="CW186">
        <v>39.9962962962963</v>
      </c>
      <c r="CX186">
        <v>0</v>
      </c>
      <c r="CY186">
        <v>1687532912.5999999</v>
      </c>
      <c r="CZ186">
        <v>0</v>
      </c>
      <c r="DA186">
        <v>1687529968.5999999</v>
      </c>
      <c r="DB186" t="s">
        <v>553</v>
      </c>
      <c r="DC186">
        <v>1687529968.5999999</v>
      </c>
      <c r="DD186">
        <v>1687529966.5999999</v>
      </c>
      <c r="DE186">
        <v>3</v>
      </c>
      <c r="DF186">
        <v>1E-3</v>
      </c>
      <c r="DG186">
        <v>1.0999999999999999E-2</v>
      </c>
      <c r="DH186">
        <v>2.899</v>
      </c>
      <c r="DI186">
        <v>9.5000000000000001E-2</v>
      </c>
      <c r="DJ186">
        <v>420</v>
      </c>
      <c r="DK186">
        <v>16</v>
      </c>
      <c r="DL186">
        <v>0.15</v>
      </c>
      <c r="DM186">
        <v>0.06</v>
      </c>
      <c r="DN186">
        <v>-43.573722500000002</v>
      </c>
      <c r="DO186">
        <v>-0.55650844277669331</v>
      </c>
      <c r="DP186">
        <v>0.1131033697276527</v>
      </c>
      <c r="DQ186">
        <v>0</v>
      </c>
      <c r="DR186">
        <v>1.1722595</v>
      </c>
      <c r="DS186">
        <v>-9.8986716697939472E-2</v>
      </c>
      <c r="DT186">
        <v>1.7654049811587139E-2</v>
      </c>
      <c r="DU186">
        <v>1</v>
      </c>
      <c r="DV186">
        <v>1</v>
      </c>
      <c r="DW186">
        <v>2</v>
      </c>
      <c r="DX186" t="s">
        <v>368</v>
      </c>
      <c r="DY186">
        <v>3.1181399999999999</v>
      </c>
      <c r="DZ186">
        <v>2.7614800000000002</v>
      </c>
      <c r="EA186">
        <v>0.18873100000000001</v>
      </c>
      <c r="EB186">
        <v>0.194773</v>
      </c>
      <c r="EC186">
        <v>0.104646</v>
      </c>
      <c r="ED186">
        <v>0.101302</v>
      </c>
      <c r="EE186">
        <v>23376.9</v>
      </c>
      <c r="EF186">
        <v>23115.8</v>
      </c>
      <c r="EG186">
        <v>29408.799999999999</v>
      </c>
      <c r="EH186">
        <v>29032.799999999999</v>
      </c>
      <c r="EI186">
        <v>36473.1</v>
      </c>
      <c r="EJ186">
        <v>34398.6</v>
      </c>
      <c r="EK186">
        <v>45107.6</v>
      </c>
      <c r="EL186">
        <v>43181.3</v>
      </c>
      <c r="EM186">
        <v>1.6931</v>
      </c>
      <c r="EN186">
        <v>1.6613</v>
      </c>
      <c r="EO186">
        <v>-5.5849599999999999E-2</v>
      </c>
      <c r="EP186">
        <v>0</v>
      </c>
      <c r="EQ186">
        <v>31.984500000000001</v>
      </c>
      <c r="ER186">
        <v>999.9</v>
      </c>
      <c r="ES186">
        <v>54.5</v>
      </c>
      <c r="ET186">
        <v>43.9</v>
      </c>
      <c r="EU186">
        <v>48.683599999999998</v>
      </c>
      <c r="EV186">
        <v>65.595699999999994</v>
      </c>
      <c r="EW186">
        <v>18.938300000000002</v>
      </c>
      <c r="EX186">
        <v>1</v>
      </c>
      <c r="EY186">
        <v>1.3241099999999999</v>
      </c>
      <c r="EZ186">
        <v>9.2810500000000005</v>
      </c>
      <c r="FA186">
        <v>19.985499999999998</v>
      </c>
      <c r="FB186">
        <v>5.2265699999999997</v>
      </c>
      <c r="FC186">
        <v>11.992000000000001</v>
      </c>
      <c r="FD186">
        <v>4.9686500000000002</v>
      </c>
      <c r="FE186">
        <v>3.28932</v>
      </c>
      <c r="FF186">
        <v>9999</v>
      </c>
      <c r="FG186">
        <v>9999</v>
      </c>
      <c r="FH186">
        <v>9999</v>
      </c>
      <c r="FI186">
        <v>999.9</v>
      </c>
      <c r="FJ186">
        <v>4.9726499999999998</v>
      </c>
      <c r="FK186">
        <v>1.8782000000000001</v>
      </c>
      <c r="FL186">
        <v>1.87635</v>
      </c>
      <c r="FM186">
        <v>1.8791199999999999</v>
      </c>
      <c r="FN186">
        <v>1.87561</v>
      </c>
      <c r="FO186">
        <v>1.879</v>
      </c>
      <c r="FP186">
        <v>1.87632</v>
      </c>
      <c r="FQ186">
        <v>1.87754</v>
      </c>
      <c r="FR186">
        <v>0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4.2699999999999996</v>
      </c>
      <c r="GF186">
        <v>0.17249999999999999</v>
      </c>
      <c r="GG186">
        <v>1.7018588168103419</v>
      </c>
      <c r="GH186">
        <v>3.4596175144301941E-3</v>
      </c>
      <c r="GI186">
        <v>-1.60062044249347E-6</v>
      </c>
      <c r="GJ186">
        <v>4.4551892631570479E-10</v>
      </c>
      <c r="GK186">
        <v>-5.7980403239070673E-2</v>
      </c>
      <c r="GL186">
        <v>-1.1044296988583829E-3</v>
      </c>
      <c r="GM186">
        <v>8.6344859614355754E-4</v>
      </c>
      <c r="GN186">
        <v>-1.2442756315904091E-5</v>
      </c>
      <c r="GO186">
        <v>0</v>
      </c>
      <c r="GP186">
        <v>2120</v>
      </c>
      <c r="GQ186">
        <v>2</v>
      </c>
      <c r="GR186">
        <v>32</v>
      </c>
      <c r="GS186">
        <v>49.1</v>
      </c>
      <c r="GT186">
        <v>49.1</v>
      </c>
      <c r="GU186">
        <v>2.5744600000000002</v>
      </c>
      <c r="GV186">
        <v>2.5939899999999998</v>
      </c>
      <c r="GW186">
        <v>1.39893</v>
      </c>
      <c r="GX186">
        <v>2.2766099999999998</v>
      </c>
      <c r="GY186">
        <v>1.4489700000000001</v>
      </c>
      <c r="GZ186">
        <v>2.4706999999999999</v>
      </c>
      <c r="HA186">
        <v>50.186399999999999</v>
      </c>
      <c r="HB186">
        <v>13.186400000000001</v>
      </c>
      <c r="HC186">
        <v>18</v>
      </c>
      <c r="HD186">
        <v>507.387</v>
      </c>
      <c r="HE186">
        <v>400.09</v>
      </c>
      <c r="HF186">
        <v>23.689699999999998</v>
      </c>
      <c r="HG186">
        <v>42.373699999999999</v>
      </c>
      <c r="HH186">
        <v>30.001799999999999</v>
      </c>
      <c r="HI186">
        <v>41.6374</v>
      </c>
      <c r="HJ186">
        <v>41.632199999999997</v>
      </c>
      <c r="HK186">
        <v>51.548400000000001</v>
      </c>
      <c r="HL186">
        <v>58.264499999999998</v>
      </c>
      <c r="HM186">
        <v>0</v>
      </c>
      <c r="HN186">
        <v>18.6648</v>
      </c>
      <c r="HO186">
        <v>1242.32</v>
      </c>
      <c r="HP186">
        <v>19.5688</v>
      </c>
      <c r="HQ186">
        <v>97.379400000000004</v>
      </c>
      <c r="HR186">
        <v>99.287199999999999</v>
      </c>
    </row>
    <row r="187" spans="1:226" x14ac:dyDescent="0.25">
      <c r="A187">
        <v>171</v>
      </c>
      <c r="B187">
        <v>1687532917.5</v>
      </c>
      <c r="C187">
        <v>4214</v>
      </c>
      <c r="D187" t="s">
        <v>701</v>
      </c>
      <c r="E187" t="s">
        <v>702</v>
      </c>
      <c r="F187">
        <v>5</v>
      </c>
      <c r="G187" t="s">
        <v>353</v>
      </c>
      <c r="H187">
        <v>48</v>
      </c>
      <c r="I187">
        <v>1687532909.7142861</v>
      </c>
      <c r="J187">
        <f t="shared" si="62"/>
        <v>1.8522596723916172E-3</v>
      </c>
      <c r="K187">
        <f t="shared" si="63"/>
        <v>1.8522596723916172</v>
      </c>
      <c r="L187">
        <f t="shared" si="64"/>
        <v>28.130161658928525</v>
      </c>
      <c r="M187">
        <f t="shared" si="65"/>
        <v>1165.581071428571</v>
      </c>
      <c r="N187">
        <f t="shared" si="66"/>
        <v>533.39806147243462</v>
      </c>
      <c r="O187">
        <f t="shared" si="67"/>
        <v>54.426571131515551</v>
      </c>
      <c r="P187">
        <f t="shared" si="68"/>
        <v>118.93290522754114</v>
      </c>
      <c r="Q187">
        <f t="shared" si="69"/>
        <v>7.5896228022384202E-2</v>
      </c>
      <c r="R187">
        <f>IF(LEFT(BD187,1)&lt;&gt;"0",IF(LEFT(BD187,1)="1",3,BE187),$D$5+$E$5*(BV187*BO187/($K$5*1000))+$F$5*(BV187*BO187/($K$5*1000))*MAX(MIN(BB187,$J$5),$I$5)*MAX(MIN(BB187,$J$5),$I$5)+$G$5*MAX(MIN(BB187,$J$5),$I$5)*(BV187*BO187/($K$5*1000))+$H$5*(BV187*BO187/($K$5*1000))*(BV187*BO187/($K$5*1000)))</f>
        <v>3.7724762108630951</v>
      </c>
      <c r="S187">
        <f t="shared" si="70"/>
        <v>7.5058055475360236E-2</v>
      </c>
      <c r="T187">
        <f t="shared" si="71"/>
        <v>4.6985819702815491E-2</v>
      </c>
      <c r="U187">
        <f t="shared" si="72"/>
        <v>617.29013681116726</v>
      </c>
      <c r="V187">
        <f t="shared" si="73"/>
        <v>32.403308333272648</v>
      </c>
      <c r="W187">
        <f t="shared" si="74"/>
        <v>31.076642857142851</v>
      </c>
      <c r="X187">
        <f t="shared" si="75"/>
        <v>4.5311305440795513</v>
      </c>
      <c r="Y187">
        <f t="shared" si="76"/>
        <v>49.406531481590548</v>
      </c>
      <c r="Z187">
        <f t="shared" si="77"/>
        <v>2.0948387868201364</v>
      </c>
      <c r="AA187">
        <f t="shared" si="78"/>
        <v>4.2400037484936535</v>
      </c>
      <c r="AB187">
        <f t="shared" si="79"/>
        <v>2.4362917572594149</v>
      </c>
      <c r="AC187">
        <f t="shared" si="80"/>
        <v>-81.684651552470314</v>
      </c>
      <c r="AD187">
        <f t="shared" si="81"/>
        <v>-235.99763090171703</v>
      </c>
      <c r="AE187">
        <f t="shared" si="82"/>
        <v>-13.978314683270149</v>
      </c>
      <c r="AF187">
        <f t="shared" si="83"/>
        <v>285.62953967370981</v>
      </c>
      <c r="AG187">
        <f t="shared" si="84"/>
        <v>65.859669385908575</v>
      </c>
      <c r="AH187">
        <f t="shared" si="85"/>
        <v>1.8055206273708855</v>
      </c>
      <c r="AI187">
        <f t="shared" si="86"/>
        <v>28.130161658928525</v>
      </c>
      <c r="AJ187">
        <v>1251.3948719653631</v>
      </c>
      <c r="AK187">
        <v>1214.888484848484</v>
      </c>
      <c r="AL187">
        <v>3.427534893479486</v>
      </c>
      <c r="AM187">
        <v>65.233409087114921</v>
      </c>
      <c r="AN187">
        <f t="shared" si="87"/>
        <v>1.8522596723916172</v>
      </c>
      <c r="AO187">
        <v>19.474966769493879</v>
      </c>
      <c r="AP187">
        <v>20.572054545454549</v>
      </c>
      <c r="AQ187">
        <v>8.2172889190662603E-3</v>
      </c>
      <c r="AR187">
        <v>101.64482437197481</v>
      </c>
      <c r="AS187">
        <v>0</v>
      </c>
      <c r="AT187">
        <v>0</v>
      </c>
      <c r="AU187">
        <f t="shared" si="88"/>
        <v>1</v>
      </c>
      <c r="AV187">
        <f t="shared" si="89"/>
        <v>0</v>
      </c>
      <c r="AW187">
        <f t="shared" si="90"/>
        <v>53404.318709009312</v>
      </c>
      <c r="AX187">
        <f t="shared" si="91"/>
        <v>3508.7460714285721</v>
      </c>
      <c r="AY187">
        <f t="shared" si="92"/>
        <v>2878.2243760772149</v>
      </c>
      <c r="AZ187">
        <f>($B$11*$D$9+$C$11*$D$9+$F$11*((CV187+CN187)/MAX(CV187+CN187+CW187, 0.1)*$I$9+CW187/MAX(CV187+CN187+CW187, 0.1)*$J$9))/($B$11+$C$11+$F$11)</f>
        <v>0.82029999249998653</v>
      </c>
      <c r="BA187">
        <f>($B$11*$K$9+$C$11*$K$9+$F$11*((CV187+CN187)/MAX(CV187+CN187+CW187, 0.1)*$P$9+CW187/MAX(CV187+CN187+CW187, 0.1)*$Q$9))/($B$11+$C$11+$F$11)</f>
        <v>0.17592898552497416</v>
      </c>
      <c r="BB187" s="1">
        <v>3.21</v>
      </c>
      <c r="BC187">
        <v>0.5</v>
      </c>
      <c r="BD187" t="s">
        <v>354</v>
      </c>
      <c r="BE187">
        <v>2</v>
      </c>
      <c r="BF187" t="b">
        <v>1</v>
      </c>
      <c r="BG187">
        <v>1687532909.7142861</v>
      </c>
      <c r="BH187">
        <v>1165.581071428571</v>
      </c>
      <c r="BI187">
        <v>1209.213214285714</v>
      </c>
      <c r="BJ187">
        <v>20.530100000000001</v>
      </c>
      <c r="BK187">
        <v>19.394774999999999</v>
      </c>
      <c r="BL187">
        <v>1161.3217857142861</v>
      </c>
      <c r="BM187">
        <v>20.35769642857143</v>
      </c>
      <c r="BN187">
        <v>500.00964285714281</v>
      </c>
      <c r="BO187">
        <v>101.9324285714286</v>
      </c>
      <c r="BP187">
        <v>0.1050085</v>
      </c>
      <c r="BQ187">
        <v>29.916274999999999</v>
      </c>
      <c r="BR187">
        <v>31.076642857142851</v>
      </c>
      <c r="BS187">
        <v>999.9000000000002</v>
      </c>
      <c r="BT187">
        <v>0</v>
      </c>
      <c r="BU187">
        <v>0</v>
      </c>
      <c r="BV187">
        <v>10004.734285714279</v>
      </c>
      <c r="BW187">
        <v>0</v>
      </c>
      <c r="BX187">
        <v>1508.7492857142861</v>
      </c>
      <c r="BY187">
        <v>-43.632449999999992</v>
      </c>
      <c r="BZ187">
        <v>1190.0117857142859</v>
      </c>
      <c r="CA187">
        <v>1233.1300000000001</v>
      </c>
      <c r="CB187">
        <v>1.135311428571429</v>
      </c>
      <c r="CC187">
        <v>1209.213214285714</v>
      </c>
      <c r="CD187">
        <v>19.394774999999999</v>
      </c>
      <c r="CE187">
        <v>2.0926832142857141</v>
      </c>
      <c r="CF187">
        <v>1.9769592857142859</v>
      </c>
      <c r="CG187">
        <v>18.163607142857138</v>
      </c>
      <c r="CH187">
        <v>17.260925</v>
      </c>
      <c r="CI187">
        <v>1999.996785714286</v>
      </c>
      <c r="CJ187">
        <v>0.9800003928571428</v>
      </c>
      <c r="CK187">
        <v>1.9999510714285709E-2</v>
      </c>
      <c r="CL187">
        <v>0</v>
      </c>
      <c r="CM187">
        <v>1.967689285714286</v>
      </c>
      <c r="CN187">
        <v>0</v>
      </c>
      <c r="CO187">
        <v>6684.1167857142846</v>
      </c>
      <c r="CP187">
        <v>17338.2</v>
      </c>
      <c r="CQ187">
        <v>48.441571428571407</v>
      </c>
      <c r="CR187">
        <v>50.209499999999998</v>
      </c>
      <c r="CS187">
        <v>48.533214285714273</v>
      </c>
      <c r="CT187">
        <v>48.470750000000002</v>
      </c>
      <c r="CU187">
        <v>47.241</v>
      </c>
      <c r="CV187">
        <v>1959.9974999999999</v>
      </c>
      <c r="CW187">
        <v>39.998928571428571</v>
      </c>
      <c r="CX187">
        <v>0</v>
      </c>
      <c r="CY187">
        <v>1687532917.4000001</v>
      </c>
      <c r="CZ187">
        <v>0</v>
      </c>
      <c r="DA187">
        <v>1687529968.5999999</v>
      </c>
      <c r="DB187" t="s">
        <v>553</v>
      </c>
      <c r="DC187">
        <v>1687529968.5999999</v>
      </c>
      <c r="DD187">
        <v>1687529966.5999999</v>
      </c>
      <c r="DE187">
        <v>3</v>
      </c>
      <c r="DF187">
        <v>1E-3</v>
      </c>
      <c r="DG187">
        <v>1.0999999999999999E-2</v>
      </c>
      <c r="DH187">
        <v>2.899</v>
      </c>
      <c r="DI187">
        <v>9.5000000000000001E-2</v>
      </c>
      <c r="DJ187">
        <v>420</v>
      </c>
      <c r="DK187">
        <v>16</v>
      </c>
      <c r="DL187">
        <v>0.15</v>
      </c>
      <c r="DM187">
        <v>0.06</v>
      </c>
      <c r="DN187">
        <v>-43.639241463414628</v>
      </c>
      <c r="DO187">
        <v>-8.4305226480902717E-2</v>
      </c>
      <c r="DP187">
        <v>6.9114482530215224E-2</v>
      </c>
      <c r="DQ187">
        <v>1</v>
      </c>
      <c r="DR187">
        <v>1.151473658536585</v>
      </c>
      <c r="DS187">
        <v>-0.34986773519163877</v>
      </c>
      <c r="DT187">
        <v>4.1154676156445941E-2</v>
      </c>
      <c r="DU187">
        <v>0</v>
      </c>
      <c r="DV187">
        <v>1</v>
      </c>
      <c r="DW187">
        <v>2</v>
      </c>
      <c r="DX187" t="s">
        <v>368</v>
      </c>
      <c r="DY187">
        <v>3.1180699999999999</v>
      </c>
      <c r="DZ187">
        <v>2.7621099999999998</v>
      </c>
      <c r="EA187">
        <v>0.19039700000000001</v>
      </c>
      <c r="EB187">
        <v>0.19641</v>
      </c>
      <c r="EC187">
        <v>0.104782</v>
      </c>
      <c r="ED187">
        <v>0.101411</v>
      </c>
      <c r="EE187">
        <v>23327.5</v>
      </c>
      <c r="EF187">
        <v>23067.5</v>
      </c>
      <c r="EG187">
        <v>29407.5</v>
      </c>
      <c r="EH187">
        <v>29031.7</v>
      </c>
      <c r="EI187">
        <v>36466</v>
      </c>
      <c r="EJ187">
        <v>34393.5</v>
      </c>
      <c r="EK187">
        <v>45105.3</v>
      </c>
      <c r="EL187">
        <v>43179.8</v>
      </c>
      <c r="EM187">
        <v>1.69295</v>
      </c>
      <c r="EN187">
        <v>1.6610499999999999</v>
      </c>
      <c r="EO187">
        <v>-5.4910800000000003E-2</v>
      </c>
      <c r="EP187">
        <v>0</v>
      </c>
      <c r="EQ187">
        <v>32.012099999999997</v>
      </c>
      <c r="ER187">
        <v>999.9</v>
      </c>
      <c r="ES187">
        <v>54.5</v>
      </c>
      <c r="ET187">
        <v>43.9</v>
      </c>
      <c r="EU187">
        <v>48.687600000000003</v>
      </c>
      <c r="EV187">
        <v>65.665700000000001</v>
      </c>
      <c r="EW187">
        <v>18.914300000000001</v>
      </c>
      <c r="EX187">
        <v>1</v>
      </c>
      <c r="EY187">
        <v>1.3259700000000001</v>
      </c>
      <c r="EZ187">
        <v>9.2810500000000005</v>
      </c>
      <c r="FA187">
        <v>19.985700000000001</v>
      </c>
      <c r="FB187">
        <v>5.2273199999999997</v>
      </c>
      <c r="FC187">
        <v>11.992000000000001</v>
      </c>
      <c r="FD187">
        <v>4.9684999999999997</v>
      </c>
      <c r="FE187">
        <v>3.28945</v>
      </c>
      <c r="FF187">
        <v>9999</v>
      </c>
      <c r="FG187">
        <v>9999</v>
      </c>
      <c r="FH187">
        <v>9999</v>
      </c>
      <c r="FI187">
        <v>999.9</v>
      </c>
      <c r="FJ187">
        <v>4.9726499999999998</v>
      </c>
      <c r="FK187">
        <v>1.8782000000000001</v>
      </c>
      <c r="FL187">
        <v>1.8763700000000001</v>
      </c>
      <c r="FM187">
        <v>1.8791199999999999</v>
      </c>
      <c r="FN187">
        <v>1.87561</v>
      </c>
      <c r="FO187">
        <v>1.87904</v>
      </c>
      <c r="FP187">
        <v>1.87632</v>
      </c>
      <c r="FQ187">
        <v>1.8775599999999999</v>
      </c>
      <c r="FR187">
        <v>0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4.3</v>
      </c>
      <c r="GF187">
        <v>0.17330000000000001</v>
      </c>
      <c r="GG187">
        <v>1.7018588168103419</v>
      </c>
      <c r="GH187">
        <v>3.4596175144301941E-3</v>
      </c>
      <c r="GI187">
        <v>-1.60062044249347E-6</v>
      </c>
      <c r="GJ187">
        <v>4.4551892631570479E-10</v>
      </c>
      <c r="GK187">
        <v>-5.7980403239070673E-2</v>
      </c>
      <c r="GL187">
        <v>-1.1044296988583829E-3</v>
      </c>
      <c r="GM187">
        <v>8.6344859614355754E-4</v>
      </c>
      <c r="GN187">
        <v>-1.2442756315904091E-5</v>
      </c>
      <c r="GO187">
        <v>0</v>
      </c>
      <c r="GP187">
        <v>2120</v>
      </c>
      <c r="GQ187">
        <v>2</v>
      </c>
      <c r="GR187">
        <v>32</v>
      </c>
      <c r="GS187">
        <v>49.1</v>
      </c>
      <c r="GT187">
        <v>49.2</v>
      </c>
      <c r="GU187">
        <v>2.6037599999999999</v>
      </c>
      <c r="GV187">
        <v>2.6061999999999999</v>
      </c>
      <c r="GW187">
        <v>1.39893</v>
      </c>
      <c r="GX187">
        <v>2.2766099999999998</v>
      </c>
      <c r="GY187">
        <v>1.4489700000000001</v>
      </c>
      <c r="GZ187">
        <v>2.4291999999999998</v>
      </c>
      <c r="HA187">
        <v>50.218699999999998</v>
      </c>
      <c r="HB187">
        <v>13.1776</v>
      </c>
      <c r="HC187">
        <v>18</v>
      </c>
      <c r="HD187">
        <v>507.41500000000002</v>
      </c>
      <c r="HE187">
        <v>400.02800000000002</v>
      </c>
      <c r="HF187">
        <v>23.710599999999999</v>
      </c>
      <c r="HG187">
        <v>42.392099999999999</v>
      </c>
      <c r="HH187">
        <v>30.001799999999999</v>
      </c>
      <c r="HI187">
        <v>41.658499999999997</v>
      </c>
      <c r="HJ187">
        <v>41.649500000000003</v>
      </c>
      <c r="HK187">
        <v>52.168500000000002</v>
      </c>
      <c r="HL187">
        <v>58.264499999999998</v>
      </c>
      <c r="HM187">
        <v>0</v>
      </c>
      <c r="HN187">
        <v>18.695699999999999</v>
      </c>
      <c r="HO187">
        <v>1255.76</v>
      </c>
      <c r="HP187">
        <v>19.601299999999998</v>
      </c>
      <c r="HQ187">
        <v>97.374600000000001</v>
      </c>
      <c r="HR187">
        <v>99.283500000000004</v>
      </c>
    </row>
    <row r="188" spans="1:226" x14ac:dyDescent="0.25">
      <c r="A188">
        <v>172</v>
      </c>
      <c r="B188">
        <v>1687532922.5</v>
      </c>
      <c r="C188">
        <v>4219</v>
      </c>
      <c r="D188" t="s">
        <v>703</v>
      </c>
      <c r="E188" t="s">
        <v>704</v>
      </c>
      <c r="F188">
        <v>5</v>
      </c>
      <c r="G188" t="s">
        <v>353</v>
      </c>
      <c r="H188">
        <v>48</v>
      </c>
      <c r="I188">
        <v>1687532915</v>
      </c>
      <c r="J188">
        <f t="shared" si="62"/>
        <v>1.8481293553994881E-3</v>
      </c>
      <c r="K188">
        <f t="shared" si="63"/>
        <v>1.848129355399488</v>
      </c>
      <c r="L188">
        <f t="shared" si="64"/>
        <v>28.533582830216282</v>
      </c>
      <c r="M188">
        <f t="shared" si="65"/>
        <v>1183.198518518519</v>
      </c>
      <c r="N188">
        <f t="shared" si="66"/>
        <v>539.33377847711631</v>
      </c>
      <c r="O188">
        <f t="shared" si="67"/>
        <v>55.031630411941613</v>
      </c>
      <c r="P188">
        <f t="shared" si="68"/>
        <v>120.72921477109138</v>
      </c>
      <c r="Q188">
        <f t="shared" si="69"/>
        <v>7.5573913255955763E-2</v>
      </c>
      <c r="R188">
        <f>IF(LEFT(BD188,1)&lt;&gt;"0",IF(LEFT(BD188,1)="1",3,BE188),$D$5+$E$5*(BV188*BO188/($K$5*1000))+$F$5*(BV188*BO188/($K$5*1000))*MAX(MIN(BB188,$J$5),$I$5)*MAX(MIN(BB188,$J$5),$I$5)+$G$5*MAX(MIN(BB188,$J$5),$I$5)*(BV188*BO188/($K$5*1000))+$H$5*(BV188*BO188/($K$5*1000))*(BV188*BO188/($K$5*1000)))</f>
        <v>3.7733585036209103</v>
      </c>
      <c r="S188">
        <f t="shared" si="70"/>
        <v>7.4742994644018623E-2</v>
      </c>
      <c r="T188">
        <f t="shared" si="71"/>
        <v>4.6788265001325893E-2</v>
      </c>
      <c r="U188">
        <f t="shared" si="72"/>
        <v>615.82663457940953</v>
      </c>
      <c r="V188">
        <f t="shared" si="73"/>
        <v>32.419382508708097</v>
      </c>
      <c r="W188">
        <f t="shared" si="74"/>
        <v>31.105225925925929</v>
      </c>
      <c r="X188">
        <f t="shared" si="75"/>
        <v>4.5385161719403158</v>
      </c>
      <c r="Y188">
        <f t="shared" si="76"/>
        <v>49.406565196936775</v>
      </c>
      <c r="Z188">
        <f t="shared" si="77"/>
        <v>2.0975631385792344</v>
      </c>
      <c r="AA188">
        <f t="shared" si="78"/>
        <v>4.245515004368861</v>
      </c>
      <c r="AB188">
        <f t="shared" si="79"/>
        <v>2.4409530333610814</v>
      </c>
      <c r="AC188">
        <f t="shared" si="80"/>
        <v>-81.50250457311742</v>
      </c>
      <c r="AD188">
        <f t="shared" si="81"/>
        <v>-237.26939158799149</v>
      </c>
      <c r="AE188">
        <f t="shared" si="82"/>
        <v>-14.053911258317747</v>
      </c>
      <c r="AF188">
        <f t="shared" si="83"/>
        <v>283.00082715998286</v>
      </c>
      <c r="AG188">
        <f t="shared" si="84"/>
        <v>65.973688859053397</v>
      </c>
      <c r="AH188">
        <f t="shared" si="85"/>
        <v>1.7601748414383658</v>
      </c>
      <c r="AI188">
        <f t="shared" si="86"/>
        <v>28.533582830216282</v>
      </c>
      <c r="AJ188">
        <v>1268.522283998288</v>
      </c>
      <c r="AK188">
        <v>1231.8979393939401</v>
      </c>
      <c r="AL188">
        <v>3.3997924891817952</v>
      </c>
      <c r="AM188">
        <v>65.233409087114921</v>
      </c>
      <c r="AN188">
        <f t="shared" si="87"/>
        <v>1.848129355399488</v>
      </c>
      <c r="AO188">
        <v>19.49179122856005</v>
      </c>
      <c r="AP188">
        <v>20.6026903030303</v>
      </c>
      <c r="AQ188">
        <v>6.2209689006720026E-3</v>
      </c>
      <c r="AR188">
        <v>101.64482437197481</v>
      </c>
      <c r="AS188">
        <v>0</v>
      </c>
      <c r="AT188">
        <v>0</v>
      </c>
      <c r="AU188">
        <f t="shared" si="88"/>
        <v>1</v>
      </c>
      <c r="AV188">
        <f t="shared" si="89"/>
        <v>0</v>
      </c>
      <c r="AW188">
        <f t="shared" si="90"/>
        <v>53417.86763679405</v>
      </c>
      <c r="AX188">
        <f t="shared" si="91"/>
        <v>3500.4270370370368</v>
      </c>
      <c r="AY188">
        <f t="shared" si="92"/>
        <v>2871.4003017874506</v>
      </c>
      <c r="AZ188">
        <f>($B$11*$D$9+$C$11*$D$9+$F$11*((CV188+CN188)/MAX(CV188+CN188+CW188, 0.1)*$I$9+CW188/MAX(CV188+CN188+CW188, 0.1)*$J$9))/($B$11+$C$11+$F$11)</f>
        <v>0.82030000094444744</v>
      </c>
      <c r="BA188">
        <f>($B$11*$K$9+$C$11*$K$9+$F$11*((CV188+CN188)/MAX(CV188+CN188+CW188, 0.1)*$P$9+CW188/MAX(CV188+CN188+CW188, 0.1)*$Q$9))/($B$11+$C$11+$F$11)</f>
        <v>0.17592900182278351</v>
      </c>
      <c r="BB188" s="1">
        <v>3.21</v>
      </c>
      <c r="BC188">
        <v>0.5</v>
      </c>
      <c r="BD188" t="s">
        <v>354</v>
      </c>
      <c r="BE188">
        <v>2</v>
      </c>
      <c r="BF188" t="b">
        <v>1</v>
      </c>
      <c r="BG188">
        <v>1687532915</v>
      </c>
      <c r="BH188">
        <v>1183.198518518519</v>
      </c>
      <c r="BI188">
        <v>1226.890740740741</v>
      </c>
      <c r="BJ188">
        <v>20.557025925925931</v>
      </c>
      <c r="BK188">
        <v>19.450222222222219</v>
      </c>
      <c r="BL188">
        <v>1178.912222222222</v>
      </c>
      <c r="BM188">
        <v>20.384133333333331</v>
      </c>
      <c r="BN188">
        <v>499.99929629629628</v>
      </c>
      <c r="BO188">
        <v>101.9312222222222</v>
      </c>
      <c r="BP188">
        <v>0.10509111111111109</v>
      </c>
      <c r="BQ188">
        <v>29.93887777777778</v>
      </c>
      <c r="BR188">
        <v>31.105225925925929</v>
      </c>
      <c r="BS188">
        <v>999.90000000000009</v>
      </c>
      <c r="BT188">
        <v>0</v>
      </c>
      <c r="BU188">
        <v>0</v>
      </c>
      <c r="BV188">
        <v>10008.283333333329</v>
      </c>
      <c r="BW188">
        <v>0</v>
      </c>
      <c r="BX188">
        <v>1500.4333333333329</v>
      </c>
      <c r="BY188">
        <v>-43.692318518518519</v>
      </c>
      <c r="BZ188">
        <v>1208.0322222222219</v>
      </c>
      <c r="CA188">
        <v>1251.2277777777781</v>
      </c>
      <c r="CB188">
        <v>1.106794444444444</v>
      </c>
      <c r="CC188">
        <v>1226.890740740741</v>
      </c>
      <c r="CD188">
        <v>19.450222222222219</v>
      </c>
      <c r="CE188">
        <v>2.095403333333334</v>
      </c>
      <c r="CF188">
        <v>1.9825862962962959</v>
      </c>
      <c r="CG188">
        <v>18.184274074074072</v>
      </c>
      <c r="CH188">
        <v>17.30590740740741</v>
      </c>
      <c r="CI188">
        <v>1999.9937037037041</v>
      </c>
      <c r="CJ188">
        <v>0.98000033333333336</v>
      </c>
      <c r="CK188">
        <v>1.9999570370370371E-2</v>
      </c>
      <c r="CL188">
        <v>0</v>
      </c>
      <c r="CM188">
        <v>1.930011111111112</v>
      </c>
      <c r="CN188">
        <v>0</v>
      </c>
      <c r="CO188">
        <v>6681.146296296296</v>
      </c>
      <c r="CP188">
        <v>17338.170370370372</v>
      </c>
      <c r="CQ188">
        <v>48.467333333333329</v>
      </c>
      <c r="CR188">
        <v>50.231333333333339</v>
      </c>
      <c r="CS188">
        <v>48.555111111111103</v>
      </c>
      <c r="CT188">
        <v>48.493000000000002</v>
      </c>
      <c r="CU188">
        <v>47.254592592592587</v>
      </c>
      <c r="CV188">
        <v>1959.9937037037041</v>
      </c>
      <c r="CW188">
        <v>40</v>
      </c>
      <c r="CX188">
        <v>0</v>
      </c>
      <c r="CY188">
        <v>1687532922.2</v>
      </c>
      <c r="CZ188">
        <v>0</v>
      </c>
      <c r="DA188">
        <v>1687529968.5999999</v>
      </c>
      <c r="DB188" t="s">
        <v>553</v>
      </c>
      <c r="DC188">
        <v>1687529968.5999999</v>
      </c>
      <c r="DD188">
        <v>1687529966.5999999</v>
      </c>
      <c r="DE188">
        <v>3</v>
      </c>
      <c r="DF188">
        <v>1E-3</v>
      </c>
      <c r="DG188">
        <v>1.0999999999999999E-2</v>
      </c>
      <c r="DH188">
        <v>2.899</v>
      </c>
      <c r="DI188">
        <v>9.5000000000000001E-2</v>
      </c>
      <c r="DJ188">
        <v>420</v>
      </c>
      <c r="DK188">
        <v>16</v>
      </c>
      <c r="DL188">
        <v>0.15</v>
      </c>
      <c r="DM188">
        <v>0.06</v>
      </c>
      <c r="DN188">
        <v>-43.660734146341461</v>
      </c>
      <c r="DO188">
        <v>-0.46457560975611872</v>
      </c>
      <c r="DP188">
        <v>8.0135670355314409E-2</v>
      </c>
      <c r="DQ188">
        <v>0</v>
      </c>
      <c r="DR188">
        <v>1.1309607317073169</v>
      </c>
      <c r="DS188">
        <v>-0.38123456445992721</v>
      </c>
      <c r="DT188">
        <v>4.3132173797964038E-2</v>
      </c>
      <c r="DU188">
        <v>0</v>
      </c>
      <c r="DV188">
        <v>0</v>
      </c>
      <c r="DW188">
        <v>2</v>
      </c>
      <c r="DX188" t="s">
        <v>356</v>
      </c>
      <c r="DY188">
        <v>3.11808</v>
      </c>
      <c r="DZ188">
        <v>2.76207</v>
      </c>
      <c r="EA188">
        <v>0.19204399999999999</v>
      </c>
      <c r="EB188">
        <v>0.198051</v>
      </c>
      <c r="EC188">
        <v>0.104883</v>
      </c>
      <c r="ED188">
        <v>0.101481</v>
      </c>
      <c r="EE188">
        <v>23278.1</v>
      </c>
      <c r="EF188">
        <v>23019.1</v>
      </c>
      <c r="EG188">
        <v>29405.5</v>
      </c>
      <c r="EH188">
        <v>29030.5</v>
      </c>
      <c r="EI188">
        <v>36459.9</v>
      </c>
      <c r="EJ188">
        <v>34389.800000000003</v>
      </c>
      <c r="EK188">
        <v>45102.7</v>
      </c>
      <c r="EL188">
        <v>43178.400000000001</v>
      </c>
      <c r="EM188">
        <v>1.6931700000000001</v>
      </c>
      <c r="EN188">
        <v>1.6611199999999999</v>
      </c>
      <c r="EO188">
        <v>-5.4091199999999999E-2</v>
      </c>
      <c r="EP188">
        <v>0</v>
      </c>
      <c r="EQ188">
        <v>32.040399999999998</v>
      </c>
      <c r="ER188">
        <v>999.9</v>
      </c>
      <c r="ES188">
        <v>54.5</v>
      </c>
      <c r="ET188">
        <v>44</v>
      </c>
      <c r="EU188">
        <v>48.935699999999997</v>
      </c>
      <c r="EV188">
        <v>65.495699999999999</v>
      </c>
      <c r="EW188">
        <v>18.9223</v>
      </c>
      <c r="EX188">
        <v>1</v>
      </c>
      <c r="EY188">
        <v>1.3278300000000001</v>
      </c>
      <c r="EZ188">
        <v>9.2810500000000005</v>
      </c>
      <c r="FA188">
        <v>19.985499999999998</v>
      </c>
      <c r="FB188">
        <v>5.2274700000000003</v>
      </c>
      <c r="FC188">
        <v>11.992000000000001</v>
      </c>
      <c r="FD188">
        <v>4.9685499999999996</v>
      </c>
      <c r="FE188">
        <v>3.2894299999999999</v>
      </c>
      <c r="FF188">
        <v>9999</v>
      </c>
      <c r="FG188">
        <v>9999</v>
      </c>
      <c r="FH188">
        <v>9999</v>
      </c>
      <c r="FI188">
        <v>999.9</v>
      </c>
      <c r="FJ188">
        <v>4.9726299999999997</v>
      </c>
      <c r="FK188">
        <v>1.8782000000000001</v>
      </c>
      <c r="FL188">
        <v>1.87635</v>
      </c>
      <c r="FM188">
        <v>1.8791199999999999</v>
      </c>
      <c r="FN188">
        <v>1.87561</v>
      </c>
      <c r="FO188">
        <v>1.8790100000000001</v>
      </c>
      <c r="FP188">
        <v>1.8763300000000001</v>
      </c>
      <c r="FQ188">
        <v>1.8775599999999999</v>
      </c>
      <c r="FR188">
        <v>0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4.32</v>
      </c>
      <c r="GF188">
        <v>0.17369999999999999</v>
      </c>
      <c r="GG188">
        <v>1.7018588168103419</v>
      </c>
      <c r="GH188">
        <v>3.4596175144301941E-3</v>
      </c>
      <c r="GI188">
        <v>-1.60062044249347E-6</v>
      </c>
      <c r="GJ188">
        <v>4.4551892631570479E-10</v>
      </c>
      <c r="GK188">
        <v>-5.7980403239070673E-2</v>
      </c>
      <c r="GL188">
        <v>-1.1044296988583829E-3</v>
      </c>
      <c r="GM188">
        <v>8.6344859614355754E-4</v>
      </c>
      <c r="GN188">
        <v>-1.2442756315904091E-5</v>
      </c>
      <c r="GO188">
        <v>0</v>
      </c>
      <c r="GP188">
        <v>2120</v>
      </c>
      <c r="GQ188">
        <v>2</v>
      </c>
      <c r="GR188">
        <v>32</v>
      </c>
      <c r="GS188">
        <v>49.2</v>
      </c>
      <c r="GT188">
        <v>49.3</v>
      </c>
      <c r="GU188">
        <v>2.63306</v>
      </c>
      <c r="GV188">
        <v>2.6013199999999999</v>
      </c>
      <c r="GW188">
        <v>1.39893</v>
      </c>
      <c r="GX188">
        <v>2.2766099999999998</v>
      </c>
      <c r="GY188">
        <v>1.4489700000000001</v>
      </c>
      <c r="GZ188">
        <v>2.5317400000000001</v>
      </c>
      <c r="HA188">
        <v>50.218699999999998</v>
      </c>
      <c r="HB188">
        <v>13.1952</v>
      </c>
      <c r="HC188">
        <v>18</v>
      </c>
      <c r="HD188">
        <v>507.654</v>
      </c>
      <c r="HE188">
        <v>400.18</v>
      </c>
      <c r="HF188">
        <v>23.732500000000002</v>
      </c>
      <c r="HG188">
        <v>42.4133</v>
      </c>
      <c r="HH188">
        <v>30.001899999999999</v>
      </c>
      <c r="HI188">
        <v>41.675899999999999</v>
      </c>
      <c r="HJ188">
        <v>41.669199999999996</v>
      </c>
      <c r="HK188">
        <v>52.703099999999999</v>
      </c>
      <c r="HL188">
        <v>57.992199999999997</v>
      </c>
      <c r="HM188">
        <v>0</v>
      </c>
      <c r="HN188">
        <v>18.7195</v>
      </c>
      <c r="HO188">
        <v>1269.1199999999999</v>
      </c>
      <c r="HP188">
        <v>19.6371</v>
      </c>
      <c r="HQ188">
        <v>97.368600000000001</v>
      </c>
      <c r="HR188">
        <v>99.28</v>
      </c>
    </row>
    <row r="189" spans="1:226" x14ac:dyDescent="0.25">
      <c r="A189">
        <v>173</v>
      </c>
      <c r="B189">
        <v>1687532927.5</v>
      </c>
      <c r="C189">
        <v>4224</v>
      </c>
      <c r="D189" t="s">
        <v>705</v>
      </c>
      <c r="E189" t="s">
        <v>706</v>
      </c>
      <c r="F189">
        <v>5</v>
      </c>
      <c r="G189" t="s">
        <v>353</v>
      </c>
      <c r="H189">
        <v>48</v>
      </c>
      <c r="I189">
        <v>1687532919.7142861</v>
      </c>
      <c r="J189">
        <f t="shared" si="62"/>
        <v>1.7145126533970084E-3</v>
      </c>
      <c r="K189">
        <f t="shared" si="63"/>
        <v>1.7145126533970085</v>
      </c>
      <c r="L189">
        <f t="shared" si="64"/>
        <v>29.07490417285906</v>
      </c>
      <c r="M189">
        <f t="shared" si="65"/>
        <v>1198.911785714286</v>
      </c>
      <c r="N189">
        <f t="shared" si="66"/>
        <v>493.87830990700422</v>
      </c>
      <c r="O189">
        <f t="shared" si="67"/>
        <v>50.393263762165141</v>
      </c>
      <c r="P189">
        <f t="shared" si="68"/>
        <v>122.33191179512373</v>
      </c>
      <c r="Q189">
        <f t="shared" si="69"/>
        <v>6.9885755475965691E-2</v>
      </c>
      <c r="R189">
        <f>IF(LEFT(BD189,1)&lt;&gt;"0",IF(LEFT(BD189,1)="1",3,BE189),$D$5+$E$5*(BV189*BO189/($K$5*1000))+$F$5*(BV189*BO189/($K$5*1000))*MAX(MIN(BB189,$J$5),$I$5)*MAX(MIN(BB189,$J$5),$I$5)+$G$5*MAX(MIN(BB189,$J$5),$I$5)*(BV189*BO189/($K$5*1000))+$H$5*(BV189*BO189/($K$5*1000))*(BV189*BO189/($K$5*1000)))</f>
        <v>3.772519439280821</v>
      </c>
      <c r="S189">
        <f t="shared" si="70"/>
        <v>6.9174418479918218E-2</v>
      </c>
      <c r="T189">
        <f t="shared" si="71"/>
        <v>4.3297318836030926E-2</v>
      </c>
      <c r="U189">
        <f t="shared" si="72"/>
        <v>615.09248198110379</v>
      </c>
      <c r="V189">
        <f t="shared" si="73"/>
        <v>32.467862147712452</v>
      </c>
      <c r="W189">
        <f t="shared" si="74"/>
        <v>31.139057142857141</v>
      </c>
      <c r="X189">
        <f t="shared" si="75"/>
        <v>4.5472714255561453</v>
      </c>
      <c r="Y189">
        <f t="shared" si="76"/>
        <v>49.41129457638317</v>
      </c>
      <c r="Z189">
        <f t="shared" si="77"/>
        <v>2.100663658986436</v>
      </c>
      <c r="AA189">
        <f t="shared" si="78"/>
        <v>4.2513835692750259</v>
      </c>
      <c r="AB189">
        <f t="shared" si="79"/>
        <v>2.4466077665697092</v>
      </c>
      <c r="AC189">
        <f t="shared" si="80"/>
        <v>-75.610008014808074</v>
      </c>
      <c r="AD189">
        <f t="shared" si="81"/>
        <v>-239.20799247554336</v>
      </c>
      <c r="AE189">
        <f t="shared" si="82"/>
        <v>-14.175943966170223</v>
      </c>
      <c r="AF189">
        <f t="shared" si="83"/>
        <v>286.09853752458218</v>
      </c>
      <c r="AG189">
        <f t="shared" si="84"/>
        <v>66.146364839712803</v>
      </c>
      <c r="AH189">
        <f t="shared" si="85"/>
        <v>1.6850185760654273</v>
      </c>
      <c r="AI189">
        <f t="shared" si="86"/>
        <v>29.07490417285906</v>
      </c>
      <c r="AJ189">
        <v>1285.7248535668821</v>
      </c>
      <c r="AK189">
        <v>1248.8847272727271</v>
      </c>
      <c r="AL189">
        <v>3.3738879288886818</v>
      </c>
      <c r="AM189">
        <v>65.233409087114921</v>
      </c>
      <c r="AN189">
        <f t="shared" si="87"/>
        <v>1.7145126533970085</v>
      </c>
      <c r="AO189">
        <v>19.621107283684029</v>
      </c>
      <c r="AP189">
        <v>20.64349515151514</v>
      </c>
      <c r="AQ189">
        <v>6.7564277666410637E-3</v>
      </c>
      <c r="AR189">
        <v>101.64482437197481</v>
      </c>
      <c r="AS189">
        <v>0</v>
      </c>
      <c r="AT189">
        <v>0</v>
      </c>
      <c r="AU189">
        <f t="shared" si="88"/>
        <v>1</v>
      </c>
      <c r="AV189">
        <f t="shared" si="89"/>
        <v>0</v>
      </c>
      <c r="AW189">
        <f t="shared" si="90"/>
        <v>53396.917172269692</v>
      </c>
      <c r="AX189">
        <f t="shared" si="91"/>
        <v>3496.2539285714283</v>
      </c>
      <c r="AY189">
        <f t="shared" si="92"/>
        <v>2867.977110343651</v>
      </c>
      <c r="AZ189">
        <f>($B$11*$D$9+$C$11*$D$9+$F$11*((CV189+CN189)/MAX(CV189+CN189+CW189, 0.1)*$I$9+CW189/MAX(CV189+CN189+CW189, 0.1)*$J$9))/($B$11+$C$11+$F$11)</f>
        <v>0.82030000364290134</v>
      </c>
      <c r="BA189">
        <f>($B$11*$K$9+$C$11*$K$9+$F$11*((CV189+CN189)/MAX(CV189+CN189+CW189, 0.1)*$P$9+CW189/MAX(CV189+CN189+CW189, 0.1)*$Q$9))/($B$11+$C$11+$F$11)</f>
        <v>0.17592900703079967</v>
      </c>
      <c r="BB189" s="1">
        <v>3.21</v>
      </c>
      <c r="BC189">
        <v>0.5</v>
      </c>
      <c r="BD189" t="s">
        <v>354</v>
      </c>
      <c r="BE189">
        <v>2</v>
      </c>
      <c r="BF189" t="b">
        <v>1</v>
      </c>
      <c r="BG189">
        <v>1687532919.7142861</v>
      </c>
      <c r="BH189">
        <v>1198.911785714286</v>
      </c>
      <c r="BI189">
        <v>1242.6724999999999</v>
      </c>
      <c r="BJ189">
        <v>20.587517857142849</v>
      </c>
      <c r="BK189">
        <v>19.528060714285711</v>
      </c>
      <c r="BL189">
        <v>1194.601071428571</v>
      </c>
      <c r="BM189">
        <v>20.414071428571429</v>
      </c>
      <c r="BN189">
        <v>500.02528571428581</v>
      </c>
      <c r="BO189">
        <v>101.9305714285714</v>
      </c>
      <c r="BP189">
        <v>0.1052190714285714</v>
      </c>
      <c r="BQ189">
        <v>29.962917857142859</v>
      </c>
      <c r="BR189">
        <v>31.139057142857141</v>
      </c>
      <c r="BS189">
        <v>999.9000000000002</v>
      </c>
      <c r="BT189">
        <v>0</v>
      </c>
      <c r="BU189">
        <v>0</v>
      </c>
      <c r="BV189">
        <v>10005.08464285714</v>
      </c>
      <c r="BW189">
        <v>0</v>
      </c>
      <c r="BX189">
        <v>1496.2782142857141</v>
      </c>
      <c r="BY189">
        <v>-43.760685714285707</v>
      </c>
      <c r="BZ189">
        <v>1224.1132142857141</v>
      </c>
      <c r="CA189">
        <v>1267.423571428571</v>
      </c>
      <c r="CB189">
        <v>1.059451178571428</v>
      </c>
      <c r="CC189">
        <v>1242.6724999999999</v>
      </c>
      <c r="CD189">
        <v>19.528060714285711</v>
      </c>
      <c r="CE189">
        <v>2.0984971428571431</v>
      </c>
      <c r="CF189">
        <v>1.990506428571428</v>
      </c>
      <c r="CG189">
        <v>18.207767857142859</v>
      </c>
      <c r="CH189">
        <v>17.36891428571429</v>
      </c>
      <c r="CI189">
        <v>1999.975714285714</v>
      </c>
      <c r="CJ189">
        <v>0.9800003928571428</v>
      </c>
      <c r="CK189">
        <v>1.9999510714285719E-2</v>
      </c>
      <c r="CL189">
        <v>0</v>
      </c>
      <c r="CM189">
        <v>1.8608499999999999</v>
      </c>
      <c r="CN189">
        <v>0</v>
      </c>
      <c r="CO189">
        <v>6679.9146428571421</v>
      </c>
      <c r="CP189">
        <v>17338.017857142859</v>
      </c>
      <c r="CQ189">
        <v>48.486499999999999</v>
      </c>
      <c r="CR189">
        <v>50.249928571428562</v>
      </c>
      <c r="CS189">
        <v>48.575499999999991</v>
      </c>
      <c r="CT189">
        <v>48.515499999999989</v>
      </c>
      <c r="CU189">
        <v>47.274357142857127</v>
      </c>
      <c r="CV189">
        <v>1959.975714285714</v>
      </c>
      <c r="CW189">
        <v>40</v>
      </c>
      <c r="CX189">
        <v>0</v>
      </c>
      <c r="CY189">
        <v>1687532927</v>
      </c>
      <c r="CZ189">
        <v>0</v>
      </c>
      <c r="DA189">
        <v>1687529968.5999999</v>
      </c>
      <c r="DB189" t="s">
        <v>553</v>
      </c>
      <c r="DC189">
        <v>1687529968.5999999</v>
      </c>
      <c r="DD189">
        <v>1687529966.5999999</v>
      </c>
      <c r="DE189">
        <v>3</v>
      </c>
      <c r="DF189">
        <v>1E-3</v>
      </c>
      <c r="DG189">
        <v>1.0999999999999999E-2</v>
      </c>
      <c r="DH189">
        <v>2.899</v>
      </c>
      <c r="DI189">
        <v>9.5000000000000001E-2</v>
      </c>
      <c r="DJ189">
        <v>420</v>
      </c>
      <c r="DK189">
        <v>16</v>
      </c>
      <c r="DL189">
        <v>0.15</v>
      </c>
      <c r="DM189">
        <v>0.06</v>
      </c>
      <c r="DN189">
        <v>-43.718536585365847</v>
      </c>
      <c r="DO189">
        <v>-0.87608989547047855</v>
      </c>
      <c r="DP189">
        <v>0.1021606237831135</v>
      </c>
      <c r="DQ189">
        <v>0</v>
      </c>
      <c r="DR189">
        <v>1.0842893414634149</v>
      </c>
      <c r="DS189">
        <v>-0.50859401393728298</v>
      </c>
      <c r="DT189">
        <v>6.2545233485350904E-2</v>
      </c>
      <c r="DU189">
        <v>0</v>
      </c>
      <c r="DV189">
        <v>0</v>
      </c>
      <c r="DW189">
        <v>2</v>
      </c>
      <c r="DX189" t="s">
        <v>356</v>
      </c>
      <c r="DY189">
        <v>3.1181199999999998</v>
      </c>
      <c r="DZ189">
        <v>2.7620399999999998</v>
      </c>
      <c r="EA189">
        <v>0.19367400000000001</v>
      </c>
      <c r="EB189">
        <v>0.199681</v>
      </c>
      <c r="EC189">
        <v>0.105049</v>
      </c>
      <c r="ED189">
        <v>0.10233200000000001</v>
      </c>
      <c r="EE189">
        <v>23229.5</v>
      </c>
      <c r="EF189">
        <v>22971.1</v>
      </c>
      <c r="EG189">
        <v>29404</v>
      </c>
      <c r="EH189">
        <v>29029.5</v>
      </c>
      <c r="EI189">
        <v>36451.9</v>
      </c>
      <c r="EJ189">
        <v>34356.300000000003</v>
      </c>
      <c r="EK189">
        <v>45100.800000000003</v>
      </c>
      <c r="EL189">
        <v>43176.4</v>
      </c>
      <c r="EM189">
        <v>1.69252</v>
      </c>
      <c r="EN189">
        <v>1.661</v>
      </c>
      <c r="EO189">
        <v>-5.3644200000000003E-2</v>
      </c>
      <c r="EP189">
        <v>0</v>
      </c>
      <c r="EQ189">
        <v>32.0687</v>
      </c>
      <c r="ER189">
        <v>999.9</v>
      </c>
      <c r="ES189">
        <v>54.5</v>
      </c>
      <c r="ET189">
        <v>44</v>
      </c>
      <c r="EU189">
        <v>48.938299999999998</v>
      </c>
      <c r="EV189">
        <v>65.325699999999998</v>
      </c>
      <c r="EW189">
        <v>18.8782</v>
      </c>
      <c r="EX189">
        <v>1</v>
      </c>
      <c r="EY189">
        <v>1.3294900000000001</v>
      </c>
      <c r="EZ189">
        <v>9.2810500000000005</v>
      </c>
      <c r="FA189">
        <v>19.985299999999999</v>
      </c>
      <c r="FB189">
        <v>5.2288199999999998</v>
      </c>
      <c r="FC189">
        <v>11.992000000000001</v>
      </c>
      <c r="FD189">
        <v>4.9691999999999998</v>
      </c>
      <c r="FE189">
        <v>3.28965</v>
      </c>
      <c r="FF189">
        <v>9999</v>
      </c>
      <c r="FG189">
        <v>9999</v>
      </c>
      <c r="FH189">
        <v>9999</v>
      </c>
      <c r="FI189">
        <v>999.9</v>
      </c>
      <c r="FJ189">
        <v>4.9726400000000002</v>
      </c>
      <c r="FK189">
        <v>1.87819</v>
      </c>
      <c r="FL189">
        <v>1.87635</v>
      </c>
      <c r="FM189">
        <v>1.8791100000000001</v>
      </c>
      <c r="FN189">
        <v>1.87561</v>
      </c>
      <c r="FO189">
        <v>1.8789899999999999</v>
      </c>
      <c r="FP189">
        <v>1.8762799999999999</v>
      </c>
      <c r="FQ189">
        <v>1.8775299999999999</v>
      </c>
      <c r="FR189">
        <v>0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4.3499999999999996</v>
      </c>
      <c r="GF189">
        <v>0.17460000000000001</v>
      </c>
      <c r="GG189">
        <v>1.7018588168103419</v>
      </c>
      <c r="GH189">
        <v>3.4596175144301941E-3</v>
      </c>
      <c r="GI189">
        <v>-1.60062044249347E-6</v>
      </c>
      <c r="GJ189">
        <v>4.4551892631570479E-10</v>
      </c>
      <c r="GK189">
        <v>-5.7980403239070673E-2</v>
      </c>
      <c r="GL189">
        <v>-1.1044296988583829E-3</v>
      </c>
      <c r="GM189">
        <v>8.6344859614355754E-4</v>
      </c>
      <c r="GN189">
        <v>-1.2442756315904091E-5</v>
      </c>
      <c r="GO189">
        <v>0</v>
      </c>
      <c r="GP189">
        <v>2120</v>
      </c>
      <c r="GQ189">
        <v>2</v>
      </c>
      <c r="GR189">
        <v>32</v>
      </c>
      <c r="GS189">
        <v>49.3</v>
      </c>
      <c r="GT189">
        <v>49.3</v>
      </c>
      <c r="GU189">
        <v>2.66357</v>
      </c>
      <c r="GV189">
        <v>2.5915499999999998</v>
      </c>
      <c r="GW189">
        <v>1.39893</v>
      </c>
      <c r="GX189">
        <v>2.2766099999999998</v>
      </c>
      <c r="GY189">
        <v>1.4489700000000001</v>
      </c>
      <c r="GZ189">
        <v>2.5634800000000002</v>
      </c>
      <c r="HA189">
        <v>50.250900000000001</v>
      </c>
      <c r="HB189">
        <v>13.1952</v>
      </c>
      <c r="HC189">
        <v>18</v>
      </c>
      <c r="HD189">
        <v>507.35700000000003</v>
      </c>
      <c r="HE189">
        <v>400.2</v>
      </c>
      <c r="HF189">
        <v>23.752199999999998</v>
      </c>
      <c r="HG189">
        <v>42.435099999999998</v>
      </c>
      <c r="HH189">
        <v>30.0017</v>
      </c>
      <c r="HI189">
        <v>41.694499999999998</v>
      </c>
      <c r="HJ189">
        <v>41.687399999999997</v>
      </c>
      <c r="HK189">
        <v>53.321800000000003</v>
      </c>
      <c r="HL189">
        <v>57.992199999999997</v>
      </c>
      <c r="HM189">
        <v>0</v>
      </c>
      <c r="HN189">
        <v>18.751200000000001</v>
      </c>
      <c r="HO189">
        <v>1289.1600000000001</v>
      </c>
      <c r="HP189">
        <v>19.621700000000001</v>
      </c>
      <c r="HQ189">
        <v>97.364099999999993</v>
      </c>
      <c r="HR189">
        <v>99.275899999999993</v>
      </c>
    </row>
    <row r="190" spans="1:226" x14ac:dyDescent="0.25">
      <c r="A190">
        <v>174</v>
      </c>
      <c r="B190">
        <v>1687532932.5</v>
      </c>
      <c r="C190">
        <v>4229</v>
      </c>
      <c r="D190" t="s">
        <v>707</v>
      </c>
      <c r="E190" t="s">
        <v>708</v>
      </c>
      <c r="F190">
        <v>5</v>
      </c>
      <c r="G190" t="s">
        <v>353</v>
      </c>
      <c r="H190">
        <v>48</v>
      </c>
      <c r="I190">
        <v>1687532925</v>
      </c>
      <c r="J190">
        <f t="shared" si="62"/>
        <v>1.7642316745533665E-3</v>
      </c>
      <c r="K190">
        <f t="shared" si="63"/>
        <v>1.7642316745533666</v>
      </c>
      <c r="L190">
        <f t="shared" si="64"/>
        <v>28.683603554855342</v>
      </c>
      <c r="M190">
        <f t="shared" si="65"/>
        <v>1216.525555555555</v>
      </c>
      <c r="N190">
        <f t="shared" si="66"/>
        <v>536.4154047277508</v>
      </c>
      <c r="O190">
        <f t="shared" si="67"/>
        <v>54.733406042469085</v>
      </c>
      <c r="P190">
        <f t="shared" si="68"/>
        <v>124.12877521117505</v>
      </c>
      <c r="Q190">
        <f t="shared" si="69"/>
        <v>7.1760879694510366E-2</v>
      </c>
      <c r="R190">
        <f>IF(LEFT(BD190,1)&lt;&gt;"0",IF(LEFT(BD190,1)="1",3,BE190),$D$5+$E$5*(BV190*BO190/($K$5*1000))+$F$5*(BV190*BO190/($K$5*1000))*MAX(MIN(BB190,$J$5),$I$5)*MAX(MIN(BB190,$J$5),$I$5)+$G$5*MAX(MIN(BB190,$J$5),$I$5)*(BV190*BO190/($K$5*1000))+$H$5*(BV190*BO190/($K$5*1000))*(BV190*BO190/($K$5*1000)))</f>
        <v>3.7715514085188868</v>
      </c>
      <c r="S190">
        <f t="shared" si="70"/>
        <v>7.1010889064656108E-2</v>
      </c>
      <c r="T190">
        <f t="shared" si="71"/>
        <v>4.4448536021609961E-2</v>
      </c>
      <c r="U190">
        <f t="shared" si="72"/>
        <v>614.70620090343584</v>
      </c>
      <c r="V190">
        <f t="shared" si="73"/>
        <v>32.482630769250413</v>
      </c>
      <c r="W190">
        <f t="shared" si="74"/>
        <v>31.179974074074071</v>
      </c>
      <c r="X190">
        <f t="shared" si="75"/>
        <v>4.5578800579294869</v>
      </c>
      <c r="Y190">
        <f t="shared" si="76"/>
        <v>49.453761371449865</v>
      </c>
      <c r="Z190">
        <f t="shared" si="77"/>
        <v>2.1056329918524024</v>
      </c>
      <c r="AA190">
        <f t="shared" si="78"/>
        <v>4.2577812757999931</v>
      </c>
      <c r="AB190">
        <f t="shared" si="79"/>
        <v>2.4522470660770845</v>
      </c>
      <c r="AC190">
        <f t="shared" si="80"/>
        <v>-77.802616847803463</v>
      </c>
      <c r="AD190">
        <f t="shared" si="81"/>
        <v>-242.14416993432911</v>
      </c>
      <c r="AE190">
        <f t="shared" si="82"/>
        <v>-14.358391455057344</v>
      </c>
      <c r="AF190">
        <f t="shared" si="83"/>
        <v>280.40102266624586</v>
      </c>
      <c r="AG190">
        <f t="shared" si="84"/>
        <v>66.441259252528397</v>
      </c>
      <c r="AH190">
        <f t="shared" si="85"/>
        <v>1.60758963456341</v>
      </c>
      <c r="AI190">
        <f t="shared" si="86"/>
        <v>28.683603554855342</v>
      </c>
      <c r="AJ190">
        <v>1303.202678080655</v>
      </c>
      <c r="AK190">
        <v>1266.161454545454</v>
      </c>
      <c r="AL190">
        <v>3.4610541854942691</v>
      </c>
      <c r="AM190">
        <v>65.233409087114921</v>
      </c>
      <c r="AN190">
        <f t="shared" si="87"/>
        <v>1.7642316745533666</v>
      </c>
      <c r="AO190">
        <v>19.758347649026891</v>
      </c>
      <c r="AP190">
        <v>20.72693575757576</v>
      </c>
      <c r="AQ190">
        <v>1.708240771159697E-2</v>
      </c>
      <c r="AR190">
        <v>101.64482437197481</v>
      </c>
      <c r="AS190">
        <v>0</v>
      </c>
      <c r="AT190">
        <v>0</v>
      </c>
      <c r="AU190">
        <f t="shared" si="88"/>
        <v>1</v>
      </c>
      <c r="AV190">
        <f t="shared" si="89"/>
        <v>0</v>
      </c>
      <c r="AW190">
        <f t="shared" si="90"/>
        <v>53373.036323608918</v>
      </c>
      <c r="AX190">
        <f t="shared" si="91"/>
        <v>3494.0581481481468</v>
      </c>
      <c r="AY190">
        <f t="shared" si="92"/>
        <v>2866.1759222201636</v>
      </c>
      <c r="AZ190">
        <f>($B$11*$D$9+$C$11*$D$9+$F$11*((CV190+CN190)/MAX(CV190+CN190+CW190, 0.1)*$I$9+CW190/MAX(CV190+CN190+CW190, 0.1)*$J$9))/($B$11+$C$11+$F$11)</f>
        <v>0.8203000066668148</v>
      </c>
      <c r="BA190">
        <f>($B$11*$K$9+$C$11*$K$9+$F$11*((CV190+CN190)/MAX(CV190+CN190+CW190, 0.1)*$P$9+CW190/MAX(CV190+CN190+CW190, 0.1)*$Q$9))/($B$11+$C$11+$F$11)</f>
        <v>0.17592901286695259</v>
      </c>
      <c r="BB190" s="1">
        <v>3.21</v>
      </c>
      <c r="BC190">
        <v>0.5</v>
      </c>
      <c r="BD190" t="s">
        <v>354</v>
      </c>
      <c r="BE190">
        <v>2</v>
      </c>
      <c r="BF190" t="b">
        <v>1</v>
      </c>
      <c r="BG190">
        <v>1687532925</v>
      </c>
      <c r="BH190">
        <v>1216.525555555555</v>
      </c>
      <c r="BI190">
        <v>1260.4307407407409</v>
      </c>
      <c r="BJ190">
        <v>20.636281481481479</v>
      </c>
      <c r="BK190">
        <v>19.625637037037041</v>
      </c>
      <c r="BL190">
        <v>1212.1877777777779</v>
      </c>
      <c r="BM190">
        <v>20.46194074074074</v>
      </c>
      <c r="BN190">
        <v>500.06429629629628</v>
      </c>
      <c r="BO190">
        <v>101.9302592592593</v>
      </c>
      <c r="BP190">
        <v>0.1052258518518519</v>
      </c>
      <c r="BQ190">
        <v>29.989092592592591</v>
      </c>
      <c r="BR190">
        <v>31.179974074074071</v>
      </c>
      <c r="BS190">
        <v>999.90000000000009</v>
      </c>
      <c r="BT190">
        <v>0</v>
      </c>
      <c r="BU190">
        <v>0</v>
      </c>
      <c r="BV190">
        <v>10001.35185185185</v>
      </c>
      <c r="BW190">
        <v>0</v>
      </c>
      <c r="BX190">
        <v>1494.1025925925919</v>
      </c>
      <c r="BY190">
        <v>-43.905418518518523</v>
      </c>
      <c r="BZ190">
        <v>1242.158518518519</v>
      </c>
      <c r="CA190">
        <v>1285.663703703704</v>
      </c>
      <c r="CB190">
        <v>1.010651</v>
      </c>
      <c r="CC190">
        <v>1260.4307407407409</v>
      </c>
      <c r="CD190">
        <v>19.625637037037041</v>
      </c>
      <c r="CE190">
        <v>2.1034600000000001</v>
      </c>
      <c r="CF190">
        <v>2.0004444444444438</v>
      </c>
      <c r="CG190">
        <v>18.245381481481481</v>
      </c>
      <c r="CH190">
        <v>17.447622222222218</v>
      </c>
      <c r="CI190">
        <v>1999.9555555555551</v>
      </c>
      <c r="CJ190">
        <v>0.98000044444444445</v>
      </c>
      <c r="CK190">
        <v>1.9999455555555559E-2</v>
      </c>
      <c r="CL190">
        <v>0</v>
      </c>
      <c r="CM190">
        <v>1.8581777777777779</v>
      </c>
      <c r="CN190">
        <v>0</v>
      </c>
      <c r="CO190">
        <v>6679.0181481481486</v>
      </c>
      <c r="CP190">
        <v>17337.840740740739</v>
      </c>
      <c r="CQ190">
        <v>48.509185185185167</v>
      </c>
      <c r="CR190">
        <v>50.275259259259251</v>
      </c>
      <c r="CS190">
        <v>48.597000000000008</v>
      </c>
      <c r="CT190">
        <v>48.536740740740733</v>
      </c>
      <c r="CU190">
        <v>47.300592592592587</v>
      </c>
      <c r="CV190">
        <v>1959.9555555555551</v>
      </c>
      <c r="CW190">
        <v>40</v>
      </c>
      <c r="CX190">
        <v>0</v>
      </c>
      <c r="CY190">
        <v>1687532932.4000001</v>
      </c>
      <c r="CZ190">
        <v>0</v>
      </c>
      <c r="DA190">
        <v>1687529968.5999999</v>
      </c>
      <c r="DB190" t="s">
        <v>553</v>
      </c>
      <c r="DC190">
        <v>1687529968.5999999</v>
      </c>
      <c r="DD190">
        <v>1687529966.5999999</v>
      </c>
      <c r="DE190">
        <v>3</v>
      </c>
      <c r="DF190">
        <v>1E-3</v>
      </c>
      <c r="DG190">
        <v>1.0999999999999999E-2</v>
      </c>
      <c r="DH190">
        <v>2.899</v>
      </c>
      <c r="DI190">
        <v>9.5000000000000001E-2</v>
      </c>
      <c r="DJ190">
        <v>420</v>
      </c>
      <c r="DK190">
        <v>16</v>
      </c>
      <c r="DL190">
        <v>0.15</v>
      </c>
      <c r="DM190">
        <v>0.06</v>
      </c>
      <c r="DN190">
        <v>-43.839472499999999</v>
      </c>
      <c r="DO190">
        <v>-1.42860900562842</v>
      </c>
      <c r="DP190">
        <v>0.1610454143828691</v>
      </c>
      <c r="DQ190">
        <v>0</v>
      </c>
      <c r="DR190">
        <v>1.0334588499999999</v>
      </c>
      <c r="DS190">
        <v>-0.61890466041276071</v>
      </c>
      <c r="DT190">
        <v>7.2692749154076572E-2</v>
      </c>
      <c r="DU190">
        <v>0</v>
      </c>
      <c r="DV190">
        <v>0</v>
      </c>
      <c r="DW190">
        <v>2</v>
      </c>
      <c r="DX190" t="s">
        <v>356</v>
      </c>
      <c r="DY190">
        <v>3.11781</v>
      </c>
      <c r="DZ190">
        <v>2.7613599999999998</v>
      </c>
      <c r="EA190">
        <v>0.19532099999999999</v>
      </c>
      <c r="EB190">
        <v>0.20130600000000001</v>
      </c>
      <c r="EC190">
        <v>0.105336</v>
      </c>
      <c r="ED190">
        <v>0.10240299999999999</v>
      </c>
      <c r="EE190">
        <v>23180.7</v>
      </c>
      <c r="EF190">
        <v>22923</v>
      </c>
      <c r="EG190">
        <v>29402.7</v>
      </c>
      <c r="EH190">
        <v>29028.2</v>
      </c>
      <c r="EI190">
        <v>36438.9</v>
      </c>
      <c r="EJ190">
        <v>34352.6</v>
      </c>
      <c r="EK190">
        <v>45098.8</v>
      </c>
      <c r="EL190">
        <v>43174.9</v>
      </c>
      <c r="EM190">
        <v>1.69215</v>
      </c>
      <c r="EN190">
        <v>1.6607700000000001</v>
      </c>
      <c r="EO190">
        <v>-5.4016700000000001E-2</v>
      </c>
      <c r="EP190">
        <v>0</v>
      </c>
      <c r="EQ190">
        <v>32.097000000000001</v>
      </c>
      <c r="ER190">
        <v>999.9</v>
      </c>
      <c r="ES190">
        <v>54.5</v>
      </c>
      <c r="ET190">
        <v>44</v>
      </c>
      <c r="EU190">
        <v>48.934699999999999</v>
      </c>
      <c r="EV190">
        <v>65.455699999999993</v>
      </c>
      <c r="EW190">
        <v>19.010400000000001</v>
      </c>
      <c r="EX190">
        <v>1</v>
      </c>
      <c r="EY190">
        <v>1.3313999999999999</v>
      </c>
      <c r="EZ190">
        <v>9.2810500000000005</v>
      </c>
      <c r="FA190">
        <v>19.9847</v>
      </c>
      <c r="FB190">
        <v>5.2258300000000002</v>
      </c>
      <c r="FC190">
        <v>11.992000000000001</v>
      </c>
      <c r="FD190">
        <v>4.968</v>
      </c>
      <c r="FE190">
        <v>3.28918</v>
      </c>
      <c r="FF190">
        <v>9999</v>
      </c>
      <c r="FG190">
        <v>9999</v>
      </c>
      <c r="FH190">
        <v>9999</v>
      </c>
      <c r="FI190">
        <v>999.9</v>
      </c>
      <c r="FJ190">
        <v>4.9726400000000002</v>
      </c>
      <c r="FK190">
        <v>1.87819</v>
      </c>
      <c r="FL190">
        <v>1.87636</v>
      </c>
      <c r="FM190">
        <v>1.8791199999999999</v>
      </c>
      <c r="FN190">
        <v>1.8756200000000001</v>
      </c>
      <c r="FO190">
        <v>1.8790100000000001</v>
      </c>
      <c r="FP190">
        <v>1.8763300000000001</v>
      </c>
      <c r="FQ190">
        <v>1.87754</v>
      </c>
      <c r="FR190">
        <v>0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4.38</v>
      </c>
      <c r="GF190">
        <v>0.17610000000000001</v>
      </c>
      <c r="GG190">
        <v>1.7018588168103419</v>
      </c>
      <c r="GH190">
        <v>3.4596175144301941E-3</v>
      </c>
      <c r="GI190">
        <v>-1.60062044249347E-6</v>
      </c>
      <c r="GJ190">
        <v>4.4551892631570479E-10</v>
      </c>
      <c r="GK190">
        <v>-5.7980403239070673E-2</v>
      </c>
      <c r="GL190">
        <v>-1.1044296988583829E-3</v>
      </c>
      <c r="GM190">
        <v>8.6344859614355754E-4</v>
      </c>
      <c r="GN190">
        <v>-1.2442756315904091E-5</v>
      </c>
      <c r="GO190">
        <v>0</v>
      </c>
      <c r="GP190">
        <v>2120</v>
      </c>
      <c r="GQ190">
        <v>2</v>
      </c>
      <c r="GR190">
        <v>32</v>
      </c>
      <c r="GS190">
        <v>49.4</v>
      </c>
      <c r="GT190">
        <v>49.4</v>
      </c>
      <c r="GU190">
        <v>2.6879900000000001</v>
      </c>
      <c r="GV190">
        <v>2.6037599999999999</v>
      </c>
      <c r="GW190">
        <v>1.39893</v>
      </c>
      <c r="GX190">
        <v>2.2766099999999998</v>
      </c>
      <c r="GY190">
        <v>1.4489700000000001</v>
      </c>
      <c r="GZ190">
        <v>2.3815900000000001</v>
      </c>
      <c r="HA190">
        <v>50.250900000000001</v>
      </c>
      <c r="HB190">
        <v>13.1776</v>
      </c>
      <c r="HC190">
        <v>18</v>
      </c>
      <c r="HD190">
        <v>507.23399999999998</v>
      </c>
      <c r="HE190">
        <v>400.161</v>
      </c>
      <c r="HF190">
        <v>23.769600000000001</v>
      </c>
      <c r="HG190">
        <v>42.457000000000001</v>
      </c>
      <c r="HH190">
        <v>30.001799999999999</v>
      </c>
      <c r="HI190">
        <v>41.714199999999998</v>
      </c>
      <c r="HJ190">
        <v>41.706200000000003</v>
      </c>
      <c r="HK190">
        <v>53.8476</v>
      </c>
      <c r="HL190">
        <v>58.262700000000002</v>
      </c>
      <c r="HM190">
        <v>0</v>
      </c>
      <c r="HN190">
        <v>18.8154</v>
      </c>
      <c r="HO190">
        <v>1302.51</v>
      </c>
      <c r="HP190">
        <v>19.678100000000001</v>
      </c>
      <c r="HQ190">
        <v>97.359800000000007</v>
      </c>
      <c r="HR190">
        <v>99.272000000000006</v>
      </c>
    </row>
    <row r="191" spans="1:226" x14ac:dyDescent="0.25">
      <c r="A191">
        <v>175</v>
      </c>
      <c r="B191">
        <v>1687532937.5</v>
      </c>
      <c r="C191">
        <v>4234</v>
      </c>
      <c r="D191" t="s">
        <v>709</v>
      </c>
      <c r="E191" t="s">
        <v>710</v>
      </c>
      <c r="F191">
        <v>5</v>
      </c>
      <c r="G191" t="s">
        <v>353</v>
      </c>
      <c r="H191">
        <v>48</v>
      </c>
      <c r="I191">
        <v>1687532929.7142861</v>
      </c>
      <c r="J191">
        <f t="shared" si="62"/>
        <v>1.8234561593500314E-3</v>
      </c>
      <c r="K191">
        <f t="shared" si="63"/>
        <v>1.8234561593500314</v>
      </c>
      <c r="L191">
        <f t="shared" si="64"/>
        <v>28.520837834111436</v>
      </c>
      <c r="M191">
        <f t="shared" si="65"/>
        <v>1232.2860714285709</v>
      </c>
      <c r="N191">
        <f t="shared" si="66"/>
        <v>575.07573946321259</v>
      </c>
      <c r="O191">
        <f t="shared" si="67"/>
        <v>58.678059733703542</v>
      </c>
      <c r="P191">
        <f t="shared" si="68"/>
        <v>125.73675212901603</v>
      </c>
      <c r="Q191">
        <f t="shared" si="69"/>
        <v>7.413306850750194E-2</v>
      </c>
      <c r="R191">
        <f>IF(LEFT(BD191,1)&lt;&gt;"0",IF(LEFT(BD191,1)="1",3,BE191),$D$5+$E$5*(BV191*BO191/($K$5*1000))+$F$5*(BV191*BO191/($K$5*1000))*MAX(MIN(BB191,$J$5),$I$5)*MAX(MIN(BB191,$J$5),$I$5)+$G$5*MAX(MIN(BB191,$J$5),$I$5)*(BV191*BO191/($K$5*1000))+$H$5*(BV191*BO191/($K$5*1000))*(BV191*BO191/($K$5*1000)))</f>
        <v>3.7701693617617531</v>
      </c>
      <c r="S191">
        <f t="shared" si="70"/>
        <v>7.3332681980395775E-2</v>
      </c>
      <c r="T191">
        <f t="shared" si="71"/>
        <v>4.5904117570726141E-2</v>
      </c>
      <c r="U191">
        <f t="shared" si="72"/>
        <v>614.39940474638342</v>
      </c>
      <c r="V191">
        <f t="shared" si="73"/>
        <v>32.493609401793002</v>
      </c>
      <c r="W191">
        <f t="shared" si="74"/>
        <v>31.20790357142857</v>
      </c>
      <c r="X191">
        <f t="shared" si="75"/>
        <v>4.5651337791657083</v>
      </c>
      <c r="Y191">
        <f t="shared" si="76"/>
        <v>49.511705756431027</v>
      </c>
      <c r="Z191">
        <f t="shared" si="77"/>
        <v>2.1109727441281607</v>
      </c>
      <c r="AA191">
        <f t="shared" si="78"/>
        <v>4.2635831504431021</v>
      </c>
      <c r="AB191">
        <f t="shared" si="79"/>
        <v>2.4541610350375476</v>
      </c>
      <c r="AC191">
        <f t="shared" si="80"/>
        <v>-80.414416627336379</v>
      </c>
      <c r="AD191">
        <f t="shared" si="81"/>
        <v>-242.91360956064489</v>
      </c>
      <c r="AE191">
        <f t="shared" si="82"/>
        <v>-14.412973985595857</v>
      </c>
      <c r="AF191">
        <f t="shared" si="83"/>
        <v>276.65840457280626</v>
      </c>
      <c r="AG191">
        <f t="shared" si="84"/>
        <v>66.534780257276537</v>
      </c>
      <c r="AH191">
        <f t="shared" si="85"/>
        <v>1.5946699658141759</v>
      </c>
      <c r="AI191">
        <f t="shared" si="86"/>
        <v>28.520837834111436</v>
      </c>
      <c r="AJ191">
        <v>1320.143035761804</v>
      </c>
      <c r="AK191">
        <v>1283.3739393939391</v>
      </c>
      <c r="AL191">
        <v>3.4297526653967658</v>
      </c>
      <c r="AM191">
        <v>65.233409087114921</v>
      </c>
      <c r="AN191">
        <f t="shared" si="87"/>
        <v>1.8234561593500314</v>
      </c>
      <c r="AO191">
        <v>19.693749337044011</v>
      </c>
      <c r="AP191">
        <v>20.76759818181818</v>
      </c>
      <c r="AQ191">
        <v>8.8011367565597048E-3</v>
      </c>
      <c r="AR191">
        <v>101.64482437197481</v>
      </c>
      <c r="AS191">
        <v>0</v>
      </c>
      <c r="AT191">
        <v>0</v>
      </c>
      <c r="AU191">
        <f t="shared" si="88"/>
        <v>1</v>
      </c>
      <c r="AV191">
        <f t="shared" si="89"/>
        <v>0</v>
      </c>
      <c r="AW191">
        <f t="shared" si="90"/>
        <v>53341.367239923202</v>
      </c>
      <c r="AX191">
        <f t="shared" si="91"/>
        <v>3492.3142857142848</v>
      </c>
      <c r="AY191">
        <f t="shared" si="92"/>
        <v>2864.7454317708862</v>
      </c>
      <c r="AZ191">
        <f>($B$11*$D$9+$C$11*$D$9+$F$11*((CV191+CN191)/MAX(CV191+CN191+CW191, 0.1)*$I$9+CW191/MAX(CV191+CN191+CW191, 0.1)*$J$9))/($B$11+$C$11+$F$11)</f>
        <v>0.82030000664300418</v>
      </c>
      <c r="BA191">
        <f>($B$11*$K$9+$C$11*$K$9+$F$11*((CV191+CN191)/MAX(CV191+CN191+CW191, 0.1)*$P$9+CW191/MAX(CV191+CN191+CW191, 0.1)*$Q$9))/($B$11+$C$11+$F$11)</f>
        <v>0.17592901282099815</v>
      </c>
      <c r="BB191" s="1">
        <v>3.21</v>
      </c>
      <c r="BC191">
        <v>0.5</v>
      </c>
      <c r="BD191" t="s">
        <v>354</v>
      </c>
      <c r="BE191">
        <v>2</v>
      </c>
      <c r="BF191" t="b">
        <v>1</v>
      </c>
      <c r="BG191">
        <v>1687532929.7142861</v>
      </c>
      <c r="BH191">
        <v>1232.2860714285709</v>
      </c>
      <c r="BI191">
        <v>1276.257142857143</v>
      </c>
      <c r="BJ191">
        <v>20.688639285714292</v>
      </c>
      <c r="BK191">
        <v>19.686174999999999</v>
      </c>
      <c r="BL191">
        <v>1227.924285714286</v>
      </c>
      <c r="BM191">
        <v>20.51334642857142</v>
      </c>
      <c r="BN191">
        <v>500.06646428571429</v>
      </c>
      <c r="BO191">
        <v>101.9303214285714</v>
      </c>
      <c r="BP191">
        <v>0.1050379285714286</v>
      </c>
      <c r="BQ191">
        <v>30.012800000000009</v>
      </c>
      <c r="BR191">
        <v>31.20790357142857</v>
      </c>
      <c r="BS191">
        <v>999.9000000000002</v>
      </c>
      <c r="BT191">
        <v>0</v>
      </c>
      <c r="BU191">
        <v>0</v>
      </c>
      <c r="BV191">
        <v>9995.9739285714295</v>
      </c>
      <c r="BW191">
        <v>0</v>
      </c>
      <c r="BX191">
        <v>1492.3585714285709</v>
      </c>
      <c r="BY191">
        <v>-43.971110714285707</v>
      </c>
      <c r="BZ191">
        <v>1258.319285714286</v>
      </c>
      <c r="CA191">
        <v>1301.8867857142859</v>
      </c>
      <c r="CB191">
        <v>1.0024666428571429</v>
      </c>
      <c r="CC191">
        <v>1276.257142857143</v>
      </c>
      <c r="CD191">
        <v>19.686174999999999</v>
      </c>
      <c r="CE191">
        <v>2.1087985714285709</v>
      </c>
      <c r="CF191">
        <v>2.0066174999999999</v>
      </c>
      <c r="CG191">
        <v>18.28575</v>
      </c>
      <c r="CH191">
        <v>17.496546428571431</v>
      </c>
      <c r="CI191">
        <v>1999.9557142857141</v>
      </c>
      <c r="CJ191">
        <v>0.98000049999999994</v>
      </c>
      <c r="CK191">
        <v>1.9999400000000001E-2</v>
      </c>
      <c r="CL191">
        <v>0</v>
      </c>
      <c r="CM191">
        <v>1.843817857142857</v>
      </c>
      <c r="CN191">
        <v>0</v>
      </c>
      <c r="CO191">
        <v>6678.4550000000008</v>
      </c>
      <c r="CP191">
        <v>17337.849999999991</v>
      </c>
      <c r="CQ191">
        <v>48.526571428571422</v>
      </c>
      <c r="CR191">
        <v>50.294285714285699</v>
      </c>
      <c r="CS191">
        <v>48.616</v>
      </c>
      <c r="CT191">
        <v>48.555357142857119</v>
      </c>
      <c r="CU191">
        <v>47.332249999999988</v>
      </c>
      <c r="CV191">
        <v>1959.9557142857141</v>
      </c>
      <c r="CW191">
        <v>40</v>
      </c>
      <c r="CX191">
        <v>0</v>
      </c>
      <c r="CY191">
        <v>1687532937.2</v>
      </c>
      <c r="CZ191">
        <v>0</v>
      </c>
      <c r="DA191">
        <v>1687529968.5999999</v>
      </c>
      <c r="DB191" t="s">
        <v>553</v>
      </c>
      <c r="DC191">
        <v>1687529968.5999999</v>
      </c>
      <c r="DD191">
        <v>1687529966.5999999</v>
      </c>
      <c r="DE191">
        <v>3</v>
      </c>
      <c r="DF191">
        <v>1E-3</v>
      </c>
      <c r="DG191">
        <v>1.0999999999999999E-2</v>
      </c>
      <c r="DH191">
        <v>2.899</v>
      </c>
      <c r="DI191">
        <v>9.5000000000000001E-2</v>
      </c>
      <c r="DJ191">
        <v>420</v>
      </c>
      <c r="DK191">
        <v>16</v>
      </c>
      <c r="DL191">
        <v>0.15</v>
      </c>
      <c r="DM191">
        <v>0.06</v>
      </c>
      <c r="DN191">
        <v>-43.918475609756101</v>
      </c>
      <c r="DO191">
        <v>-1.150321254355424</v>
      </c>
      <c r="DP191">
        <v>0.14423636052604441</v>
      </c>
      <c r="DQ191">
        <v>0</v>
      </c>
      <c r="DR191">
        <v>1.025129682926829</v>
      </c>
      <c r="DS191">
        <v>-0.23527613937282171</v>
      </c>
      <c r="DT191">
        <v>7.2705956551175482E-2</v>
      </c>
      <c r="DU191">
        <v>0</v>
      </c>
      <c r="DV191">
        <v>0</v>
      </c>
      <c r="DW191">
        <v>2</v>
      </c>
      <c r="DX191" t="s">
        <v>356</v>
      </c>
      <c r="DY191">
        <v>3.1179100000000002</v>
      </c>
      <c r="DZ191">
        <v>2.7615500000000002</v>
      </c>
      <c r="EA191">
        <v>0.196939</v>
      </c>
      <c r="EB191">
        <v>0.202907</v>
      </c>
      <c r="EC191">
        <v>0.105446</v>
      </c>
      <c r="ED191">
        <v>0.102007</v>
      </c>
      <c r="EE191">
        <v>23132.3</v>
      </c>
      <c r="EF191">
        <v>22875.8</v>
      </c>
      <c r="EG191">
        <v>29401</v>
      </c>
      <c r="EH191">
        <v>29027.1</v>
      </c>
      <c r="EI191">
        <v>36432.5</v>
      </c>
      <c r="EJ191">
        <v>34366.1</v>
      </c>
      <c r="EK191">
        <v>45096.1</v>
      </c>
      <c r="EL191">
        <v>43172.9</v>
      </c>
      <c r="EM191">
        <v>1.69235</v>
      </c>
      <c r="EN191">
        <v>1.6607700000000001</v>
      </c>
      <c r="EO191">
        <v>-5.4165699999999997E-2</v>
      </c>
      <c r="EP191">
        <v>0</v>
      </c>
      <c r="EQ191">
        <v>32.125399999999999</v>
      </c>
      <c r="ER191">
        <v>999.9</v>
      </c>
      <c r="ES191">
        <v>54.5</v>
      </c>
      <c r="ET191">
        <v>44</v>
      </c>
      <c r="EU191">
        <v>48.936999999999998</v>
      </c>
      <c r="EV191">
        <v>65.555700000000002</v>
      </c>
      <c r="EW191">
        <v>18.629799999999999</v>
      </c>
      <c r="EX191">
        <v>1</v>
      </c>
      <c r="EY191">
        <v>1.33311</v>
      </c>
      <c r="EZ191">
        <v>9.2810500000000005</v>
      </c>
      <c r="FA191">
        <v>19.985099999999999</v>
      </c>
      <c r="FB191">
        <v>5.2277699999999996</v>
      </c>
      <c r="FC191">
        <v>11.992000000000001</v>
      </c>
      <c r="FD191">
        <v>4.9690000000000003</v>
      </c>
      <c r="FE191">
        <v>3.2895500000000002</v>
      </c>
      <c r="FF191">
        <v>9999</v>
      </c>
      <c r="FG191">
        <v>9999</v>
      </c>
      <c r="FH191">
        <v>9999</v>
      </c>
      <c r="FI191">
        <v>999.9</v>
      </c>
      <c r="FJ191">
        <v>4.9726499999999998</v>
      </c>
      <c r="FK191">
        <v>1.8782000000000001</v>
      </c>
      <c r="FL191">
        <v>1.87635</v>
      </c>
      <c r="FM191">
        <v>1.8791199999999999</v>
      </c>
      <c r="FN191">
        <v>1.87561</v>
      </c>
      <c r="FO191">
        <v>1.8790100000000001</v>
      </c>
      <c r="FP191">
        <v>1.87632</v>
      </c>
      <c r="FQ191">
        <v>1.8775599999999999</v>
      </c>
      <c r="FR191">
        <v>0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4.4000000000000004</v>
      </c>
      <c r="GF191">
        <v>0.1767</v>
      </c>
      <c r="GG191">
        <v>1.7018588168103419</v>
      </c>
      <c r="GH191">
        <v>3.4596175144301941E-3</v>
      </c>
      <c r="GI191">
        <v>-1.60062044249347E-6</v>
      </c>
      <c r="GJ191">
        <v>4.4551892631570479E-10</v>
      </c>
      <c r="GK191">
        <v>-5.7980403239070673E-2</v>
      </c>
      <c r="GL191">
        <v>-1.1044296988583829E-3</v>
      </c>
      <c r="GM191">
        <v>8.6344859614355754E-4</v>
      </c>
      <c r="GN191">
        <v>-1.2442756315904091E-5</v>
      </c>
      <c r="GO191">
        <v>0</v>
      </c>
      <c r="GP191">
        <v>2120</v>
      </c>
      <c r="GQ191">
        <v>2</v>
      </c>
      <c r="GR191">
        <v>32</v>
      </c>
      <c r="GS191">
        <v>49.5</v>
      </c>
      <c r="GT191">
        <v>49.5</v>
      </c>
      <c r="GU191">
        <v>2.7197300000000002</v>
      </c>
      <c r="GV191">
        <v>2.6025399999999999</v>
      </c>
      <c r="GW191">
        <v>1.39893</v>
      </c>
      <c r="GX191">
        <v>2.2766099999999998</v>
      </c>
      <c r="GY191">
        <v>1.4489700000000001</v>
      </c>
      <c r="GZ191">
        <v>2.4340799999999998</v>
      </c>
      <c r="HA191">
        <v>50.283200000000001</v>
      </c>
      <c r="HB191">
        <v>13.168900000000001</v>
      </c>
      <c r="HC191">
        <v>18</v>
      </c>
      <c r="HD191">
        <v>507.46</v>
      </c>
      <c r="HE191">
        <v>400.25700000000001</v>
      </c>
      <c r="HF191">
        <v>23.787800000000001</v>
      </c>
      <c r="HG191">
        <v>42.478900000000003</v>
      </c>
      <c r="HH191">
        <v>30.001799999999999</v>
      </c>
      <c r="HI191">
        <v>41.731699999999996</v>
      </c>
      <c r="HJ191">
        <v>41.7241</v>
      </c>
      <c r="HK191">
        <v>54.445300000000003</v>
      </c>
      <c r="HL191">
        <v>58.262700000000002</v>
      </c>
      <c r="HM191">
        <v>0</v>
      </c>
      <c r="HN191">
        <v>18.8461</v>
      </c>
      <c r="HO191">
        <v>1322.55</v>
      </c>
      <c r="HP191">
        <v>19.7042</v>
      </c>
      <c r="HQ191">
        <v>97.354100000000003</v>
      </c>
      <c r="HR191">
        <v>99.267799999999994</v>
      </c>
    </row>
    <row r="192" spans="1:226" x14ac:dyDescent="0.25">
      <c r="A192">
        <v>176</v>
      </c>
      <c r="B192">
        <v>1687532942.5</v>
      </c>
      <c r="C192">
        <v>4239</v>
      </c>
      <c r="D192" t="s">
        <v>711</v>
      </c>
      <c r="E192" t="s">
        <v>712</v>
      </c>
      <c r="F192">
        <v>5</v>
      </c>
      <c r="G192" t="s">
        <v>353</v>
      </c>
      <c r="H192">
        <v>48</v>
      </c>
      <c r="I192">
        <v>1687532935</v>
      </c>
      <c r="J192">
        <f t="shared" si="62"/>
        <v>1.7742111920183079E-3</v>
      </c>
      <c r="K192">
        <f t="shared" si="63"/>
        <v>1.7742111920183079</v>
      </c>
      <c r="L192">
        <f t="shared" si="64"/>
        <v>28.63670518776042</v>
      </c>
      <c r="M192">
        <f t="shared" si="65"/>
        <v>1249.9607407407409</v>
      </c>
      <c r="N192">
        <f t="shared" si="66"/>
        <v>571.96275601093555</v>
      </c>
      <c r="O192">
        <f t="shared" si="67"/>
        <v>58.359878178340047</v>
      </c>
      <c r="P192">
        <f t="shared" si="68"/>
        <v>127.53899758456059</v>
      </c>
      <c r="Q192">
        <f t="shared" si="69"/>
        <v>7.2042020035465587E-2</v>
      </c>
      <c r="R192">
        <f>IF(LEFT(BD192,1)&lt;&gt;"0",IF(LEFT(BD192,1)="1",3,BE192),$D$5+$E$5*(BV192*BO192/($K$5*1000))+$F$5*(BV192*BO192/($K$5*1000))*MAX(MIN(BB192,$J$5),$I$5)*MAX(MIN(BB192,$J$5),$I$5)+$G$5*MAX(MIN(BB192,$J$5),$I$5)*(BV192*BO192/($K$5*1000))+$H$5*(BV192*BO192/($K$5*1000))*(BV192*BO192/($K$5*1000)))</f>
        <v>3.7704765604488824</v>
      </c>
      <c r="S192">
        <f t="shared" si="70"/>
        <v>7.1285961718107443E-2</v>
      </c>
      <c r="T192">
        <f t="shared" si="71"/>
        <v>4.4620993570188484E-2</v>
      </c>
      <c r="U192">
        <f t="shared" si="72"/>
        <v>614.40008891470654</v>
      </c>
      <c r="V192">
        <f t="shared" si="73"/>
        <v>32.528180098479119</v>
      </c>
      <c r="W192">
        <f t="shared" si="74"/>
        <v>31.23628888888889</v>
      </c>
      <c r="X192">
        <f t="shared" si="75"/>
        <v>4.5725161833820733</v>
      </c>
      <c r="Y192">
        <f t="shared" si="76"/>
        <v>49.565232803613881</v>
      </c>
      <c r="Z192">
        <f t="shared" si="77"/>
        <v>2.1162551106216339</v>
      </c>
      <c r="AA192">
        <f t="shared" si="78"/>
        <v>4.2696361762419368</v>
      </c>
      <c r="AB192">
        <f t="shared" si="79"/>
        <v>2.4562610727604395</v>
      </c>
      <c r="AC192">
        <f t="shared" si="80"/>
        <v>-78.242713568007375</v>
      </c>
      <c r="AD192">
        <f t="shared" si="81"/>
        <v>-243.68177860784672</v>
      </c>
      <c r="AE192">
        <f t="shared" si="82"/>
        <v>-14.461166995959712</v>
      </c>
      <c r="AF192">
        <f t="shared" si="83"/>
        <v>278.01442974289273</v>
      </c>
      <c r="AG192">
        <f t="shared" si="84"/>
        <v>66.389121097041468</v>
      </c>
      <c r="AH192">
        <f t="shared" si="85"/>
        <v>1.6517480508007467</v>
      </c>
      <c r="AI192">
        <f t="shared" si="86"/>
        <v>28.63670518776042</v>
      </c>
      <c r="AJ192">
        <v>1336.78156823733</v>
      </c>
      <c r="AK192">
        <v>1300.278484848485</v>
      </c>
      <c r="AL192">
        <v>3.3649507352379699</v>
      </c>
      <c r="AM192">
        <v>65.233409087114921</v>
      </c>
      <c r="AN192">
        <f t="shared" si="87"/>
        <v>1.7742111920183079</v>
      </c>
      <c r="AO192">
        <v>19.65364003623198</v>
      </c>
      <c r="AP192">
        <v>20.76862909090908</v>
      </c>
      <c r="AQ192">
        <v>3.5042244211780058E-5</v>
      </c>
      <c r="AR192">
        <v>101.64482437197481</v>
      </c>
      <c r="AS192">
        <v>0</v>
      </c>
      <c r="AT192">
        <v>0</v>
      </c>
      <c r="AU192">
        <f t="shared" si="88"/>
        <v>1</v>
      </c>
      <c r="AV192">
        <f t="shared" si="89"/>
        <v>0</v>
      </c>
      <c r="AW192">
        <f t="shared" si="90"/>
        <v>53343.113178726249</v>
      </c>
      <c r="AX192">
        <f t="shared" si="91"/>
        <v>3492.3181481481479</v>
      </c>
      <c r="AY192">
        <f t="shared" si="92"/>
        <v>2864.7486025368848</v>
      </c>
      <c r="AZ192">
        <f>($B$11*$D$9+$C$11*$D$9+$F$11*((CV192+CN192)/MAX(CV192+CN192+CW192, 0.1)*$I$9+CW192/MAX(CV192+CN192+CW192, 0.1)*$J$9))/($B$11+$C$11+$F$11)</f>
        <v>0.8203000073335126</v>
      </c>
      <c r="BA192">
        <f>($B$11*$K$9+$C$11*$K$9+$F$11*((CV192+CN192)/MAX(CV192+CN192+CW192, 0.1)*$P$9+CW192/MAX(CV192+CN192+CW192, 0.1)*$Q$9))/($B$11+$C$11+$F$11)</f>
        <v>0.17592901415367929</v>
      </c>
      <c r="BB192" s="1">
        <v>3.21</v>
      </c>
      <c r="BC192">
        <v>0.5</v>
      </c>
      <c r="BD192" t="s">
        <v>354</v>
      </c>
      <c r="BE192">
        <v>2</v>
      </c>
      <c r="BF192" t="b">
        <v>1</v>
      </c>
      <c r="BG192">
        <v>1687532935</v>
      </c>
      <c r="BH192">
        <v>1249.9607407407409</v>
      </c>
      <c r="BI192">
        <v>1293.903703703704</v>
      </c>
      <c r="BJ192">
        <v>20.740603703703709</v>
      </c>
      <c r="BK192">
        <v>19.70227777777778</v>
      </c>
      <c r="BL192">
        <v>1245.571481481481</v>
      </c>
      <c r="BM192">
        <v>20.564355555555551</v>
      </c>
      <c r="BN192">
        <v>500.0493703703703</v>
      </c>
      <c r="BO192">
        <v>101.92955555555559</v>
      </c>
      <c r="BP192">
        <v>0.10484714814814811</v>
      </c>
      <c r="BQ192">
        <v>30.03750370370371</v>
      </c>
      <c r="BR192">
        <v>31.23628888888889</v>
      </c>
      <c r="BS192">
        <v>999.90000000000009</v>
      </c>
      <c r="BT192">
        <v>0</v>
      </c>
      <c r="BU192">
        <v>0</v>
      </c>
      <c r="BV192">
        <v>9997.2429629629623</v>
      </c>
      <c r="BW192">
        <v>0</v>
      </c>
      <c r="BX192">
        <v>1492.3670370370371</v>
      </c>
      <c r="BY192">
        <v>-43.943877777777779</v>
      </c>
      <c r="BZ192">
        <v>1276.435185185185</v>
      </c>
      <c r="CA192">
        <v>1319.9088888888889</v>
      </c>
      <c r="CB192">
        <v>1.0383315925925929</v>
      </c>
      <c r="CC192">
        <v>1293.903703703704</v>
      </c>
      <c r="CD192">
        <v>19.70227777777778</v>
      </c>
      <c r="CE192">
        <v>2.11407962962963</v>
      </c>
      <c r="CF192">
        <v>2.0082448148148142</v>
      </c>
      <c r="CG192">
        <v>18.325662962962969</v>
      </c>
      <c r="CH192">
        <v>17.509448148148149</v>
      </c>
      <c r="CI192">
        <v>1999.951111111111</v>
      </c>
      <c r="CJ192">
        <v>0.98000044444444423</v>
      </c>
      <c r="CK192">
        <v>1.9999455555555559E-2</v>
      </c>
      <c r="CL192">
        <v>0</v>
      </c>
      <c r="CM192">
        <v>1.8434555555555561</v>
      </c>
      <c r="CN192">
        <v>0</v>
      </c>
      <c r="CO192">
        <v>6678.4592592592589</v>
      </c>
      <c r="CP192">
        <v>17337.80740740741</v>
      </c>
      <c r="CQ192">
        <v>48.548222222222208</v>
      </c>
      <c r="CR192">
        <v>50.311999999999983</v>
      </c>
      <c r="CS192">
        <v>48.643370370370363</v>
      </c>
      <c r="CT192">
        <v>48.568999999999967</v>
      </c>
      <c r="CU192">
        <v>47.353999999999999</v>
      </c>
      <c r="CV192">
        <v>1959.951111111111</v>
      </c>
      <c r="CW192">
        <v>40</v>
      </c>
      <c r="CX192">
        <v>0</v>
      </c>
      <c r="CY192">
        <v>1687532942</v>
      </c>
      <c r="CZ192">
        <v>0</v>
      </c>
      <c r="DA192">
        <v>1687529968.5999999</v>
      </c>
      <c r="DB192" t="s">
        <v>553</v>
      </c>
      <c r="DC192">
        <v>1687529968.5999999</v>
      </c>
      <c r="DD192">
        <v>1687529966.5999999</v>
      </c>
      <c r="DE192">
        <v>3</v>
      </c>
      <c r="DF192">
        <v>1E-3</v>
      </c>
      <c r="DG192">
        <v>1.0999999999999999E-2</v>
      </c>
      <c r="DH192">
        <v>2.899</v>
      </c>
      <c r="DI192">
        <v>9.5000000000000001E-2</v>
      </c>
      <c r="DJ192">
        <v>420</v>
      </c>
      <c r="DK192">
        <v>16</v>
      </c>
      <c r="DL192">
        <v>0.15</v>
      </c>
      <c r="DM192">
        <v>0.06</v>
      </c>
      <c r="DN192">
        <v>-43.918039024390247</v>
      </c>
      <c r="DO192">
        <v>0.38211010452958738</v>
      </c>
      <c r="DP192">
        <v>0.17973573538575449</v>
      </c>
      <c r="DQ192">
        <v>0</v>
      </c>
      <c r="DR192">
        <v>1.0290240731707321</v>
      </c>
      <c r="DS192">
        <v>0.42889396515679601</v>
      </c>
      <c r="DT192">
        <v>7.6738416763606043E-2</v>
      </c>
      <c r="DU192">
        <v>0</v>
      </c>
      <c r="DV192">
        <v>0</v>
      </c>
      <c r="DW192">
        <v>2</v>
      </c>
      <c r="DX192" t="s">
        <v>356</v>
      </c>
      <c r="DY192">
        <v>3.11802</v>
      </c>
      <c r="DZ192">
        <v>2.7618800000000001</v>
      </c>
      <c r="EA192">
        <v>0.19852500000000001</v>
      </c>
      <c r="EB192">
        <v>0.204428</v>
      </c>
      <c r="EC192">
        <v>0.105448</v>
      </c>
      <c r="ED192">
        <v>0.102035</v>
      </c>
      <c r="EE192">
        <v>23085</v>
      </c>
      <c r="EF192">
        <v>22830.7</v>
      </c>
      <c r="EG192">
        <v>29399.5</v>
      </c>
      <c r="EH192">
        <v>29025.8</v>
      </c>
      <c r="EI192">
        <v>36431.199999999997</v>
      </c>
      <c r="EJ192">
        <v>34363.699999999997</v>
      </c>
      <c r="EK192">
        <v>45094.400000000001</v>
      </c>
      <c r="EL192">
        <v>43171</v>
      </c>
      <c r="EM192">
        <v>1.6922299999999999</v>
      </c>
      <c r="EN192">
        <v>1.6614</v>
      </c>
      <c r="EO192">
        <v>-5.35138E-2</v>
      </c>
      <c r="EP192">
        <v>0</v>
      </c>
      <c r="EQ192">
        <v>32.150500000000001</v>
      </c>
      <c r="ER192">
        <v>999.9</v>
      </c>
      <c r="ES192">
        <v>54.5</v>
      </c>
      <c r="ET192">
        <v>44</v>
      </c>
      <c r="EU192">
        <v>48.936999999999998</v>
      </c>
      <c r="EV192">
        <v>65.595699999999994</v>
      </c>
      <c r="EW192">
        <v>18.477599999999999</v>
      </c>
      <c r="EX192">
        <v>1</v>
      </c>
      <c r="EY192">
        <v>1.33508</v>
      </c>
      <c r="EZ192">
        <v>9.2810500000000005</v>
      </c>
      <c r="FA192">
        <v>19.984999999999999</v>
      </c>
      <c r="FB192">
        <v>5.2285199999999996</v>
      </c>
      <c r="FC192">
        <v>11.992000000000001</v>
      </c>
      <c r="FD192">
        <v>4.9691000000000001</v>
      </c>
      <c r="FE192">
        <v>3.28965</v>
      </c>
      <c r="FF192">
        <v>9999</v>
      </c>
      <c r="FG192">
        <v>9999</v>
      </c>
      <c r="FH192">
        <v>9999</v>
      </c>
      <c r="FI192">
        <v>999.9</v>
      </c>
      <c r="FJ192">
        <v>4.9726600000000003</v>
      </c>
      <c r="FK192">
        <v>1.87818</v>
      </c>
      <c r="FL192">
        <v>1.87636</v>
      </c>
      <c r="FM192">
        <v>1.8791199999999999</v>
      </c>
      <c r="FN192">
        <v>1.87561</v>
      </c>
      <c r="FO192">
        <v>1.879</v>
      </c>
      <c r="FP192">
        <v>1.8763000000000001</v>
      </c>
      <c r="FQ192">
        <v>1.8775299999999999</v>
      </c>
      <c r="FR192">
        <v>0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4.43</v>
      </c>
      <c r="GF192">
        <v>0.17680000000000001</v>
      </c>
      <c r="GG192">
        <v>1.7018588168103419</v>
      </c>
      <c r="GH192">
        <v>3.4596175144301941E-3</v>
      </c>
      <c r="GI192">
        <v>-1.60062044249347E-6</v>
      </c>
      <c r="GJ192">
        <v>4.4551892631570479E-10</v>
      </c>
      <c r="GK192">
        <v>-5.7980403239070673E-2</v>
      </c>
      <c r="GL192">
        <v>-1.1044296988583829E-3</v>
      </c>
      <c r="GM192">
        <v>8.6344859614355754E-4</v>
      </c>
      <c r="GN192">
        <v>-1.2442756315904091E-5</v>
      </c>
      <c r="GO192">
        <v>0</v>
      </c>
      <c r="GP192">
        <v>2120</v>
      </c>
      <c r="GQ192">
        <v>2</v>
      </c>
      <c r="GR192">
        <v>32</v>
      </c>
      <c r="GS192">
        <v>49.6</v>
      </c>
      <c r="GT192">
        <v>49.6</v>
      </c>
      <c r="GU192">
        <v>2.7477999999999998</v>
      </c>
      <c r="GV192">
        <v>2.5976599999999999</v>
      </c>
      <c r="GW192">
        <v>1.39893</v>
      </c>
      <c r="GX192">
        <v>2.2766099999999998</v>
      </c>
      <c r="GY192">
        <v>1.4489700000000001</v>
      </c>
      <c r="GZ192">
        <v>2.5512700000000001</v>
      </c>
      <c r="HA192">
        <v>50.3155</v>
      </c>
      <c r="HB192">
        <v>13.1776</v>
      </c>
      <c r="HC192">
        <v>18</v>
      </c>
      <c r="HD192">
        <v>507.5</v>
      </c>
      <c r="HE192">
        <v>400.74200000000002</v>
      </c>
      <c r="HF192">
        <v>23.805299999999999</v>
      </c>
      <c r="HG192">
        <v>42.500799999999998</v>
      </c>
      <c r="HH192">
        <v>30.001899999999999</v>
      </c>
      <c r="HI192">
        <v>41.752499999999998</v>
      </c>
      <c r="HJ192">
        <v>41.742400000000004</v>
      </c>
      <c r="HK192">
        <v>55.000700000000002</v>
      </c>
      <c r="HL192">
        <v>58.262700000000002</v>
      </c>
      <c r="HM192">
        <v>0</v>
      </c>
      <c r="HN192">
        <v>18.847000000000001</v>
      </c>
      <c r="HO192">
        <v>1335.91</v>
      </c>
      <c r="HP192">
        <v>19.737100000000002</v>
      </c>
      <c r="HQ192">
        <v>97.349900000000005</v>
      </c>
      <c r="HR192">
        <v>99.263300000000001</v>
      </c>
    </row>
    <row r="193" spans="1:226" x14ac:dyDescent="0.25">
      <c r="A193">
        <v>177</v>
      </c>
      <c r="B193">
        <v>1687532947.5</v>
      </c>
      <c r="C193">
        <v>4244</v>
      </c>
      <c r="D193" t="s">
        <v>713</v>
      </c>
      <c r="E193" t="s">
        <v>714</v>
      </c>
      <c r="F193">
        <v>5</v>
      </c>
      <c r="G193" t="s">
        <v>353</v>
      </c>
      <c r="H193">
        <v>48</v>
      </c>
      <c r="I193">
        <v>1687532939.7142861</v>
      </c>
      <c r="J193">
        <f t="shared" si="62"/>
        <v>1.7552254532002363E-3</v>
      </c>
      <c r="K193">
        <f t="shared" si="63"/>
        <v>1.7552254532002363</v>
      </c>
      <c r="L193">
        <f t="shared" si="64"/>
        <v>28.247493618163272</v>
      </c>
      <c r="M193">
        <f t="shared" si="65"/>
        <v>1265.681785714286</v>
      </c>
      <c r="N193">
        <f t="shared" si="66"/>
        <v>587.73623366067579</v>
      </c>
      <c r="O193">
        <f t="shared" si="67"/>
        <v>59.969160875528601</v>
      </c>
      <c r="P193">
        <f t="shared" si="68"/>
        <v>129.14275193138354</v>
      </c>
      <c r="Q193">
        <f t="shared" si="69"/>
        <v>7.1137311893401237E-2</v>
      </c>
      <c r="R193">
        <f>IF(LEFT(BD193,1)&lt;&gt;"0",IF(LEFT(BD193,1)="1",3,BE193),$D$5+$E$5*(BV193*BO193/($K$5*1000))+$F$5*(BV193*BO193/($K$5*1000))*MAX(MIN(BB193,$J$5),$I$5)*MAX(MIN(BB193,$J$5),$I$5)+$G$5*MAX(MIN(BB193,$J$5),$I$5)*(BV193*BO193/($K$5*1000))+$H$5*(BV193*BO193/($K$5*1000))*(BV193*BO193/($K$5*1000)))</f>
        <v>3.7702971295303378</v>
      </c>
      <c r="S193">
        <f t="shared" si="70"/>
        <v>7.0399984073347632E-2</v>
      </c>
      <c r="T193">
        <f t="shared" si="71"/>
        <v>4.4065599028097702E-2</v>
      </c>
      <c r="U193">
        <f t="shared" si="72"/>
        <v>614.79810421362254</v>
      </c>
      <c r="V193">
        <f t="shared" si="73"/>
        <v>32.555807693846347</v>
      </c>
      <c r="W193">
        <f t="shared" si="74"/>
        <v>31.26118571428572</v>
      </c>
      <c r="X193">
        <f t="shared" si="75"/>
        <v>4.578999863476608</v>
      </c>
      <c r="Y193">
        <f t="shared" si="76"/>
        <v>49.557082267221162</v>
      </c>
      <c r="Z193">
        <f t="shared" si="77"/>
        <v>2.1185581612690729</v>
      </c>
      <c r="AA193">
        <f t="shared" si="78"/>
        <v>4.2749856616767845</v>
      </c>
      <c r="AB193">
        <f t="shared" si="79"/>
        <v>2.4604417022075351</v>
      </c>
      <c r="AC193">
        <f t="shared" si="80"/>
        <v>-77.405442486130426</v>
      </c>
      <c r="AD193">
        <f t="shared" si="81"/>
        <v>-244.29823110202778</v>
      </c>
      <c r="AE193">
        <f t="shared" si="82"/>
        <v>-14.501785653777572</v>
      </c>
      <c r="AF193">
        <f t="shared" si="83"/>
        <v>278.5926449716867</v>
      </c>
      <c r="AG193">
        <f t="shared" si="84"/>
        <v>66.143227036700182</v>
      </c>
      <c r="AH193">
        <f t="shared" si="85"/>
        <v>1.7307512640658171</v>
      </c>
      <c r="AI193">
        <f t="shared" si="86"/>
        <v>28.247493618163272</v>
      </c>
      <c r="AJ193">
        <v>1353.895999604973</v>
      </c>
      <c r="AK193">
        <v>1317.283999999999</v>
      </c>
      <c r="AL193">
        <v>3.4339724971914651</v>
      </c>
      <c r="AM193">
        <v>65.233409087114921</v>
      </c>
      <c r="AN193">
        <f t="shared" si="87"/>
        <v>1.7552254532002363</v>
      </c>
      <c r="AO193">
        <v>19.66556925735275</v>
      </c>
      <c r="AP193">
        <v>20.768819999999991</v>
      </c>
      <c r="AQ193">
        <v>1.6911536631219609E-5</v>
      </c>
      <c r="AR193">
        <v>101.64482437197481</v>
      </c>
      <c r="AS193">
        <v>0</v>
      </c>
      <c r="AT193">
        <v>0</v>
      </c>
      <c r="AU193">
        <f t="shared" si="88"/>
        <v>1</v>
      </c>
      <c r="AV193">
        <f t="shared" si="89"/>
        <v>0</v>
      </c>
      <c r="AW193">
        <f t="shared" si="90"/>
        <v>53335.697065694694</v>
      </c>
      <c r="AX193">
        <f t="shared" si="91"/>
        <v>3494.5807142857138</v>
      </c>
      <c r="AY193">
        <f t="shared" si="92"/>
        <v>2866.604567042587</v>
      </c>
      <c r="AZ193">
        <f>($B$11*$D$9+$C$11*$D$9+$F$11*((CV193+CN193)/MAX(CV193+CN193+CW193, 0.1)*$I$9+CW193/MAX(CV193+CN193+CW193, 0.1)*$J$9))/($B$11+$C$11+$F$11)</f>
        <v>0.82030000203572806</v>
      </c>
      <c r="BA193">
        <f>($B$11*$K$9+$C$11*$K$9+$F$11*((CV193+CN193)/MAX(CV193+CN193+CW193, 0.1)*$P$9+CW193/MAX(CV193+CN193+CW193, 0.1)*$Q$9))/($B$11+$C$11+$F$11)</f>
        <v>0.17592900392895522</v>
      </c>
      <c r="BB193" s="1">
        <v>3.21</v>
      </c>
      <c r="BC193">
        <v>0.5</v>
      </c>
      <c r="BD193" t="s">
        <v>354</v>
      </c>
      <c r="BE193">
        <v>2</v>
      </c>
      <c r="BF193" t="b">
        <v>1</v>
      </c>
      <c r="BG193">
        <v>1687532939.7142861</v>
      </c>
      <c r="BH193">
        <v>1265.681785714286</v>
      </c>
      <c r="BI193">
        <v>1309.549642857143</v>
      </c>
      <c r="BJ193">
        <v>20.76322857142857</v>
      </c>
      <c r="BK193">
        <v>19.675217857142851</v>
      </c>
      <c r="BL193">
        <v>1261.267142857143</v>
      </c>
      <c r="BM193">
        <v>20.586575</v>
      </c>
      <c r="BN193">
        <v>500.02789285714289</v>
      </c>
      <c r="BO193">
        <v>101.92914285714291</v>
      </c>
      <c r="BP193">
        <v>0.10499667857142859</v>
      </c>
      <c r="BQ193">
        <v>30.059310714285711</v>
      </c>
      <c r="BR193">
        <v>31.26118571428572</v>
      </c>
      <c r="BS193">
        <v>999.9000000000002</v>
      </c>
      <c r="BT193">
        <v>0</v>
      </c>
      <c r="BU193">
        <v>0</v>
      </c>
      <c r="BV193">
        <v>9996.58607142857</v>
      </c>
      <c r="BW193">
        <v>0</v>
      </c>
      <c r="BX193">
        <v>1494.594285714285</v>
      </c>
      <c r="BY193">
        <v>-43.869778571428583</v>
      </c>
      <c r="BZ193">
        <v>1292.5178571428571</v>
      </c>
      <c r="CA193">
        <v>1335.8332142857139</v>
      </c>
      <c r="CB193">
        <v>1.088019428571428</v>
      </c>
      <c r="CC193">
        <v>1309.549642857143</v>
      </c>
      <c r="CD193">
        <v>19.675217857142851</v>
      </c>
      <c r="CE193">
        <v>2.1163782142857142</v>
      </c>
      <c r="CF193">
        <v>2.0054789285714292</v>
      </c>
      <c r="CG193">
        <v>18.343</v>
      </c>
      <c r="CH193">
        <v>17.487642857142848</v>
      </c>
      <c r="CI193">
        <v>1999.9864285714291</v>
      </c>
      <c r="CJ193">
        <v>0.9800009285714284</v>
      </c>
      <c r="CK193">
        <v>1.9998971428571429E-2</v>
      </c>
      <c r="CL193">
        <v>0</v>
      </c>
      <c r="CM193">
        <v>1.8781214285714289</v>
      </c>
      <c r="CN193">
        <v>0</v>
      </c>
      <c r="CO193">
        <v>6679.1314285714279</v>
      </c>
      <c r="CP193">
        <v>17338.12142857143</v>
      </c>
      <c r="CQ193">
        <v>48.559785714285702</v>
      </c>
      <c r="CR193">
        <v>50.332249999999988</v>
      </c>
      <c r="CS193">
        <v>48.662642857142842</v>
      </c>
      <c r="CT193">
        <v>48.588999999999999</v>
      </c>
      <c r="CU193">
        <v>47.3705</v>
      </c>
      <c r="CV193">
        <v>1959.9864285714291</v>
      </c>
      <c r="CW193">
        <v>40</v>
      </c>
      <c r="CX193">
        <v>0</v>
      </c>
      <c r="CY193">
        <v>1687532947.4000001</v>
      </c>
      <c r="CZ193">
        <v>0</v>
      </c>
      <c r="DA193">
        <v>1687529968.5999999</v>
      </c>
      <c r="DB193" t="s">
        <v>553</v>
      </c>
      <c r="DC193">
        <v>1687529968.5999999</v>
      </c>
      <c r="DD193">
        <v>1687529966.5999999</v>
      </c>
      <c r="DE193">
        <v>3</v>
      </c>
      <c r="DF193">
        <v>1E-3</v>
      </c>
      <c r="DG193">
        <v>1.0999999999999999E-2</v>
      </c>
      <c r="DH193">
        <v>2.899</v>
      </c>
      <c r="DI193">
        <v>9.5000000000000001E-2</v>
      </c>
      <c r="DJ193">
        <v>420</v>
      </c>
      <c r="DK193">
        <v>16</v>
      </c>
      <c r="DL193">
        <v>0.15</v>
      </c>
      <c r="DM193">
        <v>0.06</v>
      </c>
      <c r="DN193">
        <v>-43.921936585365849</v>
      </c>
      <c r="DO193">
        <v>1.019349825783828</v>
      </c>
      <c r="DP193">
        <v>0.1853380967985957</v>
      </c>
      <c r="DQ193">
        <v>0</v>
      </c>
      <c r="DR193">
        <v>1.040172804878049</v>
      </c>
      <c r="DS193">
        <v>0.72339211149825899</v>
      </c>
      <c r="DT193">
        <v>7.954538696692616E-2</v>
      </c>
      <c r="DU193">
        <v>0</v>
      </c>
      <c r="DV193">
        <v>0</v>
      </c>
      <c r="DW193">
        <v>2</v>
      </c>
      <c r="DX193" t="s">
        <v>356</v>
      </c>
      <c r="DY193">
        <v>3.1180599999999998</v>
      </c>
      <c r="DZ193">
        <v>2.76166</v>
      </c>
      <c r="EA193">
        <v>0.20011300000000001</v>
      </c>
      <c r="EB193">
        <v>0.20602599999999999</v>
      </c>
      <c r="EC193">
        <v>0.105447</v>
      </c>
      <c r="ED193">
        <v>0.102077</v>
      </c>
      <c r="EE193">
        <v>23037.8</v>
      </c>
      <c r="EF193">
        <v>22783.599999999999</v>
      </c>
      <c r="EG193">
        <v>29398.2</v>
      </c>
      <c r="EH193">
        <v>29024.799999999999</v>
      </c>
      <c r="EI193">
        <v>36430</v>
      </c>
      <c r="EJ193">
        <v>34361</v>
      </c>
      <c r="EK193">
        <v>45092.6</v>
      </c>
      <c r="EL193">
        <v>43169.4</v>
      </c>
      <c r="EM193">
        <v>1.6920999999999999</v>
      </c>
      <c r="EN193">
        <v>1.66065</v>
      </c>
      <c r="EO193">
        <v>-5.3346200000000003E-2</v>
      </c>
      <c r="EP193">
        <v>0</v>
      </c>
      <c r="EQ193">
        <v>32.173299999999998</v>
      </c>
      <c r="ER193">
        <v>999.9</v>
      </c>
      <c r="ES193">
        <v>54.5</v>
      </c>
      <c r="ET193">
        <v>44</v>
      </c>
      <c r="EU193">
        <v>48.934100000000001</v>
      </c>
      <c r="EV193">
        <v>65.6357</v>
      </c>
      <c r="EW193">
        <v>18.657900000000001</v>
      </c>
      <c r="EX193">
        <v>1</v>
      </c>
      <c r="EY193">
        <v>1.3368199999999999</v>
      </c>
      <c r="EZ193">
        <v>9.2810500000000005</v>
      </c>
      <c r="FA193">
        <v>19.9848</v>
      </c>
      <c r="FB193">
        <v>5.2273199999999997</v>
      </c>
      <c r="FC193">
        <v>11.992000000000001</v>
      </c>
      <c r="FD193">
        <v>4.9688999999999997</v>
      </c>
      <c r="FE193">
        <v>3.2894299999999999</v>
      </c>
      <c r="FF193">
        <v>9999</v>
      </c>
      <c r="FG193">
        <v>9999</v>
      </c>
      <c r="FH193">
        <v>9999</v>
      </c>
      <c r="FI193">
        <v>999.9</v>
      </c>
      <c r="FJ193">
        <v>4.9726600000000003</v>
      </c>
      <c r="FK193">
        <v>1.87819</v>
      </c>
      <c r="FL193">
        <v>1.8763700000000001</v>
      </c>
      <c r="FM193">
        <v>1.8791199999999999</v>
      </c>
      <c r="FN193">
        <v>1.87561</v>
      </c>
      <c r="FO193">
        <v>1.8790500000000001</v>
      </c>
      <c r="FP193">
        <v>1.8763399999999999</v>
      </c>
      <c r="FQ193">
        <v>1.87757</v>
      </c>
      <c r="FR193">
        <v>0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4.45</v>
      </c>
      <c r="GF193">
        <v>0.17680000000000001</v>
      </c>
      <c r="GG193">
        <v>1.7018588168103419</v>
      </c>
      <c r="GH193">
        <v>3.4596175144301941E-3</v>
      </c>
      <c r="GI193">
        <v>-1.60062044249347E-6</v>
      </c>
      <c r="GJ193">
        <v>4.4551892631570479E-10</v>
      </c>
      <c r="GK193">
        <v>-5.7980403239070673E-2</v>
      </c>
      <c r="GL193">
        <v>-1.1044296988583829E-3</v>
      </c>
      <c r="GM193">
        <v>8.6344859614355754E-4</v>
      </c>
      <c r="GN193">
        <v>-1.2442756315904091E-5</v>
      </c>
      <c r="GO193">
        <v>0</v>
      </c>
      <c r="GP193">
        <v>2120</v>
      </c>
      <c r="GQ193">
        <v>2</v>
      </c>
      <c r="GR193">
        <v>32</v>
      </c>
      <c r="GS193">
        <v>49.6</v>
      </c>
      <c r="GT193">
        <v>49.7</v>
      </c>
      <c r="GU193">
        <v>2.7746599999999999</v>
      </c>
      <c r="GV193">
        <v>2.5952099999999998</v>
      </c>
      <c r="GW193">
        <v>1.39893</v>
      </c>
      <c r="GX193">
        <v>2.2766099999999998</v>
      </c>
      <c r="GY193">
        <v>1.4489700000000001</v>
      </c>
      <c r="GZ193">
        <v>2.5573700000000001</v>
      </c>
      <c r="HA193">
        <v>50.3155</v>
      </c>
      <c r="HB193">
        <v>13.186400000000001</v>
      </c>
      <c r="HC193">
        <v>18</v>
      </c>
      <c r="HD193">
        <v>507.51900000000001</v>
      </c>
      <c r="HE193">
        <v>400.36700000000002</v>
      </c>
      <c r="HF193">
        <v>23.8246</v>
      </c>
      <c r="HG193">
        <v>42.518300000000004</v>
      </c>
      <c r="HH193">
        <v>30.001799999999999</v>
      </c>
      <c r="HI193">
        <v>41.769500000000001</v>
      </c>
      <c r="HJ193">
        <v>41.759399999999999</v>
      </c>
      <c r="HK193">
        <v>55.597299999999997</v>
      </c>
      <c r="HL193">
        <v>58.262700000000002</v>
      </c>
      <c r="HM193">
        <v>0</v>
      </c>
      <c r="HN193">
        <v>18.8475</v>
      </c>
      <c r="HO193">
        <v>1355.98</v>
      </c>
      <c r="HP193">
        <v>19.764299999999999</v>
      </c>
      <c r="HQ193">
        <v>97.345799999999997</v>
      </c>
      <c r="HR193">
        <v>99.259699999999995</v>
      </c>
    </row>
    <row r="194" spans="1:226" x14ac:dyDescent="0.25">
      <c r="A194">
        <v>178</v>
      </c>
      <c r="B194">
        <v>1687532952.5</v>
      </c>
      <c r="C194">
        <v>4249</v>
      </c>
      <c r="D194" t="s">
        <v>715</v>
      </c>
      <c r="E194" t="s">
        <v>716</v>
      </c>
      <c r="F194">
        <v>5</v>
      </c>
      <c r="G194" t="s">
        <v>353</v>
      </c>
      <c r="H194">
        <v>48</v>
      </c>
      <c r="I194">
        <v>1687532945</v>
      </c>
      <c r="J194">
        <f t="shared" si="62"/>
        <v>1.760843258671394E-3</v>
      </c>
      <c r="K194">
        <f t="shared" si="63"/>
        <v>1.760843258671394</v>
      </c>
      <c r="L194">
        <f t="shared" si="64"/>
        <v>29.052401014855437</v>
      </c>
      <c r="M194">
        <f t="shared" si="65"/>
        <v>1283.224074074074</v>
      </c>
      <c r="N194">
        <f t="shared" si="66"/>
        <v>586.72897949857713</v>
      </c>
      <c r="O194">
        <f t="shared" si="67"/>
        <v>59.865788068426006</v>
      </c>
      <c r="P194">
        <f t="shared" si="68"/>
        <v>130.93135527151341</v>
      </c>
      <c r="Q194">
        <f t="shared" si="69"/>
        <v>7.1154000299080492E-2</v>
      </c>
      <c r="R194">
        <f>IF(LEFT(BD194,1)&lt;&gt;"0",IF(LEFT(BD194,1)="1",3,BE194),$D$5+$E$5*(BV194*BO194/($K$5*1000))+$F$5*(BV194*BO194/($K$5*1000))*MAX(MIN(BB194,$J$5),$I$5)*MAX(MIN(BB194,$J$5),$I$5)+$G$5*MAX(MIN(BB194,$J$5),$I$5)*(BV194*BO194/($K$5*1000))+$H$5*(BV194*BO194/($K$5*1000))*(BV194*BO194/($K$5*1000)))</f>
        <v>3.7722125018096149</v>
      </c>
      <c r="S194">
        <f t="shared" si="70"/>
        <v>7.0416698799680974E-2</v>
      </c>
      <c r="T194">
        <f t="shared" si="71"/>
        <v>4.4076043561761973E-2</v>
      </c>
      <c r="U194">
        <f t="shared" si="72"/>
        <v>615.50169807592101</v>
      </c>
      <c r="V194">
        <f t="shared" si="73"/>
        <v>32.582418236890831</v>
      </c>
      <c r="W194">
        <f t="shared" si="74"/>
        <v>31.291396296296298</v>
      </c>
      <c r="X194">
        <f t="shared" si="75"/>
        <v>4.5868781137957084</v>
      </c>
      <c r="Y194">
        <f t="shared" si="76"/>
        <v>49.500814897161433</v>
      </c>
      <c r="Z194">
        <f t="shared" si="77"/>
        <v>2.1192804197918811</v>
      </c>
      <c r="AA194">
        <f t="shared" si="78"/>
        <v>4.2813041041742705</v>
      </c>
      <c r="AB194">
        <f t="shared" si="79"/>
        <v>2.4675976940038273</v>
      </c>
      <c r="AC194">
        <f t="shared" si="80"/>
        <v>-77.653187707408478</v>
      </c>
      <c r="AD194">
        <f t="shared" si="81"/>
        <v>-245.33429126419256</v>
      </c>
      <c r="AE194">
        <f t="shared" si="82"/>
        <v>-14.559915356353619</v>
      </c>
      <c r="AF194">
        <f t="shared" si="83"/>
        <v>277.95430374796638</v>
      </c>
      <c r="AG194">
        <f t="shared" si="84"/>
        <v>66.125124613928804</v>
      </c>
      <c r="AH194">
        <f t="shared" si="85"/>
        <v>1.7561793830394974</v>
      </c>
      <c r="AI194">
        <f t="shared" si="86"/>
        <v>29.052401014855437</v>
      </c>
      <c r="AJ194">
        <v>1371.0312465992411</v>
      </c>
      <c r="AK194">
        <v>1334.137575757575</v>
      </c>
      <c r="AL194">
        <v>3.3880931891573809</v>
      </c>
      <c r="AM194">
        <v>65.233409087114921</v>
      </c>
      <c r="AN194">
        <f t="shared" si="87"/>
        <v>1.760843258671394</v>
      </c>
      <c r="AO194">
        <v>19.678222706515751</v>
      </c>
      <c r="AP194">
        <v>20.782024242424239</v>
      </c>
      <c r="AQ194">
        <v>3.7209089259696861E-4</v>
      </c>
      <c r="AR194">
        <v>101.64482437197481</v>
      </c>
      <c r="AS194">
        <v>0</v>
      </c>
      <c r="AT194">
        <v>0</v>
      </c>
      <c r="AU194">
        <f t="shared" si="88"/>
        <v>1</v>
      </c>
      <c r="AV194">
        <f t="shared" si="89"/>
        <v>0</v>
      </c>
      <c r="AW194">
        <f t="shared" si="90"/>
        <v>53369.246593724238</v>
      </c>
      <c r="AX194">
        <f t="shared" si="91"/>
        <v>3498.58</v>
      </c>
      <c r="AY194">
        <f t="shared" si="92"/>
        <v>2869.8851829408918</v>
      </c>
      <c r="AZ194">
        <f>($B$11*$D$9+$C$11*$D$9+$F$11*((CV194+CN194)/MAX(CV194+CN194+CW194, 0.1)*$I$9+CW194/MAX(CV194+CN194+CW194, 0.1)*$J$9))/($B$11+$C$11+$F$11)</f>
        <v>0.82030000255557733</v>
      </c>
      <c r="BA194">
        <f>($B$11*$K$9+$C$11*$K$9+$F$11*((CV194+CN194)/MAX(CV194+CN194+CW194, 0.1)*$P$9+CW194/MAX(CV194+CN194+CW194, 0.1)*$Q$9))/($B$11+$C$11+$F$11)</f>
        <v>0.17592900493226424</v>
      </c>
      <c r="BB194" s="1">
        <v>3.21</v>
      </c>
      <c r="BC194">
        <v>0.5</v>
      </c>
      <c r="BD194" t="s">
        <v>354</v>
      </c>
      <c r="BE194">
        <v>2</v>
      </c>
      <c r="BF194" t="b">
        <v>1</v>
      </c>
      <c r="BG194">
        <v>1687532945</v>
      </c>
      <c r="BH194">
        <v>1283.224074074074</v>
      </c>
      <c r="BI194">
        <v>1327.118888888888</v>
      </c>
      <c r="BJ194">
        <v>20.77051481481482</v>
      </c>
      <c r="BK194">
        <v>19.66657407407407</v>
      </c>
      <c r="BL194">
        <v>1278.7825925925929</v>
      </c>
      <c r="BM194">
        <v>20.593711111111109</v>
      </c>
      <c r="BN194">
        <v>500.0490740740741</v>
      </c>
      <c r="BO194">
        <v>101.9282222222222</v>
      </c>
      <c r="BP194">
        <v>0.1048972592592593</v>
      </c>
      <c r="BQ194">
        <v>30.08503703703704</v>
      </c>
      <c r="BR194">
        <v>31.291396296296298</v>
      </c>
      <c r="BS194">
        <v>999.90000000000009</v>
      </c>
      <c r="BT194">
        <v>0</v>
      </c>
      <c r="BU194">
        <v>0</v>
      </c>
      <c r="BV194">
        <v>10004.121851851851</v>
      </c>
      <c r="BW194">
        <v>0</v>
      </c>
      <c r="BX194">
        <v>1498.5970370370369</v>
      </c>
      <c r="BY194">
        <v>-43.896829629629629</v>
      </c>
      <c r="BZ194">
        <v>1310.4418518518521</v>
      </c>
      <c r="CA194">
        <v>1353.743703703703</v>
      </c>
      <c r="CB194">
        <v>1.103941481481481</v>
      </c>
      <c r="CC194">
        <v>1327.118888888888</v>
      </c>
      <c r="CD194">
        <v>19.66657407407407</v>
      </c>
      <c r="CE194">
        <v>2.1171014814814821</v>
      </c>
      <c r="CF194">
        <v>2.004580740740741</v>
      </c>
      <c r="CG194">
        <v>18.348444444444439</v>
      </c>
      <c r="CH194">
        <v>17.48056296296296</v>
      </c>
      <c r="CI194">
        <v>1999.982962962963</v>
      </c>
      <c r="CJ194">
        <v>0.98000122222222208</v>
      </c>
      <c r="CK194">
        <v>1.999868148148148E-2</v>
      </c>
      <c r="CL194">
        <v>0</v>
      </c>
      <c r="CM194">
        <v>1.901351851851852</v>
      </c>
      <c r="CN194">
        <v>0</v>
      </c>
      <c r="CO194">
        <v>6678.9714814814806</v>
      </c>
      <c r="CP194">
        <v>17338.08518518518</v>
      </c>
      <c r="CQ194">
        <v>48.571333333333321</v>
      </c>
      <c r="CR194">
        <v>50.353999999999999</v>
      </c>
      <c r="CS194">
        <v>48.68470370370369</v>
      </c>
      <c r="CT194">
        <v>48.610999999999997</v>
      </c>
      <c r="CU194">
        <v>47.384185185185167</v>
      </c>
      <c r="CV194">
        <v>1959.982962962963</v>
      </c>
      <c r="CW194">
        <v>40</v>
      </c>
      <c r="CX194">
        <v>0</v>
      </c>
      <c r="CY194">
        <v>1687532952.2</v>
      </c>
      <c r="CZ194">
        <v>0</v>
      </c>
      <c r="DA194">
        <v>1687529968.5999999</v>
      </c>
      <c r="DB194" t="s">
        <v>553</v>
      </c>
      <c r="DC194">
        <v>1687529968.5999999</v>
      </c>
      <c r="DD194">
        <v>1687529966.5999999</v>
      </c>
      <c r="DE194">
        <v>3</v>
      </c>
      <c r="DF194">
        <v>1E-3</v>
      </c>
      <c r="DG194">
        <v>1.0999999999999999E-2</v>
      </c>
      <c r="DH194">
        <v>2.899</v>
      </c>
      <c r="DI194">
        <v>9.5000000000000001E-2</v>
      </c>
      <c r="DJ194">
        <v>420</v>
      </c>
      <c r="DK194">
        <v>16</v>
      </c>
      <c r="DL194">
        <v>0.15</v>
      </c>
      <c r="DM194">
        <v>0.06</v>
      </c>
      <c r="DN194">
        <v>-43.923634146341463</v>
      </c>
      <c r="DO194">
        <v>-0.28611428571432113</v>
      </c>
      <c r="DP194">
        <v>0.1947955633913519</v>
      </c>
      <c r="DQ194">
        <v>0</v>
      </c>
      <c r="DR194">
        <v>1.0886817804878051</v>
      </c>
      <c r="DS194">
        <v>0.20160600000000009</v>
      </c>
      <c r="DT194">
        <v>3.7748213440853148E-2</v>
      </c>
      <c r="DU194">
        <v>0</v>
      </c>
      <c r="DV194">
        <v>0</v>
      </c>
      <c r="DW194">
        <v>2</v>
      </c>
      <c r="DX194" t="s">
        <v>356</v>
      </c>
      <c r="DY194">
        <v>3.1177800000000002</v>
      </c>
      <c r="DZ194">
        <v>2.76126</v>
      </c>
      <c r="EA194">
        <v>0.201679</v>
      </c>
      <c r="EB194">
        <v>0.20761499999999999</v>
      </c>
      <c r="EC194">
        <v>0.10549</v>
      </c>
      <c r="ED194">
        <v>0.102107</v>
      </c>
      <c r="EE194">
        <v>22991.599999999999</v>
      </c>
      <c r="EF194">
        <v>22736.1</v>
      </c>
      <c r="EG194">
        <v>29397.200000000001</v>
      </c>
      <c r="EH194">
        <v>29022.799999999999</v>
      </c>
      <c r="EI194">
        <v>36427.4</v>
      </c>
      <c r="EJ194">
        <v>34357.800000000003</v>
      </c>
      <c r="EK194">
        <v>45091.3</v>
      </c>
      <c r="EL194">
        <v>43166.7</v>
      </c>
      <c r="EM194">
        <v>1.6918</v>
      </c>
      <c r="EN194">
        <v>1.6601300000000001</v>
      </c>
      <c r="EO194">
        <v>-5.3606899999999999E-2</v>
      </c>
      <c r="EP194">
        <v>0</v>
      </c>
      <c r="EQ194">
        <v>32.197000000000003</v>
      </c>
      <c r="ER194">
        <v>999.9</v>
      </c>
      <c r="ES194">
        <v>54.5</v>
      </c>
      <c r="ET194">
        <v>44</v>
      </c>
      <c r="EU194">
        <v>48.939500000000002</v>
      </c>
      <c r="EV194">
        <v>65.435699999999997</v>
      </c>
      <c r="EW194">
        <v>18.994399999999999</v>
      </c>
      <c r="EX194">
        <v>1</v>
      </c>
      <c r="EY194">
        <v>1.3386</v>
      </c>
      <c r="EZ194">
        <v>9.2810500000000005</v>
      </c>
      <c r="FA194">
        <v>19.9847</v>
      </c>
      <c r="FB194">
        <v>5.2277699999999996</v>
      </c>
      <c r="FC194">
        <v>11.992000000000001</v>
      </c>
      <c r="FD194">
        <v>4.9687999999999999</v>
      </c>
      <c r="FE194">
        <v>3.2894999999999999</v>
      </c>
      <c r="FF194">
        <v>9999</v>
      </c>
      <c r="FG194">
        <v>9999</v>
      </c>
      <c r="FH194">
        <v>9999</v>
      </c>
      <c r="FI194">
        <v>999.9</v>
      </c>
      <c r="FJ194">
        <v>4.9726800000000004</v>
      </c>
      <c r="FK194">
        <v>1.8782000000000001</v>
      </c>
      <c r="FL194">
        <v>1.8763700000000001</v>
      </c>
      <c r="FM194">
        <v>1.8791199999999999</v>
      </c>
      <c r="FN194">
        <v>1.87561</v>
      </c>
      <c r="FO194">
        <v>1.87906</v>
      </c>
      <c r="FP194">
        <v>1.87635</v>
      </c>
      <c r="FQ194">
        <v>1.87757</v>
      </c>
      <c r="FR194">
        <v>0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4.4800000000000004</v>
      </c>
      <c r="GF194">
        <v>0.17699999999999999</v>
      </c>
      <c r="GG194">
        <v>1.7018588168103419</v>
      </c>
      <c r="GH194">
        <v>3.4596175144301941E-3</v>
      </c>
      <c r="GI194">
        <v>-1.60062044249347E-6</v>
      </c>
      <c r="GJ194">
        <v>4.4551892631570479E-10</v>
      </c>
      <c r="GK194">
        <v>-5.7980403239070673E-2</v>
      </c>
      <c r="GL194">
        <v>-1.1044296988583829E-3</v>
      </c>
      <c r="GM194">
        <v>8.6344859614355754E-4</v>
      </c>
      <c r="GN194">
        <v>-1.2442756315904091E-5</v>
      </c>
      <c r="GO194">
        <v>0</v>
      </c>
      <c r="GP194">
        <v>2120</v>
      </c>
      <c r="GQ194">
        <v>2</v>
      </c>
      <c r="GR194">
        <v>32</v>
      </c>
      <c r="GS194">
        <v>49.7</v>
      </c>
      <c r="GT194">
        <v>49.8</v>
      </c>
      <c r="GU194">
        <v>2.80396</v>
      </c>
      <c r="GV194">
        <v>2.5952099999999998</v>
      </c>
      <c r="GW194">
        <v>1.39893</v>
      </c>
      <c r="GX194">
        <v>2.2766099999999998</v>
      </c>
      <c r="GY194">
        <v>1.4489700000000001</v>
      </c>
      <c r="GZ194">
        <v>2.4536099999999998</v>
      </c>
      <c r="HA194">
        <v>50.347900000000003</v>
      </c>
      <c r="HB194">
        <v>13.168900000000001</v>
      </c>
      <c r="HC194">
        <v>18</v>
      </c>
      <c r="HD194">
        <v>507.45400000000001</v>
      </c>
      <c r="HE194">
        <v>400.15499999999997</v>
      </c>
      <c r="HF194">
        <v>23.8399</v>
      </c>
      <c r="HG194">
        <v>42.540199999999999</v>
      </c>
      <c r="HH194">
        <v>30.001799999999999</v>
      </c>
      <c r="HI194">
        <v>41.790799999999997</v>
      </c>
      <c r="HJ194">
        <v>41.7806</v>
      </c>
      <c r="HK194">
        <v>56.136699999999998</v>
      </c>
      <c r="HL194">
        <v>57.9863</v>
      </c>
      <c r="HM194">
        <v>0</v>
      </c>
      <c r="HN194">
        <v>18.857199999999999</v>
      </c>
      <c r="HO194">
        <v>1369.66</v>
      </c>
      <c r="HP194">
        <v>19.785900000000002</v>
      </c>
      <c r="HQ194">
        <v>97.342799999999997</v>
      </c>
      <c r="HR194">
        <v>99.253200000000007</v>
      </c>
    </row>
    <row r="195" spans="1:226" x14ac:dyDescent="0.25">
      <c r="A195">
        <v>179</v>
      </c>
      <c r="B195">
        <v>1687532957.5</v>
      </c>
      <c r="C195">
        <v>4254</v>
      </c>
      <c r="D195" t="s">
        <v>717</v>
      </c>
      <c r="E195" t="s">
        <v>718</v>
      </c>
      <c r="F195">
        <v>5</v>
      </c>
      <c r="G195" t="s">
        <v>353</v>
      </c>
      <c r="H195">
        <v>48</v>
      </c>
      <c r="I195">
        <v>1687532949.7142861</v>
      </c>
      <c r="J195">
        <f t="shared" si="62"/>
        <v>1.7177982104492734E-3</v>
      </c>
      <c r="K195">
        <f t="shared" si="63"/>
        <v>1.7177982104492735</v>
      </c>
      <c r="L195">
        <f t="shared" si="64"/>
        <v>28.770362418091981</v>
      </c>
      <c r="M195">
        <f t="shared" si="65"/>
        <v>1298.9024999999999</v>
      </c>
      <c r="N195">
        <f t="shared" si="66"/>
        <v>590.13247274550929</v>
      </c>
      <c r="O195">
        <f t="shared" si="67"/>
        <v>60.212957548694447</v>
      </c>
      <c r="P195">
        <f t="shared" si="68"/>
        <v>132.53085485794128</v>
      </c>
      <c r="Q195">
        <f t="shared" si="69"/>
        <v>6.9208260400869512E-2</v>
      </c>
      <c r="R195">
        <f>IF(LEFT(BD195,1)&lt;&gt;"0",IF(LEFT(BD195,1)="1",3,BE195),$D$5+$E$5*(BV195*BO195/($K$5*1000))+$F$5*(BV195*BO195/($K$5*1000))*MAX(MIN(BB195,$J$5),$I$5)*MAX(MIN(BB195,$J$5),$I$5)+$G$5*MAX(MIN(BB195,$J$5),$I$5)*(BV195*BO195/($K$5*1000))+$H$5*(BV195*BO195/($K$5*1000))*(BV195*BO195/($K$5*1000)))</f>
        <v>3.7716386084507265</v>
      </c>
      <c r="S195">
        <f t="shared" si="70"/>
        <v>6.8510412977920349E-2</v>
      </c>
      <c r="T195">
        <f t="shared" si="71"/>
        <v>4.2881120387739398E-2</v>
      </c>
      <c r="U195">
        <f t="shared" si="72"/>
        <v>615.91643126567067</v>
      </c>
      <c r="V195">
        <f t="shared" si="73"/>
        <v>32.61540838846544</v>
      </c>
      <c r="W195">
        <f t="shared" si="74"/>
        <v>31.31866071428572</v>
      </c>
      <c r="X195">
        <f t="shared" si="75"/>
        <v>4.5939982011030143</v>
      </c>
      <c r="Y195">
        <f t="shared" si="76"/>
        <v>49.451657806940844</v>
      </c>
      <c r="Z195">
        <f t="shared" si="77"/>
        <v>2.1198413227681443</v>
      </c>
      <c r="AA195">
        <f t="shared" si="78"/>
        <v>4.2866941509706304</v>
      </c>
      <c r="AB195">
        <f t="shared" si="79"/>
        <v>2.47415687833487</v>
      </c>
      <c r="AC195">
        <f t="shared" si="80"/>
        <v>-75.754901080812957</v>
      </c>
      <c r="AD195">
        <f t="shared" si="81"/>
        <v>-246.38366098633796</v>
      </c>
      <c r="AE195">
        <f t="shared" si="82"/>
        <v>-14.627971066408096</v>
      </c>
      <c r="AF195">
        <f t="shared" si="83"/>
        <v>279.14989813211162</v>
      </c>
      <c r="AG195">
        <f t="shared" si="84"/>
        <v>66.588513254184619</v>
      </c>
      <c r="AH195">
        <f t="shared" si="85"/>
        <v>1.7333190403360845</v>
      </c>
      <c r="AI195">
        <f t="shared" si="86"/>
        <v>28.770362418091981</v>
      </c>
      <c r="AJ195">
        <v>1388.9229035614751</v>
      </c>
      <c r="AK195">
        <v>1351.5442424242431</v>
      </c>
      <c r="AL195">
        <v>3.5147598558241802</v>
      </c>
      <c r="AM195">
        <v>65.233409087114921</v>
      </c>
      <c r="AN195">
        <f t="shared" si="87"/>
        <v>1.7177982104492735</v>
      </c>
      <c r="AO195">
        <v>19.706925520530941</v>
      </c>
      <c r="AP195">
        <v>20.786576969696959</v>
      </c>
      <c r="AQ195">
        <v>2.6667548100895769E-5</v>
      </c>
      <c r="AR195">
        <v>101.64482437197481</v>
      </c>
      <c r="AS195">
        <v>0</v>
      </c>
      <c r="AT195">
        <v>0</v>
      </c>
      <c r="AU195">
        <f t="shared" si="88"/>
        <v>1</v>
      </c>
      <c r="AV195">
        <f t="shared" si="89"/>
        <v>0</v>
      </c>
      <c r="AW195">
        <f t="shared" si="90"/>
        <v>53353.971726465665</v>
      </c>
      <c r="AX195">
        <f t="shared" si="91"/>
        <v>3500.9375</v>
      </c>
      <c r="AY195">
        <f t="shared" si="92"/>
        <v>2871.8190301247</v>
      </c>
      <c r="AZ195">
        <f>($B$11*$D$9+$C$11*$D$9+$F$11*((CV195+CN195)/MAX(CV195+CN195+CW195, 0.1)*$I$9+CW195/MAX(CV195+CN195+CW195, 0.1)*$J$9))/($B$11+$C$11+$F$11)</f>
        <v>0.82029999967857181</v>
      </c>
      <c r="BA195">
        <f>($B$11*$K$9+$C$11*$K$9+$F$11*((CV195+CN195)/MAX(CV195+CN195+CW195, 0.1)*$P$9+CW195/MAX(CV195+CN195+CW195, 0.1)*$Q$9))/($B$11+$C$11+$F$11)</f>
        <v>0.17592899937964351</v>
      </c>
      <c r="BB195" s="1">
        <v>3.21</v>
      </c>
      <c r="BC195">
        <v>0.5</v>
      </c>
      <c r="BD195" t="s">
        <v>354</v>
      </c>
      <c r="BE195">
        <v>2</v>
      </c>
      <c r="BF195" t="b">
        <v>1</v>
      </c>
      <c r="BG195">
        <v>1687532949.7142861</v>
      </c>
      <c r="BH195">
        <v>1298.9024999999999</v>
      </c>
      <c r="BI195">
        <v>1343.096428571429</v>
      </c>
      <c r="BJ195">
        <v>20.77604642857143</v>
      </c>
      <c r="BK195">
        <v>19.686407142857139</v>
      </c>
      <c r="BL195">
        <v>1294.4375</v>
      </c>
      <c r="BM195">
        <v>20.59914642857143</v>
      </c>
      <c r="BN195">
        <v>500.01474999999988</v>
      </c>
      <c r="BO195">
        <v>101.9281785714286</v>
      </c>
      <c r="BP195">
        <v>0.1047722142857143</v>
      </c>
      <c r="BQ195">
        <v>30.106957142857141</v>
      </c>
      <c r="BR195">
        <v>31.31866071428572</v>
      </c>
      <c r="BS195">
        <v>999.9000000000002</v>
      </c>
      <c r="BT195">
        <v>0</v>
      </c>
      <c r="BU195">
        <v>0</v>
      </c>
      <c r="BV195">
        <v>10001.895</v>
      </c>
      <c r="BW195">
        <v>0</v>
      </c>
      <c r="BX195">
        <v>1500.9353571428569</v>
      </c>
      <c r="BY195">
        <v>-44.195246428571423</v>
      </c>
      <c r="BZ195">
        <v>1326.460357142857</v>
      </c>
      <c r="CA195">
        <v>1370.07</v>
      </c>
      <c r="CB195">
        <v>1.0896367857142859</v>
      </c>
      <c r="CC195">
        <v>1343.096428571429</v>
      </c>
      <c r="CD195">
        <v>19.686407142857139</v>
      </c>
      <c r="CE195">
        <v>2.1176632142857139</v>
      </c>
      <c r="CF195">
        <v>2.0065996428571431</v>
      </c>
      <c r="CG195">
        <v>18.352667857142858</v>
      </c>
      <c r="CH195">
        <v>17.496503571428569</v>
      </c>
      <c r="CI195">
        <v>2000.0021428571431</v>
      </c>
      <c r="CJ195">
        <v>0.98000178571428564</v>
      </c>
      <c r="CK195">
        <v>1.9998117857142859E-2</v>
      </c>
      <c r="CL195">
        <v>0</v>
      </c>
      <c r="CM195">
        <v>1.911621428571429</v>
      </c>
      <c r="CN195">
        <v>0</v>
      </c>
      <c r="CO195">
        <v>6677.5460714285718</v>
      </c>
      <c r="CP195">
        <v>17338.257142857139</v>
      </c>
      <c r="CQ195">
        <v>48.591250000000002</v>
      </c>
      <c r="CR195">
        <v>50.372750000000003</v>
      </c>
      <c r="CS195">
        <v>48.686999999999983</v>
      </c>
      <c r="CT195">
        <v>48.631607142857128</v>
      </c>
      <c r="CU195">
        <v>47.403785714285704</v>
      </c>
      <c r="CV195">
        <v>1960.0021428571431</v>
      </c>
      <c r="CW195">
        <v>40</v>
      </c>
      <c r="CX195">
        <v>0</v>
      </c>
      <c r="CY195">
        <v>1687532957</v>
      </c>
      <c r="CZ195">
        <v>0</v>
      </c>
      <c r="DA195">
        <v>1687529968.5999999</v>
      </c>
      <c r="DB195" t="s">
        <v>553</v>
      </c>
      <c r="DC195">
        <v>1687529968.5999999</v>
      </c>
      <c r="DD195">
        <v>1687529966.5999999</v>
      </c>
      <c r="DE195">
        <v>3</v>
      </c>
      <c r="DF195">
        <v>1E-3</v>
      </c>
      <c r="DG195">
        <v>1.0999999999999999E-2</v>
      </c>
      <c r="DH195">
        <v>2.899</v>
      </c>
      <c r="DI195">
        <v>9.5000000000000001E-2</v>
      </c>
      <c r="DJ195">
        <v>420</v>
      </c>
      <c r="DK195">
        <v>16</v>
      </c>
      <c r="DL195">
        <v>0.15</v>
      </c>
      <c r="DM195">
        <v>0.06</v>
      </c>
      <c r="DN195">
        <v>-44.074912500000003</v>
      </c>
      <c r="DO195">
        <v>-3.2206727954970278</v>
      </c>
      <c r="DP195">
        <v>0.38836630658921711</v>
      </c>
      <c r="DQ195">
        <v>0</v>
      </c>
      <c r="DR195">
        <v>1.09837925</v>
      </c>
      <c r="DS195">
        <v>-0.13903913696060169</v>
      </c>
      <c r="DT195">
        <v>1.7370144701110021E-2</v>
      </c>
      <c r="DU195">
        <v>0</v>
      </c>
      <c r="DV195">
        <v>0</v>
      </c>
      <c r="DW195">
        <v>2</v>
      </c>
      <c r="DX195" t="s">
        <v>356</v>
      </c>
      <c r="DY195">
        <v>3.1179700000000001</v>
      </c>
      <c r="DZ195">
        <v>2.7614800000000002</v>
      </c>
      <c r="EA195">
        <v>0.20327999999999999</v>
      </c>
      <c r="EB195">
        <v>0.20919099999999999</v>
      </c>
      <c r="EC195">
        <v>0.105502</v>
      </c>
      <c r="ED195">
        <v>0.102478</v>
      </c>
      <c r="EE195">
        <v>22943.3</v>
      </c>
      <c r="EF195">
        <v>22689.5</v>
      </c>
      <c r="EG195">
        <v>29395</v>
      </c>
      <c r="EH195">
        <v>29021.7</v>
      </c>
      <c r="EI195">
        <v>36424.699999999997</v>
      </c>
      <c r="EJ195">
        <v>34342.5</v>
      </c>
      <c r="EK195">
        <v>45088.4</v>
      </c>
      <c r="EL195">
        <v>43164.800000000003</v>
      </c>
      <c r="EM195">
        <v>1.69177</v>
      </c>
      <c r="EN195">
        <v>1.6596299999999999</v>
      </c>
      <c r="EO195">
        <v>-5.2768700000000002E-2</v>
      </c>
      <c r="EP195">
        <v>0</v>
      </c>
      <c r="EQ195">
        <v>32.221200000000003</v>
      </c>
      <c r="ER195">
        <v>999.9</v>
      </c>
      <c r="ES195">
        <v>54.5</v>
      </c>
      <c r="ET195">
        <v>44</v>
      </c>
      <c r="EU195">
        <v>48.936999999999998</v>
      </c>
      <c r="EV195">
        <v>65.055700000000002</v>
      </c>
      <c r="EW195">
        <v>18.553699999999999</v>
      </c>
      <c r="EX195">
        <v>1</v>
      </c>
      <c r="EY195">
        <v>1.34046</v>
      </c>
      <c r="EZ195">
        <v>9.2810500000000005</v>
      </c>
      <c r="FA195">
        <v>19.984400000000001</v>
      </c>
      <c r="FB195">
        <v>5.2271700000000001</v>
      </c>
      <c r="FC195">
        <v>11.992000000000001</v>
      </c>
      <c r="FD195">
        <v>4.9685499999999996</v>
      </c>
      <c r="FE195">
        <v>3.2892000000000001</v>
      </c>
      <c r="FF195">
        <v>9999</v>
      </c>
      <c r="FG195">
        <v>9999</v>
      </c>
      <c r="FH195">
        <v>9999</v>
      </c>
      <c r="FI195">
        <v>999.9</v>
      </c>
      <c r="FJ195">
        <v>4.9726900000000001</v>
      </c>
      <c r="FK195">
        <v>1.8782000000000001</v>
      </c>
      <c r="FL195">
        <v>1.8763700000000001</v>
      </c>
      <c r="FM195">
        <v>1.87913</v>
      </c>
      <c r="FN195">
        <v>1.8756200000000001</v>
      </c>
      <c r="FO195">
        <v>1.8790899999999999</v>
      </c>
      <c r="FP195">
        <v>1.87636</v>
      </c>
      <c r="FQ195">
        <v>1.8775900000000001</v>
      </c>
      <c r="FR195">
        <v>0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4.5</v>
      </c>
      <c r="GF195">
        <v>0.17710000000000001</v>
      </c>
      <c r="GG195">
        <v>1.7018588168103419</v>
      </c>
      <c r="GH195">
        <v>3.4596175144301941E-3</v>
      </c>
      <c r="GI195">
        <v>-1.60062044249347E-6</v>
      </c>
      <c r="GJ195">
        <v>4.4551892631570479E-10</v>
      </c>
      <c r="GK195">
        <v>-5.7980403239070673E-2</v>
      </c>
      <c r="GL195">
        <v>-1.1044296988583829E-3</v>
      </c>
      <c r="GM195">
        <v>8.6344859614355754E-4</v>
      </c>
      <c r="GN195">
        <v>-1.2442756315904091E-5</v>
      </c>
      <c r="GO195">
        <v>0</v>
      </c>
      <c r="GP195">
        <v>2120</v>
      </c>
      <c r="GQ195">
        <v>2</v>
      </c>
      <c r="GR195">
        <v>32</v>
      </c>
      <c r="GS195">
        <v>49.8</v>
      </c>
      <c r="GT195">
        <v>49.8</v>
      </c>
      <c r="GU195">
        <v>2.83325</v>
      </c>
      <c r="GV195">
        <v>2.6086399999999998</v>
      </c>
      <c r="GW195">
        <v>1.39893</v>
      </c>
      <c r="GX195">
        <v>2.2766099999999998</v>
      </c>
      <c r="GY195">
        <v>1.4489700000000001</v>
      </c>
      <c r="GZ195">
        <v>2.3962400000000001</v>
      </c>
      <c r="HA195">
        <v>50.380200000000002</v>
      </c>
      <c r="HB195">
        <v>13.151400000000001</v>
      </c>
      <c r="HC195">
        <v>18</v>
      </c>
      <c r="HD195">
        <v>507.53500000000003</v>
      </c>
      <c r="HE195">
        <v>399.935</v>
      </c>
      <c r="HF195">
        <v>23.8537</v>
      </c>
      <c r="HG195">
        <v>42.561599999999999</v>
      </c>
      <c r="HH195">
        <v>30.001799999999999</v>
      </c>
      <c r="HI195">
        <v>41.807899999999997</v>
      </c>
      <c r="HJ195">
        <v>41.797499999999999</v>
      </c>
      <c r="HK195">
        <v>56.715499999999999</v>
      </c>
      <c r="HL195">
        <v>57.9863</v>
      </c>
      <c r="HM195">
        <v>0</v>
      </c>
      <c r="HN195">
        <v>18.860600000000002</v>
      </c>
      <c r="HO195">
        <v>1389.71</v>
      </c>
      <c r="HP195">
        <v>19.936800000000002</v>
      </c>
      <c r="HQ195">
        <v>97.336200000000005</v>
      </c>
      <c r="HR195">
        <v>99.249099999999999</v>
      </c>
    </row>
    <row r="196" spans="1:226" x14ac:dyDescent="0.25">
      <c r="A196">
        <v>180</v>
      </c>
      <c r="B196">
        <v>1687532962.5</v>
      </c>
      <c r="C196">
        <v>4259</v>
      </c>
      <c r="D196" t="s">
        <v>719</v>
      </c>
      <c r="E196" t="s">
        <v>720</v>
      </c>
      <c r="F196">
        <v>5</v>
      </c>
      <c r="G196" t="s">
        <v>353</v>
      </c>
      <c r="H196">
        <v>48</v>
      </c>
      <c r="I196">
        <v>1687532955</v>
      </c>
      <c r="J196">
        <f t="shared" si="62"/>
        <v>1.6869197570896536E-3</v>
      </c>
      <c r="K196">
        <f t="shared" si="63"/>
        <v>1.6869197570896537</v>
      </c>
      <c r="L196">
        <f t="shared" si="64"/>
        <v>28.637289322145207</v>
      </c>
      <c r="M196">
        <f t="shared" si="65"/>
        <v>1316.6340740740741</v>
      </c>
      <c r="N196">
        <f t="shared" si="66"/>
        <v>596.4044545755678</v>
      </c>
      <c r="O196">
        <f t="shared" si="67"/>
        <v>60.852067547624564</v>
      </c>
      <c r="P196">
        <f t="shared" si="68"/>
        <v>134.33820789966626</v>
      </c>
      <c r="Q196">
        <f t="shared" si="69"/>
        <v>6.7776612882606224E-2</v>
      </c>
      <c r="R196">
        <f>IF(LEFT(BD196,1)&lt;&gt;"0",IF(LEFT(BD196,1)="1",3,BE196),$D$5+$E$5*(BV196*BO196/($K$5*1000))+$F$5*(BV196*BO196/($K$5*1000))*MAX(MIN(BB196,$J$5),$I$5)*MAX(MIN(BB196,$J$5),$I$5)+$G$5*MAX(MIN(BB196,$J$5),$I$5)*(BV196*BO196/($K$5*1000))+$H$5*(BV196*BO196/($K$5*1000))*(BV196*BO196/($K$5*1000)))</f>
        <v>3.7727294482219103</v>
      </c>
      <c r="S196">
        <f t="shared" si="70"/>
        <v>6.7107379147576598E-2</v>
      </c>
      <c r="T196">
        <f t="shared" si="71"/>
        <v>4.2001689111640796E-2</v>
      </c>
      <c r="U196">
        <f t="shared" si="72"/>
        <v>615.98419065148687</v>
      </c>
      <c r="V196">
        <f t="shared" si="73"/>
        <v>32.644178714227763</v>
      </c>
      <c r="W196">
        <f t="shared" si="74"/>
        <v>31.346992592592589</v>
      </c>
      <c r="X196">
        <f t="shared" si="75"/>
        <v>4.6014072510163349</v>
      </c>
      <c r="Y196">
        <f t="shared" si="76"/>
        <v>49.415492212398924</v>
      </c>
      <c r="Z196">
        <f t="shared" si="77"/>
        <v>2.1210706667460246</v>
      </c>
      <c r="AA196">
        <f t="shared" si="78"/>
        <v>4.2923192136368584</v>
      </c>
      <c r="AB196">
        <f t="shared" si="79"/>
        <v>2.4803365842703102</v>
      </c>
      <c r="AC196">
        <f t="shared" si="80"/>
        <v>-74.393161287653726</v>
      </c>
      <c r="AD196">
        <f t="shared" si="81"/>
        <v>-247.56985545822494</v>
      </c>
      <c r="AE196">
        <f t="shared" si="82"/>
        <v>-14.697861652634144</v>
      </c>
      <c r="AF196">
        <f t="shared" si="83"/>
        <v>279.32331225297406</v>
      </c>
      <c r="AG196">
        <f t="shared" si="84"/>
        <v>66.827250043430766</v>
      </c>
      <c r="AH196">
        <f t="shared" si="85"/>
        <v>1.6696889742400118</v>
      </c>
      <c r="AI196">
        <f t="shared" si="86"/>
        <v>28.637289322145207</v>
      </c>
      <c r="AJ196">
        <v>1405.6398379975151</v>
      </c>
      <c r="AK196">
        <v>1368.7616363636359</v>
      </c>
      <c r="AL196">
        <v>3.436647784713065</v>
      </c>
      <c r="AM196">
        <v>65.233409087114921</v>
      </c>
      <c r="AN196">
        <f t="shared" si="87"/>
        <v>1.6869197570896537</v>
      </c>
      <c r="AO196">
        <v>19.816857550410251</v>
      </c>
      <c r="AP196">
        <v>20.81962727272726</v>
      </c>
      <c r="AQ196">
        <v>7.0134681641490807E-3</v>
      </c>
      <c r="AR196">
        <v>101.64482437197481</v>
      </c>
      <c r="AS196">
        <v>0</v>
      </c>
      <c r="AT196">
        <v>0</v>
      </c>
      <c r="AU196">
        <f t="shared" si="88"/>
        <v>1</v>
      </c>
      <c r="AV196">
        <f t="shared" si="89"/>
        <v>0</v>
      </c>
      <c r="AW196">
        <f t="shared" si="90"/>
        <v>53371.620207646854</v>
      </c>
      <c r="AX196">
        <f t="shared" si="91"/>
        <v>3501.3225925925931</v>
      </c>
      <c r="AY196">
        <f t="shared" si="92"/>
        <v>2872.1349269831157</v>
      </c>
      <c r="AZ196">
        <f>($B$11*$D$9+$C$11*$D$9+$F$11*((CV196+CN196)/MAX(CV196+CN196+CW196, 0.1)*$I$9+CW196/MAX(CV196+CN196+CW196, 0.1)*$J$9))/($B$11+$C$11+$F$11)</f>
        <v>0.82030000122222724</v>
      </c>
      <c r="BA196">
        <f>($B$11*$K$9+$C$11*$K$9+$F$11*((CV196+CN196)/MAX(CV196+CN196+CW196, 0.1)*$P$9+CW196/MAX(CV196+CN196+CW196, 0.1)*$Q$9))/($B$11+$C$11+$F$11)</f>
        <v>0.1759290023588985</v>
      </c>
      <c r="BB196" s="1">
        <v>3.21</v>
      </c>
      <c r="BC196">
        <v>0.5</v>
      </c>
      <c r="BD196" t="s">
        <v>354</v>
      </c>
      <c r="BE196">
        <v>2</v>
      </c>
      <c r="BF196" t="b">
        <v>1</v>
      </c>
      <c r="BG196">
        <v>1687532955</v>
      </c>
      <c r="BH196">
        <v>1316.6340740740741</v>
      </c>
      <c r="BI196">
        <v>1360.9462962962959</v>
      </c>
      <c r="BJ196">
        <v>20.78838148148148</v>
      </c>
      <c r="BK196">
        <v>19.738777777777781</v>
      </c>
      <c r="BL196">
        <v>1312.143703703704</v>
      </c>
      <c r="BM196">
        <v>20.61124814814815</v>
      </c>
      <c r="BN196">
        <v>500.02511111111107</v>
      </c>
      <c r="BO196">
        <v>101.9270370370371</v>
      </c>
      <c r="BP196">
        <v>0.10450729629629631</v>
      </c>
      <c r="BQ196">
        <v>30.129807407407409</v>
      </c>
      <c r="BR196">
        <v>31.346992592592589</v>
      </c>
      <c r="BS196">
        <v>999.90000000000009</v>
      </c>
      <c r="BT196">
        <v>0</v>
      </c>
      <c r="BU196">
        <v>0</v>
      </c>
      <c r="BV196">
        <v>10006.24814814815</v>
      </c>
      <c r="BW196">
        <v>0</v>
      </c>
      <c r="BX196">
        <v>1501.330740740741</v>
      </c>
      <c r="BY196">
        <v>-44.311681481481493</v>
      </c>
      <c r="BZ196">
        <v>1344.5870370370369</v>
      </c>
      <c r="CA196">
        <v>1388.3522222222221</v>
      </c>
      <c r="CB196">
        <v>1.0495943703703701</v>
      </c>
      <c r="CC196">
        <v>1360.9462962962959</v>
      </c>
      <c r="CD196">
        <v>19.738777777777781</v>
      </c>
      <c r="CE196">
        <v>2.118897407407407</v>
      </c>
      <c r="CF196">
        <v>2.0119151851851851</v>
      </c>
      <c r="CG196">
        <v>18.361955555555561</v>
      </c>
      <c r="CH196">
        <v>17.53836296296296</v>
      </c>
      <c r="CI196">
        <v>1999.9918518518521</v>
      </c>
      <c r="CJ196">
        <v>0.98000188888888884</v>
      </c>
      <c r="CK196">
        <v>1.9998014814814821E-2</v>
      </c>
      <c r="CL196">
        <v>0</v>
      </c>
      <c r="CM196">
        <v>1.882840740740741</v>
      </c>
      <c r="CN196">
        <v>0</v>
      </c>
      <c r="CO196">
        <v>6674.8481481481467</v>
      </c>
      <c r="CP196">
        <v>17338.162962962961</v>
      </c>
      <c r="CQ196">
        <v>48.61333333333333</v>
      </c>
      <c r="CR196">
        <v>50.395666666666664</v>
      </c>
      <c r="CS196">
        <v>48.696333333333328</v>
      </c>
      <c r="CT196">
        <v>48.650259259259251</v>
      </c>
      <c r="CU196">
        <v>47.425518518518501</v>
      </c>
      <c r="CV196">
        <v>1959.9918518518521</v>
      </c>
      <c r="CW196">
        <v>40</v>
      </c>
      <c r="CX196">
        <v>0</v>
      </c>
      <c r="CY196">
        <v>1687532962.4000001</v>
      </c>
      <c r="CZ196">
        <v>0</v>
      </c>
      <c r="DA196">
        <v>1687529968.5999999</v>
      </c>
      <c r="DB196" t="s">
        <v>553</v>
      </c>
      <c r="DC196">
        <v>1687529968.5999999</v>
      </c>
      <c r="DD196">
        <v>1687529966.5999999</v>
      </c>
      <c r="DE196">
        <v>3</v>
      </c>
      <c r="DF196">
        <v>1E-3</v>
      </c>
      <c r="DG196">
        <v>1.0999999999999999E-2</v>
      </c>
      <c r="DH196">
        <v>2.899</v>
      </c>
      <c r="DI196">
        <v>9.5000000000000001E-2</v>
      </c>
      <c r="DJ196">
        <v>420</v>
      </c>
      <c r="DK196">
        <v>16</v>
      </c>
      <c r="DL196">
        <v>0.15</v>
      </c>
      <c r="DM196">
        <v>0.06</v>
      </c>
      <c r="DN196">
        <v>-44.13081463414634</v>
      </c>
      <c r="DO196">
        <v>-2.511129616724824</v>
      </c>
      <c r="DP196">
        <v>0.36900539460725501</v>
      </c>
      <c r="DQ196">
        <v>0</v>
      </c>
      <c r="DR196">
        <v>1.0716932439024389</v>
      </c>
      <c r="DS196">
        <v>-0.39076181184668912</v>
      </c>
      <c r="DT196">
        <v>4.5688935544711533E-2</v>
      </c>
      <c r="DU196">
        <v>0</v>
      </c>
      <c r="DV196">
        <v>0</v>
      </c>
      <c r="DW196">
        <v>2</v>
      </c>
      <c r="DX196" t="s">
        <v>356</v>
      </c>
      <c r="DY196">
        <v>3.1179999999999999</v>
      </c>
      <c r="DZ196">
        <v>2.7615099999999999</v>
      </c>
      <c r="EA196">
        <v>0.204843</v>
      </c>
      <c r="EB196">
        <v>0.21074999999999999</v>
      </c>
      <c r="EC196">
        <v>0.105618</v>
      </c>
      <c r="ED196">
        <v>0.10274899999999999</v>
      </c>
      <c r="EE196">
        <v>22896.7</v>
      </c>
      <c r="EF196">
        <v>22643.5</v>
      </c>
      <c r="EG196">
        <v>29393.4</v>
      </c>
      <c r="EH196">
        <v>29020.6</v>
      </c>
      <c r="EI196">
        <v>36418.199999999997</v>
      </c>
      <c r="EJ196">
        <v>34331.5</v>
      </c>
      <c r="EK196">
        <v>45085.9</v>
      </c>
      <c r="EL196">
        <v>43163.6</v>
      </c>
      <c r="EM196">
        <v>1.69153</v>
      </c>
      <c r="EN196">
        <v>1.6595500000000001</v>
      </c>
      <c r="EO196">
        <v>-5.3346200000000003E-2</v>
      </c>
      <c r="EP196">
        <v>0</v>
      </c>
      <c r="EQ196">
        <v>32.244</v>
      </c>
      <c r="ER196">
        <v>999.9</v>
      </c>
      <c r="ES196">
        <v>54.5</v>
      </c>
      <c r="ET196">
        <v>44.1</v>
      </c>
      <c r="EU196">
        <v>49.1935</v>
      </c>
      <c r="EV196">
        <v>65.365700000000004</v>
      </c>
      <c r="EW196">
        <v>18.4696</v>
      </c>
      <c r="EX196">
        <v>1</v>
      </c>
      <c r="EY196">
        <v>1.3422400000000001</v>
      </c>
      <c r="EZ196">
        <v>9.2810500000000005</v>
      </c>
      <c r="FA196">
        <v>19.9847</v>
      </c>
      <c r="FB196">
        <v>5.22837</v>
      </c>
      <c r="FC196">
        <v>11.992000000000001</v>
      </c>
      <c r="FD196">
        <v>4.9690500000000002</v>
      </c>
      <c r="FE196">
        <v>3.2894999999999999</v>
      </c>
      <c r="FF196">
        <v>9999</v>
      </c>
      <c r="FG196">
        <v>9999</v>
      </c>
      <c r="FH196">
        <v>9999</v>
      </c>
      <c r="FI196">
        <v>999.9</v>
      </c>
      <c r="FJ196">
        <v>4.9726800000000004</v>
      </c>
      <c r="FK196">
        <v>1.87819</v>
      </c>
      <c r="FL196">
        <v>1.87636</v>
      </c>
      <c r="FM196">
        <v>1.8791199999999999</v>
      </c>
      <c r="FN196">
        <v>1.87561</v>
      </c>
      <c r="FO196">
        <v>1.87904</v>
      </c>
      <c r="FP196">
        <v>1.8763300000000001</v>
      </c>
      <c r="FQ196">
        <v>1.8775599999999999</v>
      </c>
      <c r="FR196">
        <v>0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4.53</v>
      </c>
      <c r="GF196">
        <v>0.17780000000000001</v>
      </c>
      <c r="GG196">
        <v>1.7018588168103419</v>
      </c>
      <c r="GH196">
        <v>3.4596175144301941E-3</v>
      </c>
      <c r="GI196">
        <v>-1.60062044249347E-6</v>
      </c>
      <c r="GJ196">
        <v>4.4551892631570479E-10</v>
      </c>
      <c r="GK196">
        <v>-5.7980403239070673E-2</v>
      </c>
      <c r="GL196">
        <v>-1.1044296988583829E-3</v>
      </c>
      <c r="GM196">
        <v>8.6344859614355754E-4</v>
      </c>
      <c r="GN196">
        <v>-1.2442756315904091E-5</v>
      </c>
      <c r="GO196">
        <v>0</v>
      </c>
      <c r="GP196">
        <v>2120</v>
      </c>
      <c r="GQ196">
        <v>2</v>
      </c>
      <c r="GR196">
        <v>32</v>
      </c>
      <c r="GS196">
        <v>49.9</v>
      </c>
      <c r="GT196">
        <v>49.9</v>
      </c>
      <c r="GU196">
        <v>2.8576700000000002</v>
      </c>
      <c r="GV196">
        <v>2.5915499999999998</v>
      </c>
      <c r="GW196">
        <v>1.39893</v>
      </c>
      <c r="GX196">
        <v>2.2766099999999998</v>
      </c>
      <c r="GY196">
        <v>1.4489700000000001</v>
      </c>
      <c r="GZ196">
        <v>2.5610400000000002</v>
      </c>
      <c r="HA196">
        <v>50.412599999999998</v>
      </c>
      <c r="HB196">
        <v>13.1776</v>
      </c>
      <c r="HC196">
        <v>18</v>
      </c>
      <c r="HD196">
        <v>507.49200000000002</v>
      </c>
      <c r="HE196">
        <v>399.995</v>
      </c>
      <c r="HF196">
        <v>23.871400000000001</v>
      </c>
      <c r="HG196">
        <v>42.579700000000003</v>
      </c>
      <c r="HH196">
        <v>30.001799999999999</v>
      </c>
      <c r="HI196">
        <v>41.827599999999997</v>
      </c>
      <c r="HJ196">
        <v>41.817399999999999</v>
      </c>
      <c r="HK196">
        <v>57.232599999999998</v>
      </c>
      <c r="HL196">
        <v>57.698500000000003</v>
      </c>
      <c r="HM196">
        <v>0</v>
      </c>
      <c r="HN196">
        <v>18.885400000000001</v>
      </c>
      <c r="HO196">
        <v>1403.09</v>
      </c>
      <c r="HP196">
        <v>19.967700000000001</v>
      </c>
      <c r="HQ196">
        <v>97.330799999999996</v>
      </c>
      <c r="HR196">
        <v>99.245900000000006</v>
      </c>
    </row>
    <row r="197" spans="1:226" x14ac:dyDescent="0.25">
      <c r="A197">
        <v>181</v>
      </c>
      <c r="B197">
        <v>1687532967.5</v>
      </c>
      <c r="C197">
        <v>4264</v>
      </c>
      <c r="D197" t="s">
        <v>721</v>
      </c>
      <c r="E197" t="s">
        <v>722</v>
      </c>
      <c r="F197">
        <v>5</v>
      </c>
      <c r="G197" t="s">
        <v>353</v>
      </c>
      <c r="H197">
        <v>48</v>
      </c>
      <c r="I197">
        <v>1687532959.7142861</v>
      </c>
      <c r="J197">
        <f t="shared" si="62"/>
        <v>1.607858282373538E-3</v>
      </c>
      <c r="K197">
        <f t="shared" si="63"/>
        <v>1.6078582823735379</v>
      </c>
      <c r="L197">
        <f t="shared" si="64"/>
        <v>28.47920349963271</v>
      </c>
      <c r="M197">
        <f t="shared" si="65"/>
        <v>1332.552857142857</v>
      </c>
      <c r="N197">
        <f t="shared" si="66"/>
        <v>581.58525987757196</v>
      </c>
      <c r="O197">
        <f t="shared" si="67"/>
        <v>59.339909784616026</v>
      </c>
      <c r="P197">
        <f t="shared" si="68"/>
        <v>135.96212246289571</v>
      </c>
      <c r="Q197">
        <f t="shared" si="69"/>
        <v>6.4475778105080178E-2</v>
      </c>
      <c r="R197">
        <f>IF(LEFT(BD197,1)&lt;&gt;"0",IF(LEFT(BD197,1)="1",3,BE197),$D$5+$E$5*(BV197*BO197/($K$5*1000))+$F$5*(BV197*BO197/($K$5*1000))*MAX(MIN(BB197,$J$5),$I$5)*MAX(MIN(BB197,$J$5),$I$5)+$G$5*MAX(MIN(BB197,$J$5),$I$5)*(BV197*BO197/($K$5*1000))+$H$5*(BV197*BO197/($K$5*1000))*(BV197*BO197/($K$5*1000)))</f>
        <v>3.7711688714408176</v>
      </c>
      <c r="S197">
        <f t="shared" si="70"/>
        <v>6.3869580067699674E-2</v>
      </c>
      <c r="T197">
        <f t="shared" si="71"/>
        <v>3.9972476870473672E-2</v>
      </c>
      <c r="U197">
        <f t="shared" si="72"/>
        <v>615.79134331393925</v>
      </c>
      <c r="V197">
        <f t="shared" si="73"/>
        <v>32.679171545872883</v>
      </c>
      <c r="W197">
        <f t="shared" si="74"/>
        <v>31.368903571428572</v>
      </c>
      <c r="X197">
        <f t="shared" si="75"/>
        <v>4.607144309564176</v>
      </c>
      <c r="Y197">
        <f t="shared" si="76"/>
        <v>49.414636203963866</v>
      </c>
      <c r="Z197">
        <f t="shared" si="77"/>
        <v>2.1233157906993201</v>
      </c>
      <c r="AA197">
        <f t="shared" si="78"/>
        <v>4.2969370085719572</v>
      </c>
      <c r="AB197">
        <f t="shared" si="79"/>
        <v>2.4838285188648559</v>
      </c>
      <c r="AC197">
        <f t="shared" si="80"/>
        <v>-70.906550252673028</v>
      </c>
      <c r="AD197">
        <f t="shared" si="81"/>
        <v>-248.11234372341076</v>
      </c>
      <c r="AE197">
        <f t="shared" si="82"/>
        <v>-14.739122715277512</v>
      </c>
      <c r="AF197">
        <f t="shared" si="83"/>
        <v>282.03332662257799</v>
      </c>
      <c r="AG197">
        <f t="shared" si="84"/>
        <v>66.895121162272574</v>
      </c>
      <c r="AH197">
        <f t="shared" si="85"/>
        <v>1.5774698134869796</v>
      </c>
      <c r="AI197">
        <f t="shared" si="86"/>
        <v>28.47920349963271</v>
      </c>
      <c r="AJ197">
        <v>1423.1157278264211</v>
      </c>
      <c r="AK197">
        <v>1386.140484848484</v>
      </c>
      <c r="AL197">
        <v>3.4738345635162369</v>
      </c>
      <c r="AM197">
        <v>65.233409087114921</v>
      </c>
      <c r="AN197">
        <f t="shared" si="87"/>
        <v>1.6078582823735379</v>
      </c>
      <c r="AO197">
        <v>19.93807113116776</v>
      </c>
      <c r="AP197">
        <v>20.868614545454541</v>
      </c>
      <c r="AQ197">
        <v>9.7621816953718903E-3</v>
      </c>
      <c r="AR197">
        <v>101.64482437197481</v>
      </c>
      <c r="AS197">
        <v>0</v>
      </c>
      <c r="AT197">
        <v>0</v>
      </c>
      <c r="AU197">
        <f t="shared" si="88"/>
        <v>1</v>
      </c>
      <c r="AV197">
        <f t="shared" si="89"/>
        <v>0</v>
      </c>
      <c r="AW197">
        <f t="shared" si="90"/>
        <v>53337.278062072728</v>
      </c>
      <c r="AX197">
        <f t="shared" si="91"/>
        <v>3500.2264285714291</v>
      </c>
      <c r="AY197">
        <f t="shared" si="92"/>
        <v>2871.2357434824262</v>
      </c>
      <c r="AZ197">
        <f>($B$11*$D$9+$C$11*$D$9+$F$11*((CV197+CN197)/MAX(CV197+CN197+CW197, 0.1)*$I$9+CW197/MAX(CV197+CN197+CW197, 0.1)*$J$9))/($B$11+$C$11+$F$11)</f>
        <v>0.82030000117857604</v>
      </c>
      <c r="BA197">
        <f>($B$11*$K$9+$C$11*$K$9+$F$11*((CV197+CN197)/MAX(CV197+CN197+CW197, 0.1)*$P$9+CW197/MAX(CV197+CN197+CW197, 0.1)*$Q$9))/($B$11+$C$11+$F$11)</f>
        <v>0.17592900227465177</v>
      </c>
      <c r="BB197" s="1">
        <v>3.21</v>
      </c>
      <c r="BC197">
        <v>0.5</v>
      </c>
      <c r="BD197" t="s">
        <v>354</v>
      </c>
      <c r="BE197">
        <v>2</v>
      </c>
      <c r="BF197" t="b">
        <v>1</v>
      </c>
      <c r="BG197">
        <v>1687532959.7142861</v>
      </c>
      <c r="BH197">
        <v>1332.552857142857</v>
      </c>
      <c r="BI197">
        <v>1376.8517857142861</v>
      </c>
      <c r="BJ197">
        <v>20.810432142857142</v>
      </c>
      <c r="BK197">
        <v>19.818710714285711</v>
      </c>
      <c r="BL197">
        <v>1328.037142857143</v>
      </c>
      <c r="BM197">
        <v>20.632899999999999</v>
      </c>
      <c r="BN197">
        <v>499.96910714285713</v>
      </c>
      <c r="BO197">
        <v>101.92664285714289</v>
      </c>
      <c r="BP197">
        <v>0.10467375</v>
      </c>
      <c r="BQ197">
        <v>30.148546428571429</v>
      </c>
      <c r="BR197">
        <v>31.368903571428572</v>
      </c>
      <c r="BS197">
        <v>999.9000000000002</v>
      </c>
      <c r="BT197">
        <v>0</v>
      </c>
      <c r="BU197">
        <v>0</v>
      </c>
      <c r="BV197">
        <v>10000.219642857141</v>
      </c>
      <c r="BW197">
        <v>0</v>
      </c>
      <c r="BX197">
        <v>1500.234285714286</v>
      </c>
      <c r="BY197">
        <v>-44.297092857142857</v>
      </c>
      <c r="BZ197">
        <v>1360.875</v>
      </c>
      <c r="CA197">
        <v>1404.6921428571429</v>
      </c>
      <c r="CB197">
        <v>0.99171857142857145</v>
      </c>
      <c r="CC197">
        <v>1376.8517857142861</v>
      </c>
      <c r="CD197">
        <v>19.818710714285711</v>
      </c>
      <c r="CE197">
        <v>2.121136428571428</v>
      </c>
      <c r="CF197">
        <v>2.0200532142857139</v>
      </c>
      <c r="CG197">
        <v>18.37879642857143</v>
      </c>
      <c r="CH197">
        <v>17.602250000000002</v>
      </c>
      <c r="CI197">
        <v>1999.9921428571431</v>
      </c>
      <c r="CJ197">
        <v>0.98000199999999993</v>
      </c>
      <c r="CK197">
        <v>1.9997899999999999E-2</v>
      </c>
      <c r="CL197">
        <v>0</v>
      </c>
      <c r="CM197">
        <v>1.8728</v>
      </c>
      <c r="CN197">
        <v>0</v>
      </c>
      <c r="CO197">
        <v>6672.3099999999986</v>
      </c>
      <c r="CP197">
        <v>17338.174999999999</v>
      </c>
      <c r="CQ197">
        <v>48.629428571428562</v>
      </c>
      <c r="CR197">
        <v>50.414857142857123</v>
      </c>
      <c r="CS197">
        <v>48.716250000000002</v>
      </c>
      <c r="CT197">
        <v>48.669285714285699</v>
      </c>
      <c r="CU197">
        <v>47.445999999999991</v>
      </c>
      <c r="CV197">
        <v>1959.9921428571431</v>
      </c>
      <c r="CW197">
        <v>40</v>
      </c>
      <c r="CX197">
        <v>0</v>
      </c>
      <c r="CY197">
        <v>1687532967.2</v>
      </c>
      <c r="CZ197">
        <v>0</v>
      </c>
      <c r="DA197">
        <v>1687529968.5999999</v>
      </c>
      <c r="DB197" t="s">
        <v>553</v>
      </c>
      <c r="DC197">
        <v>1687529968.5999999</v>
      </c>
      <c r="DD197">
        <v>1687529966.5999999</v>
      </c>
      <c r="DE197">
        <v>3</v>
      </c>
      <c r="DF197">
        <v>1E-3</v>
      </c>
      <c r="DG197">
        <v>1.0999999999999999E-2</v>
      </c>
      <c r="DH197">
        <v>2.899</v>
      </c>
      <c r="DI197">
        <v>9.5000000000000001E-2</v>
      </c>
      <c r="DJ197">
        <v>420</v>
      </c>
      <c r="DK197">
        <v>16</v>
      </c>
      <c r="DL197">
        <v>0.15</v>
      </c>
      <c r="DM197">
        <v>0.06</v>
      </c>
      <c r="DN197">
        <v>-44.238778048780489</v>
      </c>
      <c r="DO197">
        <v>0.36803414634144671</v>
      </c>
      <c r="DP197">
        <v>0.31692419460795329</v>
      </c>
      <c r="DQ197">
        <v>0</v>
      </c>
      <c r="DR197">
        <v>1.019559804878049</v>
      </c>
      <c r="DS197">
        <v>-0.7216582160278765</v>
      </c>
      <c r="DT197">
        <v>7.4083342232597549E-2</v>
      </c>
      <c r="DU197">
        <v>0</v>
      </c>
      <c r="DV197">
        <v>0</v>
      </c>
      <c r="DW197">
        <v>2</v>
      </c>
      <c r="DX197" t="s">
        <v>356</v>
      </c>
      <c r="DY197">
        <v>3.1175999999999999</v>
      </c>
      <c r="DZ197">
        <v>2.7616999999999998</v>
      </c>
      <c r="EA197">
        <v>0.20641399999999999</v>
      </c>
      <c r="EB197">
        <v>0.212225</v>
      </c>
      <c r="EC197">
        <v>0.10580000000000001</v>
      </c>
      <c r="ED197">
        <v>0.103142</v>
      </c>
      <c r="EE197">
        <v>22849.599999999999</v>
      </c>
      <c r="EF197">
        <v>22599.8</v>
      </c>
      <c r="EG197">
        <v>29391.7</v>
      </c>
      <c r="EH197">
        <v>29019.3</v>
      </c>
      <c r="EI197">
        <v>36409.1</v>
      </c>
      <c r="EJ197">
        <v>34315.199999999997</v>
      </c>
      <c r="EK197">
        <v>45083.4</v>
      </c>
      <c r="EL197">
        <v>43161.599999999999</v>
      </c>
      <c r="EM197">
        <v>1.6906000000000001</v>
      </c>
      <c r="EN197">
        <v>1.6596500000000001</v>
      </c>
      <c r="EO197">
        <v>-5.3234400000000001E-2</v>
      </c>
      <c r="EP197">
        <v>0</v>
      </c>
      <c r="EQ197">
        <v>32.266800000000003</v>
      </c>
      <c r="ER197">
        <v>999.9</v>
      </c>
      <c r="ES197">
        <v>54.5</v>
      </c>
      <c r="ET197">
        <v>44.1</v>
      </c>
      <c r="EU197">
        <v>49.193300000000001</v>
      </c>
      <c r="EV197">
        <v>65.675700000000006</v>
      </c>
      <c r="EW197">
        <v>19.010400000000001</v>
      </c>
      <c r="EX197">
        <v>1</v>
      </c>
      <c r="EY197">
        <v>1.3440399999999999</v>
      </c>
      <c r="EZ197">
        <v>9.2810500000000005</v>
      </c>
      <c r="FA197">
        <v>19.9847</v>
      </c>
      <c r="FB197">
        <v>5.2268699999999999</v>
      </c>
      <c r="FC197">
        <v>11.992000000000001</v>
      </c>
      <c r="FD197">
        <v>4.9683000000000002</v>
      </c>
      <c r="FE197">
        <v>3.28932</v>
      </c>
      <c r="FF197">
        <v>9999</v>
      </c>
      <c r="FG197">
        <v>9999</v>
      </c>
      <c r="FH197">
        <v>9999</v>
      </c>
      <c r="FI197">
        <v>999.9</v>
      </c>
      <c r="FJ197">
        <v>4.9726699999999999</v>
      </c>
      <c r="FK197">
        <v>1.8782000000000001</v>
      </c>
      <c r="FL197">
        <v>1.8763700000000001</v>
      </c>
      <c r="FM197">
        <v>1.8791199999999999</v>
      </c>
      <c r="FN197">
        <v>1.8756200000000001</v>
      </c>
      <c r="FO197">
        <v>1.8790199999999999</v>
      </c>
      <c r="FP197">
        <v>1.87635</v>
      </c>
      <c r="FQ197">
        <v>1.8775900000000001</v>
      </c>
      <c r="FR197">
        <v>0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4.5599999999999996</v>
      </c>
      <c r="GF197">
        <v>0.1787</v>
      </c>
      <c r="GG197">
        <v>1.7018588168103419</v>
      </c>
      <c r="GH197">
        <v>3.4596175144301941E-3</v>
      </c>
      <c r="GI197">
        <v>-1.60062044249347E-6</v>
      </c>
      <c r="GJ197">
        <v>4.4551892631570479E-10</v>
      </c>
      <c r="GK197">
        <v>-5.7980403239070673E-2</v>
      </c>
      <c r="GL197">
        <v>-1.1044296988583829E-3</v>
      </c>
      <c r="GM197">
        <v>8.6344859614355754E-4</v>
      </c>
      <c r="GN197">
        <v>-1.2442756315904091E-5</v>
      </c>
      <c r="GO197">
        <v>0</v>
      </c>
      <c r="GP197">
        <v>2120</v>
      </c>
      <c r="GQ197">
        <v>2</v>
      </c>
      <c r="GR197">
        <v>32</v>
      </c>
      <c r="GS197">
        <v>50</v>
      </c>
      <c r="GT197">
        <v>50</v>
      </c>
      <c r="GU197">
        <v>2.8881800000000002</v>
      </c>
      <c r="GV197">
        <v>2.5866699999999998</v>
      </c>
      <c r="GW197">
        <v>1.39893</v>
      </c>
      <c r="GX197">
        <v>2.2766099999999998</v>
      </c>
      <c r="GY197">
        <v>1.4489700000000001</v>
      </c>
      <c r="GZ197">
        <v>2.5878899999999998</v>
      </c>
      <c r="HA197">
        <v>50.412599999999998</v>
      </c>
      <c r="HB197">
        <v>13.1776</v>
      </c>
      <c r="HC197">
        <v>18</v>
      </c>
      <c r="HD197">
        <v>507.02199999999999</v>
      </c>
      <c r="HE197">
        <v>400.154</v>
      </c>
      <c r="HF197">
        <v>23.8873</v>
      </c>
      <c r="HG197">
        <v>42.601700000000001</v>
      </c>
      <c r="HH197">
        <v>30.001799999999999</v>
      </c>
      <c r="HI197">
        <v>41.846299999999999</v>
      </c>
      <c r="HJ197">
        <v>41.835700000000003</v>
      </c>
      <c r="HK197">
        <v>57.831000000000003</v>
      </c>
      <c r="HL197">
        <v>57.698500000000003</v>
      </c>
      <c r="HM197">
        <v>0</v>
      </c>
      <c r="HN197">
        <v>18.923100000000002</v>
      </c>
      <c r="HO197">
        <v>1423.13</v>
      </c>
      <c r="HP197">
        <v>19.968699999999998</v>
      </c>
      <c r="HQ197">
        <v>97.325400000000002</v>
      </c>
      <c r="HR197">
        <v>99.241399999999999</v>
      </c>
    </row>
    <row r="198" spans="1:226" x14ac:dyDescent="0.25">
      <c r="A198">
        <v>182</v>
      </c>
      <c r="B198">
        <v>1687532972.5</v>
      </c>
      <c r="C198">
        <v>4269</v>
      </c>
      <c r="D198" t="s">
        <v>723</v>
      </c>
      <c r="E198" t="s">
        <v>724</v>
      </c>
      <c r="F198">
        <v>5</v>
      </c>
      <c r="G198" t="s">
        <v>353</v>
      </c>
      <c r="H198">
        <v>48</v>
      </c>
      <c r="I198">
        <v>1687532965</v>
      </c>
      <c r="J198">
        <f t="shared" si="62"/>
        <v>1.645750503211118E-3</v>
      </c>
      <c r="K198">
        <f t="shared" si="63"/>
        <v>1.6457505032111179</v>
      </c>
      <c r="L198">
        <f t="shared" si="64"/>
        <v>28.831625492426202</v>
      </c>
      <c r="M198">
        <f t="shared" si="65"/>
        <v>1350.3755555555549</v>
      </c>
      <c r="N198">
        <f t="shared" si="66"/>
        <v>605.82400752562091</v>
      </c>
      <c r="O198">
        <f t="shared" si="67"/>
        <v>61.812554963322903</v>
      </c>
      <c r="P198">
        <f t="shared" si="68"/>
        <v>137.77955678881776</v>
      </c>
      <c r="Q198">
        <f t="shared" si="69"/>
        <v>6.5960633805839705E-2</v>
      </c>
      <c r="R198">
        <f>IF(LEFT(BD198,1)&lt;&gt;"0",IF(LEFT(BD198,1)="1",3,BE198),$D$5+$E$5*(BV198*BO198/($K$5*1000))+$F$5*(BV198*BO198/($K$5*1000))*MAX(MIN(BB198,$J$5),$I$5)*MAX(MIN(BB198,$J$5),$I$5)+$G$5*MAX(MIN(BB198,$J$5),$I$5)*(BV198*BO198/($K$5*1000))+$H$5*(BV198*BO198/($K$5*1000))*(BV198*BO198/($K$5*1000)))</f>
        <v>3.7713708143907798</v>
      </c>
      <c r="S198">
        <f t="shared" si="70"/>
        <v>6.5326374971755946E-2</v>
      </c>
      <c r="T198">
        <f t="shared" si="71"/>
        <v>4.0885461564930406E-2</v>
      </c>
      <c r="U198">
        <f t="shared" si="72"/>
        <v>615.59847704215417</v>
      </c>
      <c r="V198">
        <f t="shared" si="73"/>
        <v>32.691411679649583</v>
      </c>
      <c r="W198">
        <f t="shared" si="74"/>
        <v>31.391018518518511</v>
      </c>
      <c r="X198">
        <f t="shared" si="75"/>
        <v>4.6129410895642611</v>
      </c>
      <c r="Y198">
        <f t="shared" si="76"/>
        <v>49.450289088255104</v>
      </c>
      <c r="Z198">
        <f t="shared" si="77"/>
        <v>2.1274158872401991</v>
      </c>
      <c r="AA198">
        <f t="shared" si="78"/>
        <v>4.3021303342501183</v>
      </c>
      <c r="AB198">
        <f t="shared" si="79"/>
        <v>2.4855252023240619</v>
      </c>
      <c r="AC198">
        <f t="shared" si="80"/>
        <v>-72.577597191610309</v>
      </c>
      <c r="AD198">
        <f t="shared" si="81"/>
        <v>-248.34143110699057</v>
      </c>
      <c r="AE198">
        <f t="shared" si="82"/>
        <v>-14.755086721130731</v>
      </c>
      <c r="AF198">
        <f t="shared" si="83"/>
        <v>279.9243620224226</v>
      </c>
      <c r="AG198">
        <f t="shared" si="84"/>
        <v>66.604537888140698</v>
      </c>
      <c r="AH198">
        <f t="shared" si="85"/>
        <v>1.4940851781381885</v>
      </c>
      <c r="AI198">
        <f t="shared" si="86"/>
        <v>28.831625492426202</v>
      </c>
      <c r="AJ198">
        <v>1440.035297007817</v>
      </c>
      <c r="AK198">
        <v>1403.1479999999999</v>
      </c>
      <c r="AL198">
        <v>3.413550494944956</v>
      </c>
      <c r="AM198">
        <v>65.233409087114921</v>
      </c>
      <c r="AN198">
        <f t="shared" si="87"/>
        <v>1.6457505032111179</v>
      </c>
      <c r="AO198">
        <v>19.980155261595229</v>
      </c>
      <c r="AP198">
        <v>20.92305939393939</v>
      </c>
      <c r="AQ198">
        <v>1.114682263755155E-2</v>
      </c>
      <c r="AR198">
        <v>101.64482437197481</v>
      </c>
      <c r="AS198">
        <v>0</v>
      </c>
      <c r="AT198">
        <v>0</v>
      </c>
      <c r="AU198">
        <f t="shared" si="88"/>
        <v>1</v>
      </c>
      <c r="AV198">
        <f t="shared" si="89"/>
        <v>0</v>
      </c>
      <c r="AW198">
        <f t="shared" si="90"/>
        <v>53337.56785021993</v>
      </c>
      <c r="AX198">
        <f t="shared" si="91"/>
        <v>3499.1311111111108</v>
      </c>
      <c r="AY198">
        <f t="shared" si="92"/>
        <v>2870.337167436925</v>
      </c>
      <c r="AZ198">
        <f>($B$11*$D$9+$C$11*$D$9+$F$11*((CV198+CN198)/MAX(CV198+CN198+CW198, 0.1)*$I$9+CW198/MAX(CV198+CN198+CW198, 0.1)*$J$9))/($B$11+$C$11+$F$11)</f>
        <v>0.82029997627767681</v>
      </c>
      <c r="BA198">
        <f>($B$11*$K$9+$C$11*$K$9+$F$11*((CV198+CN198)/MAX(CV198+CN198+CW198, 0.1)*$P$9+CW198/MAX(CV198+CN198+CW198, 0.1)*$Q$9))/($B$11+$C$11+$F$11)</f>
        <v>0.17592895421591609</v>
      </c>
      <c r="BB198" s="1">
        <v>3.21</v>
      </c>
      <c r="BC198">
        <v>0.5</v>
      </c>
      <c r="BD198" t="s">
        <v>354</v>
      </c>
      <c r="BE198">
        <v>2</v>
      </c>
      <c r="BF198" t="b">
        <v>1</v>
      </c>
      <c r="BG198">
        <v>1687532965</v>
      </c>
      <c r="BH198">
        <v>1350.3755555555549</v>
      </c>
      <c r="BI198">
        <v>1394.432222222222</v>
      </c>
      <c r="BJ198">
        <v>20.850774074074071</v>
      </c>
      <c r="BK198">
        <v>19.911544444444441</v>
      </c>
      <c r="BL198">
        <v>1345.832222222223</v>
      </c>
      <c r="BM198">
        <v>20.672499999999999</v>
      </c>
      <c r="BN198">
        <v>499.98559259259258</v>
      </c>
      <c r="BO198">
        <v>101.9256296296296</v>
      </c>
      <c r="BP198">
        <v>0.10491751851851849</v>
      </c>
      <c r="BQ198">
        <v>30.169599999999999</v>
      </c>
      <c r="BR198">
        <v>31.391018518518511</v>
      </c>
      <c r="BS198">
        <v>999.90000000000009</v>
      </c>
      <c r="BT198">
        <v>0</v>
      </c>
      <c r="BU198">
        <v>0</v>
      </c>
      <c r="BV198">
        <v>10001.104074074079</v>
      </c>
      <c r="BW198">
        <v>0</v>
      </c>
      <c r="BX198">
        <v>1499.139259259259</v>
      </c>
      <c r="BY198">
        <v>-44.054574074074083</v>
      </c>
      <c r="BZ198">
        <v>1379.133703703704</v>
      </c>
      <c r="CA198">
        <v>1422.761851851852</v>
      </c>
      <c r="CB198">
        <v>0.93922548148148144</v>
      </c>
      <c r="CC198">
        <v>1394.432222222222</v>
      </c>
      <c r="CD198">
        <v>19.911544444444441</v>
      </c>
      <c r="CE198">
        <v>2.125227407407408</v>
      </c>
      <c r="CF198">
        <v>2.0294955555555561</v>
      </c>
      <c r="CG198">
        <v>18.409511111111119</v>
      </c>
      <c r="CH198">
        <v>17.676270370370371</v>
      </c>
      <c r="CI198">
        <v>1999.9918518518521</v>
      </c>
      <c r="CJ198">
        <v>0.98000222222222222</v>
      </c>
      <c r="CK198">
        <v>1.9997677777777771E-2</v>
      </c>
      <c r="CL198">
        <v>0</v>
      </c>
      <c r="CM198">
        <v>1.9015</v>
      </c>
      <c r="CN198">
        <v>0</v>
      </c>
      <c r="CO198">
        <v>6669.7192592592601</v>
      </c>
      <c r="CP198">
        <v>17338.174074074072</v>
      </c>
      <c r="CQ198">
        <v>48.650259259259251</v>
      </c>
      <c r="CR198">
        <v>50.436999999999983</v>
      </c>
      <c r="CS198">
        <v>48.742925925925917</v>
      </c>
      <c r="CT198">
        <v>48.682407407407389</v>
      </c>
      <c r="CU198">
        <v>47.467333333333329</v>
      </c>
      <c r="CV198">
        <v>1959.9948148148151</v>
      </c>
      <c r="CW198">
        <v>39.99666666666667</v>
      </c>
      <c r="CX198">
        <v>0</v>
      </c>
      <c r="CY198">
        <v>1687532972</v>
      </c>
      <c r="CZ198">
        <v>0</v>
      </c>
      <c r="DA198">
        <v>1687529968.5999999</v>
      </c>
      <c r="DB198" t="s">
        <v>553</v>
      </c>
      <c r="DC198">
        <v>1687529968.5999999</v>
      </c>
      <c r="DD198">
        <v>1687529966.5999999</v>
      </c>
      <c r="DE198">
        <v>3</v>
      </c>
      <c r="DF198">
        <v>1E-3</v>
      </c>
      <c r="DG198">
        <v>1.0999999999999999E-2</v>
      </c>
      <c r="DH198">
        <v>2.899</v>
      </c>
      <c r="DI198">
        <v>9.5000000000000001E-2</v>
      </c>
      <c r="DJ198">
        <v>420</v>
      </c>
      <c r="DK198">
        <v>16</v>
      </c>
      <c r="DL198">
        <v>0.15</v>
      </c>
      <c r="DM198">
        <v>0.06</v>
      </c>
      <c r="DN198">
        <v>-44.202197499999997</v>
      </c>
      <c r="DO198">
        <v>2.5822120075046819</v>
      </c>
      <c r="DP198">
        <v>0.38137803586959462</v>
      </c>
      <c r="DQ198">
        <v>0</v>
      </c>
      <c r="DR198">
        <v>0.97752672499999993</v>
      </c>
      <c r="DS198">
        <v>-0.65276279549718774</v>
      </c>
      <c r="DT198">
        <v>6.8274439744675855E-2</v>
      </c>
      <c r="DU198">
        <v>0</v>
      </c>
      <c r="DV198">
        <v>0</v>
      </c>
      <c r="DW198">
        <v>2</v>
      </c>
      <c r="DX198" t="s">
        <v>356</v>
      </c>
      <c r="DY198">
        <v>3.11802</v>
      </c>
      <c r="DZ198">
        <v>2.7616800000000001</v>
      </c>
      <c r="EA198">
        <v>0.20794299999999999</v>
      </c>
      <c r="EB198">
        <v>0.213812</v>
      </c>
      <c r="EC198">
        <v>0.10598100000000001</v>
      </c>
      <c r="ED198">
        <v>0.103202</v>
      </c>
      <c r="EE198">
        <v>22803.8</v>
      </c>
      <c r="EF198">
        <v>22553.1</v>
      </c>
      <c r="EG198">
        <v>29390</v>
      </c>
      <c r="EH198">
        <v>29018.400000000001</v>
      </c>
      <c r="EI198">
        <v>36400</v>
      </c>
      <c r="EJ198">
        <v>34311.9</v>
      </c>
      <c r="EK198">
        <v>45081</v>
      </c>
      <c r="EL198">
        <v>43160.1</v>
      </c>
      <c r="EM198">
        <v>1.6910700000000001</v>
      </c>
      <c r="EN198">
        <v>1.6589799999999999</v>
      </c>
      <c r="EO198">
        <v>-5.3905000000000002E-2</v>
      </c>
      <c r="EP198">
        <v>0</v>
      </c>
      <c r="EQ198">
        <v>32.290199999999999</v>
      </c>
      <c r="ER198">
        <v>999.9</v>
      </c>
      <c r="ES198">
        <v>54.5</v>
      </c>
      <c r="ET198">
        <v>44.1</v>
      </c>
      <c r="EU198">
        <v>49.188200000000002</v>
      </c>
      <c r="EV198">
        <v>65.3857</v>
      </c>
      <c r="EW198">
        <v>18.617799999999999</v>
      </c>
      <c r="EX198">
        <v>1</v>
      </c>
      <c r="EY198">
        <v>1.3458300000000001</v>
      </c>
      <c r="EZ198">
        <v>9.2810500000000005</v>
      </c>
      <c r="FA198">
        <v>19.9849</v>
      </c>
      <c r="FB198">
        <v>5.2271700000000001</v>
      </c>
      <c r="FC198">
        <v>11.992000000000001</v>
      </c>
      <c r="FD198">
        <v>4.9686000000000003</v>
      </c>
      <c r="FE198">
        <v>3.2894299999999999</v>
      </c>
      <c r="FF198">
        <v>9999</v>
      </c>
      <c r="FG198">
        <v>9999</v>
      </c>
      <c r="FH198">
        <v>9999</v>
      </c>
      <c r="FI198">
        <v>999.9</v>
      </c>
      <c r="FJ198">
        <v>4.9726699999999999</v>
      </c>
      <c r="FK198">
        <v>1.8782000000000001</v>
      </c>
      <c r="FL198">
        <v>1.8763700000000001</v>
      </c>
      <c r="FM198">
        <v>1.8791199999999999</v>
      </c>
      <c r="FN198">
        <v>1.87564</v>
      </c>
      <c r="FO198">
        <v>1.8790800000000001</v>
      </c>
      <c r="FP198">
        <v>1.8763700000000001</v>
      </c>
      <c r="FQ198">
        <v>1.8775900000000001</v>
      </c>
      <c r="FR198">
        <v>0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4.59</v>
      </c>
      <c r="GF198">
        <v>0.1797</v>
      </c>
      <c r="GG198">
        <v>1.7018588168103419</v>
      </c>
      <c r="GH198">
        <v>3.4596175144301941E-3</v>
      </c>
      <c r="GI198">
        <v>-1.60062044249347E-6</v>
      </c>
      <c r="GJ198">
        <v>4.4551892631570479E-10</v>
      </c>
      <c r="GK198">
        <v>-5.7980403239070673E-2</v>
      </c>
      <c r="GL198">
        <v>-1.1044296988583829E-3</v>
      </c>
      <c r="GM198">
        <v>8.6344859614355754E-4</v>
      </c>
      <c r="GN198">
        <v>-1.2442756315904091E-5</v>
      </c>
      <c r="GO198">
        <v>0</v>
      </c>
      <c r="GP198">
        <v>2120</v>
      </c>
      <c r="GQ198">
        <v>2</v>
      </c>
      <c r="GR198">
        <v>32</v>
      </c>
      <c r="GS198">
        <v>50.1</v>
      </c>
      <c r="GT198">
        <v>50.1</v>
      </c>
      <c r="GU198">
        <v>2.9150399999999999</v>
      </c>
      <c r="GV198">
        <v>2.5903299999999998</v>
      </c>
      <c r="GW198">
        <v>1.39893</v>
      </c>
      <c r="GX198">
        <v>2.2766099999999998</v>
      </c>
      <c r="GY198">
        <v>1.4489700000000001</v>
      </c>
      <c r="GZ198">
        <v>2.4499499999999999</v>
      </c>
      <c r="HA198">
        <v>50.445099999999996</v>
      </c>
      <c r="HB198">
        <v>13.168900000000001</v>
      </c>
      <c r="HC198">
        <v>18</v>
      </c>
      <c r="HD198">
        <v>507.41800000000001</v>
      </c>
      <c r="HE198">
        <v>399.83100000000002</v>
      </c>
      <c r="HF198">
        <v>23.904800000000002</v>
      </c>
      <c r="HG198">
        <v>42.623699999999999</v>
      </c>
      <c r="HH198">
        <v>30.001799999999999</v>
      </c>
      <c r="HI198">
        <v>41.863999999999997</v>
      </c>
      <c r="HJ198">
        <v>41.853499999999997</v>
      </c>
      <c r="HK198">
        <v>58.3626</v>
      </c>
      <c r="HL198">
        <v>57.698500000000003</v>
      </c>
      <c r="HM198">
        <v>0</v>
      </c>
      <c r="HN198">
        <v>18.964400000000001</v>
      </c>
      <c r="HO198">
        <v>1436.5</v>
      </c>
      <c r="HP198">
        <v>19.962700000000002</v>
      </c>
      <c r="HQ198">
        <v>97.319900000000004</v>
      </c>
      <c r="HR198">
        <v>99.238100000000003</v>
      </c>
    </row>
    <row r="199" spans="1:226" x14ac:dyDescent="0.25">
      <c r="A199">
        <v>183</v>
      </c>
      <c r="B199">
        <v>1687532977.5</v>
      </c>
      <c r="C199">
        <v>4274</v>
      </c>
      <c r="D199" t="s">
        <v>725</v>
      </c>
      <c r="E199" t="s">
        <v>726</v>
      </c>
      <c r="F199">
        <v>5</v>
      </c>
      <c r="G199" t="s">
        <v>353</v>
      </c>
      <c r="H199">
        <v>48</v>
      </c>
      <c r="I199">
        <v>1687532969.7142861</v>
      </c>
      <c r="J199">
        <f t="shared" si="62"/>
        <v>1.6169275083337852E-3</v>
      </c>
      <c r="K199">
        <f t="shared" si="63"/>
        <v>1.6169275083337853</v>
      </c>
      <c r="L199">
        <f t="shared" si="64"/>
        <v>28.072868140802139</v>
      </c>
      <c r="M199">
        <f t="shared" si="65"/>
        <v>1366.2410714285711</v>
      </c>
      <c r="N199">
        <f t="shared" si="66"/>
        <v>627.27274270110854</v>
      </c>
      <c r="O199">
        <f t="shared" si="67"/>
        <v>64.00097294624392</v>
      </c>
      <c r="P199">
        <f t="shared" si="68"/>
        <v>139.39830618817794</v>
      </c>
      <c r="Q199">
        <f t="shared" si="69"/>
        <v>6.4797564084586756E-2</v>
      </c>
      <c r="R199">
        <f>IF(LEFT(BD199,1)&lt;&gt;"0",IF(LEFT(BD199,1)="1",3,BE199),$D$5+$E$5*(BV199*BO199/($K$5*1000))+$F$5*(BV199*BO199/($K$5*1000))*MAX(MIN(BB199,$J$5),$I$5)*MAX(MIN(BB199,$J$5),$I$5)+$G$5*MAX(MIN(BB199,$J$5),$I$5)*(BV199*BO199/($K$5*1000))+$H$5*(BV199*BO199/($K$5*1000))*(BV199*BO199/($K$5*1000)))</f>
        <v>3.7700814589566991</v>
      </c>
      <c r="S199">
        <f t="shared" si="70"/>
        <v>6.4185156324655088E-2</v>
      </c>
      <c r="T199">
        <f t="shared" si="71"/>
        <v>4.0170262579554854E-2</v>
      </c>
      <c r="U199">
        <f t="shared" si="72"/>
        <v>615.3405742336854</v>
      </c>
      <c r="V199">
        <f t="shared" si="73"/>
        <v>32.716801514841698</v>
      </c>
      <c r="W199">
        <f t="shared" si="74"/>
        <v>31.40718571428571</v>
      </c>
      <c r="X199">
        <f t="shared" si="75"/>
        <v>4.6171828602198497</v>
      </c>
      <c r="Y199">
        <f t="shared" si="76"/>
        <v>49.497510382651654</v>
      </c>
      <c r="Z199">
        <f t="shared" si="77"/>
        <v>2.1318791805240513</v>
      </c>
      <c r="AA199">
        <f t="shared" si="78"/>
        <v>4.3070432513536119</v>
      </c>
      <c r="AB199">
        <f t="shared" si="79"/>
        <v>2.4853036796957984</v>
      </c>
      <c r="AC199">
        <f t="shared" si="80"/>
        <v>-71.306503117519924</v>
      </c>
      <c r="AD199">
        <f t="shared" si="81"/>
        <v>-247.49855181114995</v>
      </c>
      <c r="AE199">
        <f t="shared" si="82"/>
        <v>-14.712655781091751</v>
      </c>
      <c r="AF199">
        <f t="shared" si="83"/>
        <v>281.82286352392384</v>
      </c>
      <c r="AG199">
        <f t="shared" si="84"/>
        <v>66.605930266928638</v>
      </c>
      <c r="AH199">
        <f t="shared" si="85"/>
        <v>1.4782637997707586</v>
      </c>
      <c r="AI199">
        <f t="shared" si="86"/>
        <v>28.072868140802139</v>
      </c>
      <c r="AJ199">
        <v>1457.519708822181</v>
      </c>
      <c r="AK199">
        <v>1420.651696969697</v>
      </c>
      <c r="AL199">
        <v>3.504188628864414</v>
      </c>
      <c r="AM199">
        <v>65.233409087114921</v>
      </c>
      <c r="AN199">
        <f t="shared" si="87"/>
        <v>1.6169275083337853</v>
      </c>
      <c r="AO199">
        <v>19.994087549461369</v>
      </c>
      <c r="AP199">
        <v>20.956589696969701</v>
      </c>
      <c r="AQ199">
        <v>6.5530041963950628E-3</v>
      </c>
      <c r="AR199">
        <v>101.64482437197481</v>
      </c>
      <c r="AS199">
        <v>0</v>
      </c>
      <c r="AT199">
        <v>0</v>
      </c>
      <c r="AU199">
        <f t="shared" si="88"/>
        <v>1</v>
      </c>
      <c r="AV199">
        <f t="shared" si="89"/>
        <v>0</v>
      </c>
      <c r="AW199">
        <f t="shared" si="90"/>
        <v>53308.428345103581</v>
      </c>
      <c r="AX199">
        <f t="shared" si="91"/>
        <v>3497.6660714285708</v>
      </c>
      <c r="AY199">
        <f t="shared" si="92"/>
        <v>2869.135312565566</v>
      </c>
      <c r="AZ199">
        <f>($B$11*$D$9+$C$11*$D$9+$F$11*((CV199+CN199)/MAX(CV199+CN199+CW199, 0.1)*$I$9+CW199/MAX(CV199+CN199+CW199, 0.1)*$J$9))/($B$11+$C$11+$F$11)</f>
        <v>0.82029995258915878</v>
      </c>
      <c r="BA199">
        <f>($B$11*$K$9+$C$11*$K$9+$F$11*((CV199+CN199)/MAX(CV199+CN199+CW199, 0.1)*$P$9+CW199/MAX(CV199+CN199+CW199, 0.1)*$Q$9))/($B$11+$C$11+$F$11)</f>
        <v>0.17592890849707632</v>
      </c>
      <c r="BB199" s="1">
        <v>3.21</v>
      </c>
      <c r="BC199">
        <v>0.5</v>
      </c>
      <c r="BD199" t="s">
        <v>354</v>
      </c>
      <c r="BE199">
        <v>2</v>
      </c>
      <c r="BF199" t="b">
        <v>1</v>
      </c>
      <c r="BG199">
        <v>1687532969.7142861</v>
      </c>
      <c r="BH199">
        <v>1366.2410714285711</v>
      </c>
      <c r="BI199">
        <v>1410.299999999999</v>
      </c>
      <c r="BJ199">
        <v>20.894521428571419</v>
      </c>
      <c r="BK199">
        <v>19.96527857142857</v>
      </c>
      <c r="BL199">
        <v>1361.6724999999999</v>
      </c>
      <c r="BM199">
        <v>20.715453571428569</v>
      </c>
      <c r="BN199">
        <v>499.98528571428568</v>
      </c>
      <c r="BO199">
        <v>101.9254285714286</v>
      </c>
      <c r="BP199">
        <v>0.1051055</v>
      </c>
      <c r="BQ199">
        <v>30.189496428571431</v>
      </c>
      <c r="BR199">
        <v>31.40718571428571</v>
      </c>
      <c r="BS199">
        <v>999.9000000000002</v>
      </c>
      <c r="BT199">
        <v>0</v>
      </c>
      <c r="BU199">
        <v>0</v>
      </c>
      <c r="BV199">
        <v>9996.1121428571441</v>
      </c>
      <c r="BW199">
        <v>0</v>
      </c>
      <c r="BX199">
        <v>1497.6710714285709</v>
      </c>
      <c r="BY199">
        <v>-44.057099999999998</v>
      </c>
      <c r="BZ199">
        <v>1395.398928571429</v>
      </c>
      <c r="CA199">
        <v>1439.0303571428569</v>
      </c>
      <c r="CB199">
        <v>0.92924125000000013</v>
      </c>
      <c r="CC199">
        <v>1410.299999999999</v>
      </c>
      <c r="CD199">
        <v>19.96527857142857</v>
      </c>
      <c r="CE199">
        <v>2.1296824999999999</v>
      </c>
      <c r="CF199">
        <v>2.0349692857142849</v>
      </c>
      <c r="CG199">
        <v>18.44292857142857</v>
      </c>
      <c r="CH199">
        <v>17.719057142857139</v>
      </c>
      <c r="CI199">
        <v>1999.9949999999999</v>
      </c>
      <c r="CJ199">
        <v>0.98000264285714267</v>
      </c>
      <c r="CK199">
        <v>1.999726071428571E-2</v>
      </c>
      <c r="CL199">
        <v>0</v>
      </c>
      <c r="CM199">
        <v>1.9419678571428569</v>
      </c>
      <c r="CN199">
        <v>0</v>
      </c>
      <c r="CO199">
        <v>6667.1221428571434</v>
      </c>
      <c r="CP199">
        <v>17338.20357142857</v>
      </c>
      <c r="CQ199">
        <v>48.669285714285699</v>
      </c>
      <c r="CR199">
        <v>50.454999999999991</v>
      </c>
      <c r="CS199">
        <v>48.774357142857127</v>
      </c>
      <c r="CT199">
        <v>48.700499999999991</v>
      </c>
      <c r="CU199">
        <v>47.486499999999999</v>
      </c>
      <c r="CV199">
        <v>1960.001071428572</v>
      </c>
      <c r="CW199">
        <v>39.993571428571443</v>
      </c>
      <c r="CX199">
        <v>0</v>
      </c>
      <c r="CY199">
        <v>1687532977.4000001</v>
      </c>
      <c r="CZ199">
        <v>0</v>
      </c>
      <c r="DA199">
        <v>1687529968.5999999</v>
      </c>
      <c r="DB199" t="s">
        <v>553</v>
      </c>
      <c r="DC199">
        <v>1687529968.5999999</v>
      </c>
      <c r="DD199">
        <v>1687529966.5999999</v>
      </c>
      <c r="DE199">
        <v>3</v>
      </c>
      <c r="DF199">
        <v>1E-3</v>
      </c>
      <c r="DG199">
        <v>1.0999999999999999E-2</v>
      </c>
      <c r="DH199">
        <v>2.899</v>
      </c>
      <c r="DI199">
        <v>9.5000000000000001E-2</v>
      </c>
      <c r="DJ199">
        <v>420</v>
      </c>
      <c r="DK199">
        <v>16</v>
      </c>
      <c r="DL199">
        <v>0.15</v>
      </c>
      <c r="DM199">
        <v>0.06</v>
      </c>
      <c r="DN199">
        <v>-44.092230000000001</v>
      </c>
      <c r="DO199">
        <v>0.30984990619145952</v>
      </c>
      <c r="DP199">
        <v>0.28206712693966979</v>
      </c>
      <c r="DQ199">
        <v>0</v>
      </c>
      <c r="DR199">
        <v>0.94410257499999994</v>
      </c>
      <c r="DS199">
        <v>-0.16735282176360139</v>
      </c>
      <c r="DT199">
        <v>3.2588290396925922E-2</v>
      </c>
      <c r="DU199">
        <v>0</v>
      </c>
      <c r="DV199">
        <v>0</v>
      </c>
      <c r="DW199">
        <v>2</v>
      </c>
      <c r="DX199" t="s">
        <v>356</v>
      </c>
      <c r="DY199">
        <v>3.1179600000000001</v>
      </c>
      <c r="DZ199">
        <v>2.7614700000000001</v>
      </c>
      <c r="EA199">
        <v>0.20949899999999999</v>
      </c>
      <c r="EB199">
        <v>0.21529499999999999</v>
      </c>
      <c r="EC199">
        <v>0.106089</v>
      </c>
      <c r="ED199">
        <v>0.103241</v>
      </c>
      <c r="EE199">
        <v>22757.599999999999</v>
      </c>
      <c r="EF199">
        <v>22509.7</v>
      </c>
      <c r="EG199">
        <v>29388.7</v>
      </c>
      <c r="EH199">
        <v>29017.9</v>
      </c>
      <c r="EI199">
        <v>36394.1</v>
      </c>
      <c r="EJ199">
        <v>34310.199999999997</v>
      </c>
      <c r="EK199">
        <v>45078.9</v>
      </c>
      <c r="EL199">
        <v>43159.6</v>
      </c>
      <c r="EM199">
        <v>1.6912</v>
      </c>
      <c r="EN199">
        <v>1.65845</v>
      </c>
      <c r="EO199">
        <v>-5.38304E-2</v>
      </c>
      <c r="EP199">
        <v>0</v>
      </c>
      <c r="EQ199">
        <v>32.311599999999999</v>
      </c>
      <c r="ER199">
        <v>999.9</v>
      </c>
      <c r="ES199">
        <v>54.5</v>
      </c>
      <c r="ET199">
        <v>44.1</v>
      </c>
      <c r="EU199">
        <v>49.1922</v>
      </c>
      <c r="EV199">
        <v>65.545699999999997</v>
      </c>
      <c r="EW199">
        <v>18.902200000000001</v>
      </c>
      <c r="EX199">
        <v>1</v>
      </c>
      <c r="EY199">
        <v>1.34765</v>
      </c>
      <c r="EZ199">
        <v>9.2810500000000005</v>
      </c>
      <c r="FA199">
        <v>19.9846</v>
      </c>
      <c r="FB199">
        <v>5.2261300000000004</v>
      </c>
      <c r="FC199">
        <v>11.992000000000001</v>
      </c>
      <c r="FD199">
        <v>4.9685499999999996</v>
      </c>
      <c r="FE199">
        <v>3.28918</v>
      </c>
      <c r="FF199">
        <v>9999</v>
      </c>
      <c r="FG199">
        <v>9999</v>
      </c>
      <c r="FH199">
        <v>9999</v>
      </c>
      <c r="FI199">
        <v>999.9</v>
      </c>
      <c r="FJ199">
        <v>4.9726400000000002</v>
      </c>
      <c r="FK199">
        <v>1.8782000000000001</v>
      </c>
      <c r="FL199">
        <v>1.8763799999999999</v>
      </c>
      <c r="FM199">
        <v>1.8791500000000001</v>
      </c>
      <c r="FN199">
        <v>1.8756699999999999</v>
      </c>
      <c r="FO199">
        <v>1.8791100000000001</v>
      </c>
      <c r="FP199">
        <v>1.8763700000000001</v>
      </c>
      <c r="FQ199">
        <v>1.8775900000000001</v>
      </c>
      <c r="FR199">
        <v>0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4.6100000000000003</v>
      </c>
      <c r="GF199">
        <v>0.1802</v>
      </c>
      <c r="GG199">
        <v>1.7018588168103419</v>
      </c>
      <c r="GH199">
        <v>3.4596175144301941E-3</v>
      </c>
      <c r="GI199">
        <v>-1.60062044249347E-6</v>
      </c>
      <c r="GJ199">
        <v>4.4551892631570479E-10</v>
      </c>
      <c r="GK199">
        <v>-5.7980403239070673E-2</v>
      </c>
      <c r="GL199">
        <v>-1.1044296988583829E-3</v>
      </c>
      <c r="GM199">
        <v>8.6344859614355754E-4</v>
      </c>
      <c r="GN199">
        <v>-1.2442756315904091E-5</v>
      </c>
      <c r="GO199">
        <v>0</v>
      </c>
      <c r="GP199">
        <v>2120</v>
      </c>
      <c r="GQ199">
        <v>2</v>
      </c>
      <c r="GR199">
        <v>32</v>
      </c>
      <c r="GS199">
        <v>50.1</v>
      </c>
      <c r="GT199">
        <v>50.2</v>
      </c>
      <c r="GU199">
        <v>2.9370099999999999</v>
      </c>
      <c r="GV199">
        <v>2.6049799999999999</v>
      </c>
      <c r="GW199">
        <v>1.39893</v>
      </c>
      <c r="GX199">
        <v>2.2766099999999998</v>
      </c>
      <c r="GY199">
        <v>1.4489700000000001</v>
      </c>
      <c r="GZ199">
        <v>2.4206500000000002</v>
      </c>
      <c r="HA199">
        <v>50.445099999999996</v>
      </c>
      <c r="HB199">
        <v>13.151400000000001</v>
      </c>
      <c r="HC199">
        <v>18</v>
      </c>
      <c r="HD199">
        <v>507.61500000000001</v>
      </c>
      <c r="HE199">
        <v>399.61399999999998</v>
      </c>
      <c r="HF199">
        <v>23.922799999999999</v>
      </c>
      <c r="HG199">
        <v>42.641300000000001</v>
      </c>
      <c r="HH199">
        <v>30.001799999999999</v>
      </c>
      <c r="HI199">
        <v>41.884799999999998</v>
      </c>
      <c r="HJ199">
        <v>41.874000000000002</v>
      </c>
      <c r="HK199">
        <v>58.946300000000001</v>
      </c>
      <c r="HL199">
        <v>57.698500000000003</v>
      </c>
      <c r="HM199">
        <v>0</v>
      </c>
      <c r="HN199">
        <v>18.990300000000001</v>
      </c>
      <c r="HO199">
        <v>1456.56</v>
      </c>
      <c r="HP199">
        <v>20.051600000000001</v>
      </c>
      <c r="HQ199">
        <v>97.3155</v>
      </c>
      <c r="HR199">
        <v>99.236699999999999</v>
      </c>
    </row>
    <row r="200" spans="1:226" x14ac:dyDescent="0.25">
      <c r="A200">
        <v>184</v>
      </c>
      <c r="B200">
        <v>1687532982.5</v>
      </c>
      <c r="C200">
        <v>4279</v>
      </c>
      <c r="D200" t="s">
        <v>727</v>
      </c>
      <c r="E200" t="s">
        <v>728</v>
      </c>
      <c r="F200">
        <v>5</v>
      </c>
      <c r="G200" t="s">
        <v>353</v>
      </c>
      <c r="H200">
        <v>48</v>
      </c>
      <c r="I200">
        <v>1687532975</v>
      </c>
      <c r="J200">
        <f t="shared" si="62"/>
        <v>1.5873929501451923E-3</v>
      </c>
      <c r="K200">
        <f t="shared" si="63"/>
        <v>1.5873929501451922</v>
      </c>
      <c r="L200">
        <f t="shared" si="64"/>
        <v>28.11136313210536</v>
      </c>
      <c r="M200">
        <f t="shared" si="65"/>
        <v>1384.024444444444</v>
      </c>
      <c r="N200">
        <f t="shared" si="66"/>
        <v>630.4934463230594</v>
      </c>
      <c r="O200">
        <f t="shared" si="67"/>
        <v>64.329471110931166</v>
      </c>
      <c r="P200">
        <f t="shared" si="68"/>
        <v>141.21250749701113</v>
      </c>
      <c r="Q200">
        <f t="shared" si="69"/>
        <v>6.3590844569573465E-2</v>
      </c>
      <c r="R200">
        <f>IF(LEFT(BD200,1)&lt;&gt;"0",IF(LEFT(BD200,1)="1",3,BE200),$D$5+$E$5*(BV200*BO200/($K$5*1000))+$F$5*(BV200*BO200/($K$5*1000))*MAX(MIN(BB200,$J$5),$I$5)*MAX(MIN(BB200,$J$5),$I$5)+$G$5*MAX(MIN(BB200,$J$5),$I$5)*(BV200*BO200/($K$5*1000))+$H$5*(BV200*BO200/($K$5*1000))*(BV200*BO200/($K$5*1000)))</f>
        <v>3.7695484515721986</v>
      </c>
      <c r="S200">
        <f t="shared" si="70"/>
        <v>6.3000839449929985E-2</v>
      </c>
      <c r="T200">
        <f t="shared" si="71"/>
        <v>3.9428077882725995E-2</v>
      </c>
      <c r="U200">
        <f t="shared" si="72"/>
        <v>614.80235413355479</v>
      </c>
      <c r="V200">
        <f t="shared" si="73"/>
        <v>32.742647764100553</v>
      </c>
      <c r="W200">
        <f t="shared" si="74"/>
        <v>31.425907407407411</v>
      </c>
      <c r="X200">
        <f t="shared" si="75"/>
        <v>4.622099095474506</v>
      </c>
      <c r="Y200">
        <f t="shared" si="76"/>
        <v>49.541096975425219</v>
      </c>
      <c r="Z200">
        <f t="shared" si="77"/>
        <v>2.1364491568209361</v>
      </c>
      <c r="AA200">
        <f t="shared" si="78"/>
        <v>4.3124785022033691</v>
      </c>
      <c r="AB200">
        <f t="shared" si="79"/>
        <v>2.48564993865357</v>
      </c>
      <c r="AC200">
        <f t="shared" si="80"/>
        <v>-70.004029101402978</v>
      </c>
      <c r="AD200">
        <f t="shared" si="81"/>
        <v>-246.79961553611759</v>
      </c>
      <c r="AE200">
        <f t="shared" si="82"/>
        <v>-14.67613097776383</v>
      </c>
      <c r="AF200">
        <f t="shared" si="83"/>
        <v>283.32257851827046</v>
      </c>
      <c r="AG200">
        <f t="shared" si="84"/>
        <v>66.245545197488283</v>
      </c>
      <c r="AH200">
        <f t="shared" si="85"/>
        <v>1.5032548675648862</v>
      </c>
      <c r="AI200">
        <f t="shared" si="86"/>
        <v>28.11136313210536</v>
      </c>
      <c r="AJ200">
        <v>1473.935784000447</v>
      </c>
      <c r="AK200">
        <v>1437.6803030303031</v>
      </c>
      <c r="AL200">
        <v>3.383621712331943</v>
      </c>
      <c r="AM200">
        <v>65.233409087114921</v>
      </c>
      <c r="AN200">
        <f t="shared" si="87"/>
        <v>1.5873929501451922</v>
      </c>
      <c r="AO200">
        <v>20.00786603501707</v>
      </c>
      <c r="AP200">
        <v>20.980274545454542</v>
      </c>
      <c r="AQ200">
        <v>3.081187886975428E-3</v>
      </c>
      <c r="AR200">
        <v>101.64482437197481</v>
      </c>
      <c r="AS200">
        <v>0</v>
      </c>
      <c r="AT200">
        <v>0</v>
      </c>
      <c r="AU200">
        <f t="shared" si="88"/>
        <v>1</v>
      </c>
      <c r="AV200">
        <f t="shared" si="89"/>
        <v>0</v>
      </c>
      <c r="AW200">
        <f t="shared" si="90"/>
        <v>53293.959901052302</v>
      </c>
      <c r="AX200">
        <f t="shared" si="91"/>
        <v>3494.6077777777768</v>
      </c>
      <c r="AY200">
        <f t="shared" si="92"/>
        <v>2866.6265022856637</v>
      </c>
      <c r="AZ200">
        <f>($B$11*$D$9+$C$11*$D$9+$F$11*((CV200+CN200)/MAX(CV200+CN200+CW200, 0.1)*$I$9+CW200/MAX(CV200+CN200+CW200, 0.1)*$J$9))/($B$11+$C$11+$F$11)</f>
        <v>0.8202999262219216</v>
      </c>
      <c r="BA200">
        <f>($B$11*$K$9+$C$11*$K$9+$F$11*((CV200+CN200)/MAX(CV200+CN200+CW200, 0.1)*$P$9+CW200/MAX(CV200+CN200+CW200, 0.1)*$Q$9))/($B$11+$C$11+$F$11)</f>
        <v>0.17592885760830876</v>
      </c>
      <c r="BB200" s="1">
        <v>3.21</v>
      </c>
      <c r="BC200">
        <v>0.5</v>
      </c>
      <c r="BD200" t="s">
        <v>354</v>
      </c>
      <c r="BE200">
        <v>2</v>
      </c>
      <c r="BF200" t="b">
        <v>1</v>
      </c>
      <c r="BG200">
        <v>1687532975</v>
      </c>
      <c r="BH200">
        <v>1384.024444444444</v>
      </c>
      <c r="BI200">
        <v>1427.88962962963</v>
      </c>
      <c r="BJ200">
        <v>20.939348148148149</v>
      </c>
      <c r="BK200">
        <v>19.994470370370369</v>
      </c>
      <c r="BL200">
        <v>1379.4274074074081</v>
      </c>
      <c r="BM200">
        <v>20.759470370370369</v>
      </c>
      <c r="BN200">
        <v>500.00185185185188</v>
      </c>
      <c r="BO200">
        <v>101.92511111111109</v>
      </c>
      <c r="BP200">
        <v>0.1052454074074074</v>
      </c>
      <c r="BQ200">
        <v>30.21148518518519</v>
      </c>
      <c r="BR200">
        <v>31.425907407407411</v>
      </c>
      <c r="BS200">
        <v>999.90000000000009</v>
      </c>
      <c r="BT200">
        <v>0</v>
      </c>
      <c r="BU200">
        <v>0</v>
      </c>
      <c r="BV200">
        <v>9994.0718518518515</v>
      </c>
      <c r="BW200">
        <v>0</v>
      </c>
      <c r="BX200">
        <v>1494.6155555555549</v>
      </c>
      <c r="BY200">
        <v>-43.864448148148149</v>
      </c>
      <c r="BZ200">
        <v>1413.6259259259259</v>
      </c>
      <c r="CA200">
        <v>1457.021481481481</v>
      </c>
      <c r="CB200">
        <v>0.94487692592592587</v>
      </c>
      <c r="CC200">
        <v>1427.88962962963</v>
      </c>
      <c r="CD200">
        <v>19.994470370370369</v>
      </c>
      <c r="CE200">
        <v>2.134247777777778</v>
      </c>
      <c r="CF200">
        <v>2.0379399999999999</v>
      </c>
      <c r="CG200">
        <v>18.477107407407409</v>
      </c>
      <c r="CH200">
        <v>17.742240740740741</v>
      </c>
      <c r="CI200">
        <v>1999.9922222222219</v>
      </c>
      <c r="CJ200">
        <v>0.98000311111111094</v>
      </c>
      <c r="CK200">
        <v>1.9996792592592589E-2</v>
      </c>
      <c r="CL200">
        <v>0</v>
      </c>
      <c r="CM200">
        <v>1.95802962962963</v>
      </c>
      <c r="CN200">
        <v>0</v>
      </c>
      <c r="CO200">
        <v>6664.6366666666663</v>
      </c>
      <c r="CP200">
        <v>17338.18148148149</v>
      </c>
      <c r="CQ200">
        <v>48.707999999999998</v>
      </c>
      <c r="CR200">
        <v>50.476666666666667</v>
      </c>
      <c r="CS200">
        <v>48.795925925925921</v>
      </c>
      <c r="CT200">
        <v>48.722000000000008</v>
      </c>
      <c r="CU200">
        <v>47.513777777777769</v>
      </c>
      <c r="CV200">
        <v>1960.0018518518521</v>
      </c>
      <c r="CW200">
        <v>39.99</v>
      </c>
      <c r="CX200">
        <v>0</v>
      </c>
      <c r="CY200">
        <v>1687532982.2</v>
      </c>
      <c r="CZ200">
        <v>0</v>
      </c>
      <c r="DA200">
        <v>1687529968.5999999</v>
      </c>
      <c r="DB200" t="s">
        <v>553</v>
      </c>
      <c r="DC200">
        <v>1687529968.5999999</v>
      </c>
      <c r="DD200">
        <v>1687529966.5999999</v>
      </c>
      <c r="DE200">
        <v>3</v>
      </c>
      <c r="DF200">
        <v>1E-3</v>
      </c>
      <c r="DG200">
        <v>1.0999999999999999E-2</v>
      </c>
      <c r="DH200">
        <v>2.899</v>
      </c>
      <c r="DI200">
        <v>9.5000000000000001E-2</v>
      </c>
      <c r="DJ200">
        <v>420</v>
      </c>
      <c r="DK200">
        <v>16</v>
      </c>
      <c r="DL200">
        <v>0.15</v>
      </c>
      <c r="DM200">
        <v>0.06</v>
      </c>
      <c r="DN200">
        <v>-43.932734146341467</v>
      </c>
      <c r="DO200">
        <v>1.640910104529598</v>
      </c>
      <c r="DP200">
        <v>0.37228369696932662</v>
      </c>
      <c r="DQ200">
        <v>0</v>
      </c>
      <c r="DR200">
        <v>0.93781899999999996</v>
      </c>
      <c r="DS200">
        <v>0.15861568641114959</v>
      </c>
      <c r="DT200">
        <v>2.3479834317153409E-2</v>
      </c>
      <c r="DU200">
        <v>0</v>
      </c>
      <c r="DV200">
        <v>0</v>
      </c>
      <c r="DW200">
        <v>2</v>
      </c>
      <c r="DX200" t="s">
        <v>356</v>
      </c>
      <c r="DY200">
        <v>3.1179100000000002</v>
      </c>
      <c r="DZ200">
        <v>2.7622900000000001</v>
      </c>
      <c r="EA200">
        <v>0.211007</v>
      </c>
      <c r="EB200">
        <v>0.216809</v>
      </c>
      <c r="EC200">
        <v>0.106167</v>
      </c>
      <c r="ED200">
        <v>0.103286</v>
      </c>
      <c r="EE200">
        <v>22713.1</v>
      </c>
      <c r="EF200">
        <v>22464.5</v>
      </c>
      <c r="EG200">
        <v>29387.8</v>
      </c>
      <c r="EH200">
        <v>29016.2</v>
      </c>
      <c r="EI200">
        <v>36390.199999999997</v>
      </c>
      <c r="EJ200">
        <v>34306.5</v>
      </c>
      <c r="EK200">
        <v>45077.7</v>
      </c>
      <c r="EL200">
        <v>43156.800000000003</v>
      </c>
      <c r="EM200">
        <v>1.6905300000000001</v>
      </c>
      <c r="EN200">
        <v>1.6585799999999999</v>
      </c>
      <c r="EO200">
        <v>-5.4612800000000003E-2</v>
      </c>
      <c r="EP200">
        <v>0</v>
      </c>
      <c r="EQ200">
        <v>32.334600000000002</v>
      </c>
      <c r="ER200">
        <v>999.9</v>
      </c>
      <c r="ES200">
        <v>54.5</v>
      </c>
      <c r="ET200">
        <v>44.1</v>
      </c>
      <c r="EU200">
        <v>49.1935</v>
      </c>
      <c r="EV200">
        <v>65.585700000000003</v>
      </c>
      <c r="EW200">
        <v>18.649799999999999</v>
      </c>
      <c r="EX200">
        <v>1</v>
      </c>
      <c r="EY200">
        <v>1.34951</v>
      </c>
      <c r="EZ200">
        <v>9.2810500000000005</v>
      </c>
      <c r="FA200">
        <v>19.985099999999999</v>
      </c>
      <c r="FB200">
        <v>5.2280699999999998</v>
      </c>
      <c r="FC200">
        <v>11.992000000000001</v>
      </c>
      <c r="FD200">
        <v>4.96915</v>
      </c>
      <c r="FE200">
        <v>3.28965</v>
      </c>
      <c r="FF200">
        <v>9999</v>
      </c>
      <c r="FG200">
        <v>9999</v>
      </c>
      <c r="FH200">
        <v>9999</v>
      </c>
      <c r="FI200">
        <v>999.9</v>
      </c>
      <c r="FJ200">
        <v>4.9726400000000002</v>
      </c>
      <c r="FK200">
        <v>1.8782000000000001</v>
      </c>
      <c r="FL200">
        <v>1.8763799999999999</v>
      </c>
      <c r="FM200">
        <v>1.8791500000000001</v>
      </c>
      <c r="FN200">
        <v>1.87565</v>
      </c>
      <c r="FO200">
        <v>1.8791</v>
      </c>
      <c r="FP200">
        <v>1.8763700000000001</v>
      </c>
      <c r="FQ200">
        <v>1.8775900000000001</v>
      </c>
      <c r="FR200">
        <v>0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4.6399999999999997</v>
      </c>
      <c r="GF200">
        <v>0.1807</v>
      </c>
      <c r="GG200">
        <v>1.7018588168103419</v>
      </c>
      <c r="GH200">
        <v>3.4596175144301941E-3</v>
      </c>
      <c r="GI200">
        <v>-1.60062044249347E-6</v>
      </c>
      <c r="GJ200">
        <v>4.4551892631570479E-10</v>
      </c>
      <c r="GK200">
        <v>-5.7980403239070673E-2</v>
      </c>
      <c r="GL200">
        <v>-1.1044296988583829E-3</v>
      </c>
      <c r="GM200">
        <v>8.6344859614355754E-4</v>
      </c>
      <c r="GN200">
        <v>-1.2442756315904091E-5</v>
      </c>
      <c r="GO200">
        <v>0</v>
      </c>
      <c r="GP200">
        <v>2120</v>
      </c>
      <c r="GQ200">
        <v>2</v>
      </c>
      <c r="GR200">
        <v>32</v>
      </c>
      <c r="GS200">
        <v>50.2</v>
      </c>
      <c r="GT200">
        <v>50.3</v>
      </c>
      <c r="GU200">
        <v>2.97119</v>
      </c>
      <c r="GV200">
        <v>2.6037599999999999</v>
      </c>
      <c r="GW200">
        <v>1.39893</v>
      </c>
      <c r="GX200">
        <v>2.2766099999999998</v>
      </c>
      <c r="GY200">
        <v>1.4489700000000001</v>
      </c>
      <c r="GZ200">
        <v>2.4621599999999999</v>
      </c>
      <c r="HA200">
        <v>50.477499999999999</v>
      </c>
      <c r="HB200">
        <v>13.1601</v>
      </c>
      <c r="HC200">
        <v>18</v>
      </c>
      <c r="HD200">
        <v>507.30700000000002</v>
      </c>
      <c r="HE200">
        <v>399.78699999999998</v>
      </c>
      <c r="HF200">
        <v>23.942599999999999</v>
      </c>
      <c r="HG200">
        <v>42.6633</v>
      </c>
      <c r="HH200">
        <v>30.001799999999999</v>
      </c>
      <c r="HI200">
        <v>41.904600000000002</v>
      </c>
      <c r="HJ200">
        <v>41.891800000000003</v>
      </c>
      <c r="HK200">
        <v>59.470199999999998</v>
      </c>
      <c r="HL200">
        <v>57.698500000000003</v>
      </c>
      <c r="HM200">
        <v>0</v>
      </c>
      <c r="HN200">
        <v>19.008500000000002</v>
      </c>
      <c r="HO200">
        <v>1469.94</v>
      </c>
      <c r="HP200">
        <v>20.079899999999999</v>
      </c>
      <c r="HQ200">
        <v>97.312700000000007</v>
      </c>
      <c r="HR200">
        <v>99.230500000000006</v>
      </c>
    </row>
    <row r="201" spans="1:226" x14ac:dyDescent="0.25">
      <c r="A201">
        <v>185</v>
      </c>
      <c r="B201">
        <v>1687532987.5</v>
      </c>
      <c r="C201">
        <v>4284</v>
      </c>
      <c r="D201" t="s">
        <v>729</v>
      </c>
      <c r="E201" t="s">
        <v>730</v>
      </c>
      <c r="F201">
        <v>5</v>
      </c>
      <c r="G201" t="s">
        <v>353</v>
      </c>
      <c r="H201">
        <v>48</v>
      </c>
      <c r="I201">
        <v>1687532979.7142861</v>
      </c>
      <c r="J201">
        <f t="shared" si="62"/>
        <v>1.5757359823361343E-3</v>
      </c>
      <c r="K201">
        <f t="shared" si="63"/>
        <v>1.5757359823361343</v>
      </c>
      <c r="L201">
        <f t="shared" si="64"/>
        <v>28.350728250610402</v>
      </c>
      <c r="M201">
        <f t="shared" si="65"/>
        <v>1399.865</v>
      </c>
      <c r="N201">
        <f t="shared" si="66"/>
        <v>634.24618186158102</v>
      </c>
      <c r="O201">
        <f t="shared" si="67"/>
        <v>64.712590832414278</v>
      </c>
      <c r="P201">
        <f t="shared" si="68"/>
        <v>142.82922555360039</v>
      </c>
      <c r="Q201">
        <f t="shared" si="69"/>
        <v>6.3095024575400616E-2</v>
      </c>
      <c r="R201">
        <f>IF(LEFT(BD201,1)&lt;&gt;"0",IF(LEFT(BD201,1)="1",3,BE201),$D$5+$E$5*(BV201*BO201/($K$5*1000))+$F$5*(BV201*BO201/($K$5*1000))*MAX(MIN(BB201,$J$5),$I$5)*MAX(MIN(BB201,$J$5),$I$5)+$G$5*MAX(MIN(BB201,$J$5),$I$5)*(BV201*BO201/($K$5*1000))+$H$5*(BV201*BO201/($K$5*1000))*(BV201*BO201/($K$5*1000)))</f>
        <v>3.7691046498309331</v>
      </c>
      <c r="S201">
        <f t="shared" si="70"/>
        <v>6.2514071109693745E-2</v>
      </c>
      <c r="T201">
        <f t="shared" si="71"/>
        <v>3.912304482550065E-2</v>
      </c>
      <c r="U201">
        <f t="shared" si="72"/>
        <v>614.2759126061386</v>
      </c>
      <c r="V201">
        <f t="shared" si="73"/>
        <v>32.761025376715445</v>
      </c>
      <c r="W201">
        <f t="shared" si="74"/>
        <v>31.440192857142851</v>
      </c>
      <c r="X201">
        <f t="shared" si="75"/>
        <v>4.6258534580845865</v>
      </c>
      <c r="Y201">
        <f t="shared" si="76"/>
        <v>49.555950868375156</v>
      </c>
      <c r="Z201">
        <f t="shared" si="77"/>
        <v>2.1393187942212721</v>
      </c>
      <c r="AA201">
        <f t="shared" si="78"/>
        <v>4.3169765824965918</v>
      </c>
      <c r="AB201">
        <f t="shared" si="79"/>
        <v>2.4865346638633143</v>
      </c>
      <c r="AC201">
        <f t="shared" si="80"/>
        <v>-69.489956821023526</v>
      </c>
      <c r="AD201">
        <f t="shared" si="81"/>
        <v>-245.97936925520321</v>
      </c>
      <c r="AE201">
        <f t="shared" si="82"/>
        <v>-14.63142125612552</v>
      </c>
      <c r="AF201">
        <f t="shared" si="83"/>
        <v>284.17516527378643</v>
      </c>
      <c r="AG201">
        <f t="shared" si="84"/>
        <v>66.205324940609486</v>
      </c>
      <c r="AH201">
        <f t="shared" si="85"/>
        <v>1.5289266246662689</v>
      </c>
      <c r="AI201">
        <f t="shared" si="86"/>
        <v>28.350728250610402</v>
      </c>
      <c r="AJ201">
        <v>1491.5225039127231</v>
      </c>
      <c r="AK201">
        <v>1454.8222424242419</v>
      </c>
      <c r="AL201">
        <v>3.43837294730131</v>
      </c>
      <c r="AM201">
        <v>65.233409087114921</v>
      </c>
      <c r="AN201">
        <f t="shared" si="87"/>
        <v>1.5757359823361343</v>
      </c>
      <c r="AO201">
        <v>20.018085017695181</v>
      </c>
      <c r="AP201">
        <v>20.999791515151511</v>
      </c>
      <c r="AQ201">
        <v>1.0555859021894431E-3</v>
      </c>
      <c r="AR201">
        <v>101.64482437197481</v>
      </c>
      <c r="AS201">
        <v>0</v>
      </c>
      <c r="AT201">
        <v>0</v>
      </c>
      <c r="AU201">
        <f t="shared" si="88"/>
        <v>1</v>
      </c>
      <c r="AV201">
        <f t="shared" si="89"/>
        <v>0</v>
      </c>
      <c r="AW201">
        <f t="shared" si="90"/>
        <v>53281.949251280312</v>
      </c>
      <c r="AX201">
        <f t="shared" si="91"/>
        <v>3491.6153571428567</v>
      </c>
      <c r="AY201">
        <f t="shared" si="92"/>
        <v>2864.1718258784576</v>
      </c>
      <c r="AZ201">
        <f>($B$11*$D$9+$C$11*$D$9+$F$11*((CV201+CN201)/MAX(CV201+CN201+CW201, 0.1)*$I$9+CW201/MAX(CV201+CN201+CW201, 0.1)*$J$9))/($B$11+$C$11+$F$11)</f>
        <v>0.82029992794572082</v>
      </c>
      <c r="BA201">
        <f>($B$11*$K$9+$C$11*$K$9+$F$11*((CV201+CN201)/MAX(CV201+CN201+CW201, 0.1)*$P$9+CW201/MAX(CV201+CN201+CW201, 0.1)*$Q$9))/($B$11+$C$11+$F$11)</f>
        <v>0.17592886093524132</v>
      </c>
      <c r="BB201" s="1">
        <v>3.21</v>
      </c>
      <c r="BC201">
        <v>0.5</v>
      </c>
      <c r="BD201" t="s">
        <v>354</v>
      </c>
      <c r="BE201">
        <v>2</v>
      </c>
      <c r="BF201" t="b">
        <v>1</v>
      </c>
      <c r="BG201">
        <v>1687532979.7142861</v>
      </c>
      <c r="BH201">
        <v>1399.865</v>
      </c>
      <c r="BI201">
        <v>1443.742857142857</v>
      </c>
      <c r="BJ201">
        <v>20.967400000000001</v>
      </c>
      <c r="BK201">
        <v>20.006410714285721</v>
      </c>
      <c r="BL201">
        <v>1395.242857142857</v>
      </c>
      <c r="BM201">
        <v>20.787010714285721</v>
      </c>
      <c r="BN201">
        <v>500.00032142857151</v>
      </c>
      <c r="BO201">
        <v>101.9253928571429</v>
      </c>
      <c r="BP201">
        <v>0.1053212142857143</v>
      </c>
      <c r="BQ201">
        <v>30.229664285714289</v>
      </c>
      <c r="BR201">
        <v>31.440192857142851</v>
      </c>
      <c r="BS201">
        <v>999.9000000000002</v>
      </c>
      <c r="BT201">
        <v>0</v>
      </c>
      <c r="BU201">
        <v>0</v>
      </c>
      <c r="BV201">
        <v>9992.3196428571428</v>
      </c>
      <c r="BW201">
        <v>0</v>
      </c>
      <c r="BX201">
        <v>1491.635</v>
      </c>
      <c r="BY201">
        <v>-43.876835714285718</v>
      </c>
      <c r="BZ201">
        <v>1429.846428571429</v>
      </c>
      <c r="CA201">
        <v>1473.2160714285719</v>
      </c>
      <c r="CB201">
        <v>0.96099328571428588</v>
      </c>
      <c r="CC201">
        <v>1443.742857142857</v>
      </c>
      <c r="CD201">
        <v>20.006410714285721</v>
      </c>
      <c r="CE201">
        <v>2.1371132142857139</v>
      </c>
      <c r="CF201">
        <v>2.0391621428571431</v>
      </c>
      <c r="CG201">
        <v>18.498528571428569</v>
      </c>
      <c r="CH201">
        <v>17.751753571428569</v>
      </c>
      <c r="CI201">
        <v>1999.980357142857</v>
      </c>
      <c r="CJ201">
        <v>0.98000339285714255</v>
      </c>
      <c r="CK201">
        <v>1.9996510714285709E-2</v>
      </c>
      <c r="CL201">
        <v>0</v>
      </c>
      <c r="CM201">
        <v>1.918271428571428</v>
      </c>
      <c r="CN201">
        <v>0</v>
      </c>
      <c r="CO201">
        <v>6662.8917857142851</v>
      </c>
      <c r="CP201">
        <v>17338.08571428572</v>
      </c>
      <c r="CQ201">
        <v>48.727500000000013</v>
      </c>
      <c r="CR201">
        <v>50.4955</v>
      </c>
      <c r="CS201">
        <v>48.811999999999983</v>
      </c>
      <c r="CT201">
        <v>48.756500000000003</v>
      </c>
      <c r="CU201">
        <v>47.533214285714273</v>
      </c>
      <c r="CV201">
        <v>1959.990357142857</v>
      </c>
      <c r="CW201">
        <v>39.99</v>
      </c>
      <c r="CX201">
        <v>0</v>
      </c>
      <c r="CY201">
        <v>1687532987</v>
      </c>
      <c r="CZ201">
        <v>0</v>
      </c>
      <c r="DA201">
        <v>1687529968.5999999</v>
      </c>
      <c r="DB201" t="s">
        <v>553</v>
      </c>
      <c r="DC201">
        <v>1687529968.5999999</v>
      </c>
      <c r="DD201">
        <v>1687529966.5999999</v>
      </c>
      <c r="DE201">
        <v>3</v>
      </c>
      <c r="DF201">
        <v>1E-3</v>
      </c>
      <c r="DG201">
        <v>1.0999999999999999E-2</v>
      </c>
      <c r="DH201">
        <v>2.899</v>
      </c>
      <c r="DI201">
        <v>9.5000000000000001E-2</v>
      </c>
      <c r="DJ201">
        <v>420</v>
      </c>
      <c r="DK201">
        <v>16</v>
      </c>
      <c r="DL201">
        <v>0.15</v>
      </c>
      <c r="DM201">
        <v>0.06</v>
      </c>
      <c r="DN201">
        <v>-43.876924390243907</v>
      </c>
      <c r="DO201">
        <v>0.26154146341477608</v>
      </c>
      <c r="DP201">
        <v>0.33082005187441321</v>
      </c>
      <c r="DQ201">
        <v>0</v>
      </c>
      <c r="DR201">
        <v>0.9498228048780486</v>
      </c>
      <c r="DS201">
        <v>0.21506155400696869</v>
      </c>
      <c r="DT201">
        <v>2.201106482970638E-2</v>
      </c>
      <c r="DU201">
        <v>0</v>
      </c>
      <c r="DV201">
        <v>0</v>
      </c>
      <c r="DW201">
        <v>2</v>
      </c>
      <c r="DX201" t="s">
        <v>356</v>
      </c>
      <c r="DY201">
        <v>3.1178300000000001</v>
      </c>
      <c r="DZ201">
        <v>2.7622399999999998</v>
      </c>
      <c r="EA201">
        <v>0.21251900000000001</v>
      </c>
      <c r="EB201">
        <v>0.21826200000000001</v>
      </c>
      <c r="EC201">
        <v>0.10623199999999999</v>
      </c>
      <c r="ED201">
        <v>0.10332</v>
      </c>
      <c r="EE201">
        <v>22667.7</v>
      </c>
      <c r="EF201">
        <v>22421.5</v>
      </c>
      <c r="EG201">
        <v>29386</v>
      </c>
      <c r="EH201">
        <v>29014.9</v>
      </c>
      <c r="EI201">
        <v>36385.4</v>
      </c>
      <c r="EJ201">
        <v>34303.9</v>
      </c>
      <c r="EK201">
        <v>45074.7</v>
      </c>
      <c r="EL201">
        <v>43155</v>
      </c>
      <c r="EM201">
        <v>1.69</v>
      </c>
      <c r="EN201">
        <v>1.6585000000000001</v>
      </c>
      <c r="EO201">
        <v>-5.4389199999999999E-2</v>
      </c>
      <c r="EP201">
        <v>0</v>
      </c>
      <c r="EQ201">
        <v>32.356099999999998</v>
      </c>
      <c r="ER201">
        <v>999.9</v>
      </c>
      <c r="ES201">
        <v>54.5</v>
      </c>
      <c r="ET201">
        <v>44.1</v>
      </c>
      <c r="EU201">
        <v>49.190100000000001</v>
      </c>
      <c r="EV201">
        <v>65.535700000000006</v>
      </c>
      <c r="EW201">
        <v>18.549700000000001</v>
      </c>
      <c r="EX201">
        <v>1</v>
      </c>
      <c r="EY201">
        <v>1.35154</v>
      </c>
      <c r="EZ201">
        <v>9.2810500000000005</v>
      </c>
      <c r="FA201">
        <v>19.984999999999999</v>
      </c>
      <c r="FB201">
        <v>5.2270200000000004</v>
      </c>
      <c r="FC201">
        <v>11.992000000000001</v>
      </c>
      <c r="FD201">
        <v>4.9690500000000002</v>
      </c>
      <c r="FE201">
        <v>3.2895799999999999</v>
      </c>
      <c r="FF201">
        <v>9999</v>
      </c>
      <c r="FG201">
        <v>9999</v>
      </c>
      <c r="FH201">
        <v>9999</v>
      </c>
      <c r="FI201">
        <v>999.9</v>
      </c>
      <c r="FJ201">
        <v>4.9726699999999999</v>
      </c>
      <c r="FK201">
        <v>1.8782000000000001</v>
      </c>
      <c r="FL201">
        <v>1.8764000000000001</v>
      </c>
      <c r="FM201">
        <v>1.87914</v>
      </c>
      <c r="FN201">
        <v>1.87571</v>
      </c>
      <c r="FO201">
        <v>1.8791</v>
      </c>
      <c r="FP201">
        <v>1.8763700000000001</v>
      </c>
      <c r="FQ201">
        <v>1.8775900000000001</v>
      </c>
      <c r="FR201">
        <v>0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4.66</v>
      </c>
      <c r="GF201">
        <v>0.18110000000000001</v>
      </c>
      <c r="GG201">
        <v>1.7018588168103419</v>
      </c>
      <c r="GH201">
        <v>3.4596175144301941E-3</v>
      </c>
      <c r="GI201">
        <v>-1.60062044249347E-6</v>
      </c>
      <c r="GJ201">
        <v>4.4551892631570479E-10</v>
      </c>
      <c r="GK201">
        <v>-5.7980403239070673E-2</v>
      </c>
      <c r="GL201">
        <v>-1.1044296988583829E-3</v>
      </c>
      <c r="GM201">
        <v>8.6344859614355754E-4</v>
      </c>
      <c r="GN201">
        <v>-1.2442756315904091E-5</v>
      </c>
      <c r="GO201">
        <v>0</v>
      </c>
      <c r="GP201">
        <v>2120</v>
      </c>
      <c r="GQ201">
        <v>2</v>
      </c>
      <c r="GR201">
        <v>32</v>
      </c>
      <c r="GS201">
        <v>50.3</v>
      </c>
      <c r="GT201">
        <v>50.3</v>
      </c>
      <c r="GU201">
        <v>3.0004900000000001</v>
      </c>
      <c r="GV201">
        <v>2.5866699999999998</v>
      </c>
      <c r="GW201">
        <v>1.39893</v>
      </c>
      <c r="GX201">
        <v>2.2766099999999998</v>
      </c>
      <c r="GY201">
        <v>1.4489700000000001</v>
      </c>
      <c r="GZ201">
        <v>2.5549300000000001</v>
      </c>
      <c r="HA201">
        <v>50.51</v>
      </c>
      <c r="HB201">
        <v>13.168900000000001</v>
      </c>
      <c r="HC201">
        <v>18</v>
      </c>
      <c r="HD201">
        <v>507.08600000000001</v>
      </c>
      <c r="HE201">
        <v>399.84899999999999</v>
      </c>
      <c r="HF201">
        <v>23.9636</v>
      </c>
      <c r="HG201">
        <v>42.685400000000001</v>
      </c>
      <c r="HH201">
        <v>30.001899999999999</v>
      </c>
      <c r="HI201">
        <v>41.923400000000001</v>
      </c>
      <c r="HJ201">
        <v>41.912399999999998</v>
      </c>
      <c r="HK201">
        <v>60.063000000000002</v>
      </c>
      <c r="HL201">
        <v>57.698500000000003</v>
      </c>
      <c r="HM201">
        <v>0</v>
      </c>
      <c r="HN201">
        <v>19.023599999999998</v>
      </c>
      <c r="HO201">
        <v>1489.97</v>
      </c>
      <c r="HP201">
        <v>20.1023</v>
      </c>
      <c r="HQ201">
        <v>97.306600000000003</v>
      </c>
      <c r="HR201">
        <v>99.226399999999998</v>
      </c>
    </row>
    <row r="202" spans="1:226" x14ac:dyDescent="0.25">
      <c r="A202">
        <v>186</v>
      </c>
      <c r="B202">
        <v>1687532992.5</v>
      </c>
      <c r="C202">
        <v>4289</v>
      </c>
      <c r="D202" t="s">
        <v>731</v>
      </c>
      <c r="E202" t="s">
        <v>732</v>
      </c>
      <c r="F202">
        <v>5</v>
      </c>
      <c r="G202" t="s">
        <v>353</v>
      </c>
      <c r="H202">
        <v>48</v>
      </c>
      <c r="I202">
        <v>1687532985</v>
      </c>
      <c r="J202">
        <f t="shared" si="62"/>
        <v>1.5753912239136532E-3</v>
      </c>
      <c r="K202">
        <f t="shared" si="63"/>
        <v>1.5753912239136532</v>
      </c>
      <c r="L202">
        <f t="shared" si="64"/>
        <v>27.887290183150551</v>
      </c>
      <c r="M202">
        <f t="shared" si="65"/>
        <v>1417.5796296296289</v>
      </c>
      <c r="N202">
        <f t="shared" si="66"/>
        <v>661.88016969674777</v>
      </c>
      <c r="O202">
        <f t="shared" si="67"/>
        <v>67.532491118633828</v>
      </c>
      <c r="P202">
        <f t="shared" si="68"/>
        <v>144.63748595426389</v>
      </c>
      <c r="Q202">
        <f t="shared" si="69"/>
        <v>6.3008816828076519E-2</v>
      </c>
      <c r="R202">
        <f>IF(LEFT(BD202,1)&lt;&gt;"0",IF(LEFT(BD202,1)="1",3,BE202),$D$5+$E$5*(BV202*BO202/($K$5*1000))+$F$5*(BV202*BO202/($K$5*1000))*MAX(MIN(BB202,$J$5),$I$5)*MAX(MIN(BB202,$J$5),$I$5)+$G$5*MAX(MIN(BB202,$J$5),$I$5)*(BV202*BO202/($K$5*1000))+$H$5*(BV202*BO202/($K$5*1000))*(BV202*BO202/($K$5*1000)))</f>
        <v>3.7704804648645833</v>
      </c>
      <c r="S202">
        <f t="shared" si="70"/>
        <v>6.2429651257921735E-2</v>
      </c>
      <c r="T202">
        <f t="shared" si="71"/>
        <v>3.9070123915323288E-2</v>
      </c>
      <c r="U202">
        <f t="shared" si="72"/>
        <v>613.65467967209656</v>
      </c>
      <c r="V202">
        <f t="shared" si="73"/>
        <v>32.778847650102946</v>
      </c>
      <c r="W202">
        <f t="shared" si="74"/>
        <v>31.45984444444445</v>
      </c>
      <c r="X202">
        <f t="shared" si="75"/>
        <v>4.6310224357606309</v>
      </c>
      <c r="Y202">
        <f t="shared" si="76"/>
        <v>49.551066389357551</v>
      </c>
      <c r="Z202">
        <f t="shared" si="77"/>
        <v>2.1417513923885498</v>
      </c>
      <c r="AA202">
        <f t="shared" si="78"/>
        <v>4.3223114020580384</v>
      </c>
      <c r="AB202">
        <f t="shared" si="79"/>
        <v>2.489271043372081</v>
      </c>
      <c r="AC202">
        <f t="shared" si="80"/>
        <v>-69.474752974592107</v>
      </c>
      <c r="AD202">
        <f t="shared" si="81"/>
        <v>-245.68541055355678</v>
      </c>
      <c r="AE202">
        <f t="shared" si="82"/>
        <v>-14.611574169999345</v>
      </c>
      <c r="AF202">
        <f t="shared" si="83"/>
        <v>283.88294197394833</v>
      </c>
      <c r="AG202">
        <f t="shared" si="84"/>
        <v>65.900739920939969</v>
      </c>
      <c r="AH202">
        <f t="shared" si="85"/>
        <v>1.5464865632301459</v>
      </c>
      <c r="AI202">
        <f t="shared" si="86"/>
        <v>27.887290183150551</v>
      </c>
      <c r="AJ202">
        <v>1508.3189957469681</v>
      </c>
      <c r="AK202">
        <v>1471.9375151515151</v>
      </c>
      <c r="AL202">
        <v>3.4356960195361261</v>
      </c>
      <c r="AM202">
        <v>65.233409087114921</v>
      </c>
      <c r="AN202">
        <f t="shared" si="87"/>
        <v>1.5753912239136532</v>
      </c>
      <c r="AO202">
        <v>20.03045645408363</v>
      </c>
      <c r="AP202">
        <v>21.016269090909091</v>
      </c>
      <c r="AQ202">
        <v>5.2702310395144213E-4</v>
      </c>
      <c r="AR202">
        <v>101.64482437197481</v>
      </c>
      <c r="AS202">
        <v>0</v>
      </c>
      <c r="AT202">
        <v>0</v>
      </c>
      <c r="AU202">
        <f t="shared" si="88"/>
        <v>1</v>
      </c>
      <c r="AV202">
        <f t="shared" si="89"/>
        <v>0</v>
      </c>
      <c r="AW202">
        <f t="shared" si="90"/>
        <v>53305.521837764507</v>
      </c>
      <c r="AX202">
        <f t="shared" si="91"/>
        <v>3488.0840740740741</v>
      </c>
      <c r="AY202">
        <f t="shared" si="92"/>
        <v>2861.2751258615735</v>
      </c>
      <c r="AZ202">
        <f>($B$11*$D$9+$C$11*$D$9+$F$11*((CV202+CN202)/MAX(CV202+CN202+CW202, 0.1)*$I$9+CW202/MAX(CV202+CN202+CW202, 0.1)*$J$9))/($B$11+$C$11+$F$11)</f>
        <v>0.82029993116525168</v>
      </c>
      <c r="BA202">
        <f>($B$11*$K$9+$C$11*$K$9+$F$11*((CV202+CN202)/MAX(CV202+CN202+CW202, 0.1)*$P$9+CW202/MAX(CV202+CN202+CW202, 0.1)*$Q$9))/($B$11+$C$11+$F$11)</f>
        <v>0.17592886714893582</v>
      </c>
      <c r="BB202" s="1">
        <v>3.21</v>
      </c>
      <c r="BC202">
        <v>0.5</v>
      </c>
      <c r="BD202" t="s">
        <v>354</v>
      </c>
      <c r="BE202">
        <v>2</v>
      </c>
      <c r="BF202" t="b">
        <v>1</v>
      </c>
      <c r="BG202">
        <v>1687532985</v>
      </c>
      <c r="BH202">
        <v>1417.5796296296289</v>
      </c>
      <c r="BI202">
        <v>1461.2951851851849</v>
      </c>
      <c r="BJ202">
        <v>20.99112222222222</v>
      </c>
      <c r="BK202">
        <v>20.019122222222219</v>
      </c>
      <c r="BL202">
        <v>1412.927777777777</v>
      </c>
      <c r="BM202">
        <v>20.810288888888891</v>
      </c>
      <c r="BN202">
        <v>500.00177777777782</v>
      </c>
      <c r="BO202">
        <v>101.92588888888891</v>
      </c>
      <c r="BP202">
        <v>0.1054065185185185</v>
      </c>
      <c r="BQ202">
        <v>30.251203703703698</v>
      </c>
      <c r="BR202">
        <v>31.45984444444445</v>
      </c>
      <c r="BS202">
        <v>999.90000000000009</v>
      </c>
      <c r="BT202">
        <v>0</v>
      </c>
      <c r="BU202">
        <v>0</v>
      </c>
      <c r="BV202">
        <v>9997.6177777777775</v>
      </c>
      <c r="BW202">
        <v>0</v>
      </c>
      <c r="BX202">
        <v>1488.125185185185</v>
      </c>
      <c r="BY202">
        <v>-43.715392592592593</v>
      </c>
      <c r="BZ202">
        <v>1447.975185185185</v>
      </c>
      <c r="CA202">
        <v>1491.146296296296</v>
      </c>
      <c r="CB202">
        <v>0.97200574074074053</v>
      </c>
      <c r="CC202">
        <v>1461.2951851851849</v>
      </c>
      <c r="CD202">
        <v>20.019122222222219</v>
      </c>
      <c r="CE202">
        <v>2.139539259259259</v>
      </c>
      <c r="CF202">
        <v>2.0404651851851852</v>
      </c>
      <c r="CG202">
        <v>18.516633333333331</v>
      </c>
      <c r="CH202">
        <v>17.7618962962963</v>
      </c>
      <c r="CI202">
        <v>1999.9588888888891</v>
      </c>
      <c r="CJ202">
        <v>0.98000344444444432</v>
      </c>
      <c r="CK202">
        <v>1.9996451851851851E-2</v>
      </c>
      <c r="CL202">
        <v>0</v>
      </c>
      <c r="CM202">
        <v>1.863037037037037</v>
      </c>
      <c r="CN202">
        <v>0</v>
      </c>
      <c r="CO202">
        <v>6662.0081481481493</v>
      </c>
      <c r="CP202">
        <v>17337.900000000001</v>
      </c>
      <c r="CQ202">
        <v>48.879555555555541</v>
      </c>
      <c r="CR202">
        <v>50.502296296296286</v>
      </c>
      <c r="CS202">
        <v>48.775037037037023</v>
      </c>
      <c r="CT202">
        <v>48.772888888888879</v>
      </c>
      <c r="CU202">
        <v>47.550518518518508</v>
      </c>
      <c r="CV202">
        <v>1959.9688888888891</v>
      </c>
      <c r="CW202">
        <v>39.99</v>
      </c>
      <c r="CX202">
        <v>0</v>
      </c>
      <c r="CY202">
        <v>1687532992.4000001</v>
      </c>
      <c r="CZ202">
        <v>0</v>
      </c>
      <c r="DA202">
        <v>1687529968.5999999</v>
      </c>
      <c r="DB202" t="s">
        <v>553</v>
      </c>
      <c r="DC202">
        <v>1687529968.5999999</v>
      </c>
      <c r="DD202">
        <v>1687529966.5999999</v>
      </c>
      <c r="DE202">
        <v>3</v>
      </c>
      <c r="DF202">
        <v>1E-3</v>
      </c>
      <c r="DG202">
        <v>1.0999999999999999E-2</v>
      </c>
      <c r="DH202">
        <v>2.899</v>
      </c>
      <c r="DI202">
        <v>9.5000000000000001E-2</v>
      </c>
      <c r="DJ202">
        <v>420</v>
      </c>
      <c r="DK202">
        <v>16</v>
      </c>
      <c r="DL202">
        <v>0.15</v>
      </c>
      <c r="DM202">
        <v>0.06</v>
      </c>
      <c r="DN202">
        <v>-43.859097560975613</v>
      </c>
      <c r="DO202">
        <v>1.711808362369345</v>
      </c>
      <c r="DP202">
        <v>0.32650238447402208</v>
      </c>
      <c r="DQ202">
        <v>0</v>
      </c>
      <c r="DR202">
        <v>0.96254190243902449</v>
      </c>
      <c r="DS202">
        <v>0.14122091289198641</v>
      </c>
      <c r="DT202">
        <v>1.4356829468260951E-2</v>
      </c>
      <c r="DU202">
        <v>0</v>
      </c>
      <c r="DV202">
        <v>0</v>
      </c>
      <c r="DW202">
        <v>2</v>
      </c>
      <c r="DX202" t="s">
        <v>356</v>
      </c>
      <c r="DY202">
        <v>3.1178699999999999</v>
      </c>
      <c r="DZ202">
        <v>2.7620499999999999</v>
      </c>
      <c r="EA202">
        <v>0.21401500000000001</v>
      </c>
      <c r="EB202">
        <v>0.21979299999999999</v>
      </c>
      <c r="EC202">
        <v>0.106284</v>
      </c>
      <c r="ED202">
        <v>0.103357</v>
      </c>
      <c r="EE202">
        <v>22622.9</v>
      </c>
      <c r="EF202">
        <v>22375.9</v>
      </c>
      <c r="EG202">
        <v>29384.3</v>
      </c>
      <c r="EH202">
        <v>29013.4</v>
      </c>
      <c r="EI202">
        <v>36382.1</v>
      </c>
      <c r="EJ202">
        <v>34300.699999999997</v>
      </c>
      <c r="EK202">
        <v>45073</v>
      </c>
      <c r="EL202">
        <v>43152.5</v>
      </c>
      <c r="EM202">
        <v>1.69042</v>
      </c>
      <c r="EN202">
        <v>1.6578200000000001</v>
      </c>
      <c r="EO202">
        <v>-5.4575499999999999E-2</v>
      </c>
      <c r="EP202">
        <v>0</v>
      </c>
      <c r="EQ202">
        <v>32.378999999999998</v>
      </c>
      <c r="ER202">
        <v>999.9</v>
      </c>
      <c r="ES202">
        <v>54.5</v>
      </c>
      <c r="ET202">
        <v>44.1</v>
      </c>
      <c r="EU202">
        <v>49.192599999999999</v>
      </c>
      <c r="EV202">
        <v>65.425700000000006</v>
      </c>
      <c r="EW202">
        <v>18.637799999999999</v>
      </c>
      <c r="EX202">
        <v>1</v>
      </c>
      <c r="EY202">
        <v>1.3535200000000001</v>
      </c>
      <c r="EZ202">
        <v>9.2810500000000005</v>
      </c>
      <c r="FA202">
        <v>19.9846</v>
      </c>
      <c r="FB202">
        <v>5.2264200000000001</v>
      </c>
      <c r="FC202">
        <v>11.992000000000001</v>
      </c>
      <c r="FD202">
        <v>4.9691000000000001</v>
      </c>
      <c r="FE202">
        <v>3.2894999999999999</v>
      </c>
      <c r="FF202">
        <v>9999</v>
      </c>
      <c r="FG202">
        <v>9999</v>
      </c>
      <c r="FH202">
        <v>9999</v>
      </c>
      <c r="FI202">
        <v>999.9</v>
      </c>
      <c r="FJ202">
        <v>4.9726900000000001</v>
      </c>
      <c r="FK202">
        <v>1.8782000000000001</v>
      </c>
      <c r="FL202">
        <v>1.8763700000000001</v>
      </c>
      <c r="FM202">
        <v>1.8791500000000001</v>
      </c>
      <c r="FN202">
        <v>1.8756699999999999</v>
      </c>
      <c r="FO202">
        <v>1.8791100000000001</v>
      </c>
      <c r="FP202">
        <v>1.8763700000000001</v>
      </c>
      <c r="FQ202">
        <v>1.87758</v>
      </c>
      <c r="FR202">
        <v>0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4.6900000000000004</v>
      </c>
      <c r="GF202">
        <v>0.18140000000000001</v>
      </c>
      <c r="GG202">
        <v>1.7018588168103419</v>
      </c>
      <c r="GH202">
        <v>3.4596175144301941E-3</v>
      </c>
      <c r="GI202">
        <v>-1.60062044249347E-6</v>
      </c>
      <c r="GJ202">
        <v>4.4551892631570479E-10</v>
      </c>
      <c r="GK202">
        <v>-5.7980403239070673E-2</v>
      </c>
      <c r="GL202">
        <v>-1.1044296988583829E-3</v>
      </c>
      <c r="GM202">
        <v>8.6344859614355754E-4</v>
      </c>
      <c r="GN202">
        <v>-1.2442756315904091E-5</v>
      </c>
      <c r="GO202">
        <v>0</v>
      </c>
      <c r="GP202">
        <v>2120</v>
      </c>
      <c r="GQ202">
        <v>2</v>
      </c>
      <c r="GR202">
        <v>32</v>
      </c>
      <c r="GS202">
        <v>50.4</v>
      </c>
      <c r="GT202">
        <v>50.4</v>
      </c>
      <c r="GU202">
        <v>3.0249000000000001</v>
      </c>
      <c r="GV202">
        <v>2.5854499999999998</v>
      </c>
      <c r="GW202">
        <v>1.39893</v>
      </c>
      <c r="GX202">
        <v>2.2766099999999998</v>
      </c>
      <c r="GY202">
        <v>1.4489700000000001</v>
      </c>
      <c r="GZ202">
        <v>2.5366200000000001</v>
      </c>
      <c r="HA202">
        <v>50.51</v>
      </c>
      <c r="HB202">
        <v>13.168900000000001</v>
      </c>
      <c r="HC202">
        <v>18</v>
      </c>
      <c r="HD202">
        <v>507.47300000000001</v>
      </c>
      <c r="HE202">
        <v>399.53100000000001</v>
      </c>
      <c r="HF202">
        <v>23.981200000000001</v>
      </c>
      <c r="HG202">
        <v>42.7074</v>
      </c>
      <c r="HH202">
        <v>30.001999999999999</v>
      </c>
      <c r="HI202">
        <v>41.944800000000001</v>
      </c>
      <c r="HJ202">
        <v>41.9313</v>
      </c>
      <c r="HK202">
        <v>60.572200000000002</v>
      </c>
      <c r="HL202">
        <v>57.698500000000003</v>
      </c>
      <c r="HM202">
        <v>0</v>
      </c>
      <c r="HN202">
        <v>19.035799999999998</v>
      </c>
      <c r="HO202">
        <v>1503.34</v>
      </c>
      <c r="HP202">
        <v>20.122399999999999</v>
      </c>
      <c r="HQ202">
        <v>97.302099999999996</v>
      </c>
      <c r="HR202">
        <v>99.2209</v>
      </c>
    </row>
    <row r="203" spans="1:226" x14ac:dyDescent="0.25">
      <c r="A203">
        <v>187</v>
      </c>
      <c r="B203">
        <v>1687532997.5</v>
      </c>
      <c r="C203">
        <v>4294</v>
      </c>
      <c r="D203" t="s">
        <v>733</v>
      </c>
      <c r="E203" t="s">
        <v>734</v>
      </c>
      <c r="F203">
        <v>5</v>
      </c>
      <c r="G203" t="s">
        <v>353</v>
      </c>
      <c r="H203">
        <v>48</v>
      </c>
      <c r="I203">
        <v>1687532989.7142861</v>
      </c>
      <c r="J203">
        <f t="shared" si="62"/>
        <v>1.5763442107663286E-3</v>
      </c>
      <c r="K203">
        <f t="shared" si="63"/>
        <v>1.5763442107663286</v>
      </c>
      <c r="L203">
        <f t="shared" si="64"/>
        <v>27.930178927685965</v>
      </c>
      <c r="M203">
        <f t="shared" si="65"/>
        <v>1433.3667857142859</v>
      </c>
      <c r="N203">
        <f t="shared" si="66"/>
        <v>675.15761702765508</v>
      </c>
      <c r="O203">
        <f t="shared" si="67"/>
        <v>68.887378304314652</v>
      </c>
      <c r="P203">
        <f t="shared" si="68"/>
        <v>146.24863517209644</v>
      </c>
      <c r="Q203">
        <f t="shared" si="69"/>
        <v>6.2941699434470699E-2</v>
      </c>
      <c r="R203">
        <f>IF(LEFT(BD203,1)&lt;&gt;"0",IF(LEFT(BD203,1)="1",3,BE203),$D$5+$E$5*(BV203*BO203/($K$5*1000))+$F$5*(BV203*BO203/($K$5*1000))*MAX(MIN(BB203,$J$5),$I$5)*MAX(MIN(BB203,$J$5),$I$5)+$G$5*MAX(MIN(BB203,$J$5),$I$5)*(BV203*BO203/($K$5*1000))+$H$5*(BV203*BO203/($K$5*1000))*(BV203*BO203/($K$5*1000)))</f>
        <v>3.7711208221732493</v>
      </c>
      <c r="S203">
        <f t="shared" si="70"/>
        <v>6.2363858128557839E-2</v>
      </c>
      <c r="T203">
        <f t="shared" si="71"/>
        <v>3.9028885784520642E-2</v>
      </c>
      <c r="U203">
        <f t="shared" si="72"/>
        <v>612.83540144125652</v>
      </c>
      <c r="V203">
        <f t="shared" si="73"/>
        <v>32.793676138055751</v>
      </c>
      <c r="W203">
        <f t="shared" si="74"/>
        <v>31.48156071428572</v>
      </c>
      <c r="X203">
        <f t="shared" si="75"/>
        <v>4.6367403384768986</v>
      </c>
      <c r="Y203">
        <f t="shared" si="76"/>
        <v>49.535007102135218</v>
      </c>
      <c r="Z203">
        <f t="shared" si="77"/>
        <v>2.1434226895490958</v>
      </c>
      <c r="AA203">
        <f t="shared" si="78"/>
        <v>4.3270866705027746</v>
      </c>
      <c r="AB203">
        <f t="shared" si="79"/>
        <v>2.4933176489278028</v>
      </c>
      <c r="AC203">
        <f t="shared" si="80"/>
        <v>-69.51677969479509</v>
      </c>
      <c r="AD203">
        <f t="shared" si="81"/>
        <v>-246.22639900561924</v>
      </c>
      <c r="AE203">
        <f t="shared" si="82"/>
        <v>-14.64422375123841</v>
      </c>
      <c r="AF203">
        <f t="shared" si="83"/>
        <v>282.44799898960378</v>
      </c>
      <c r="AG203">
        <f t="shared" si="84"/>
        <v>66.111299266902947</v>
      </c>
      <c r="AH203">
        <f t="shared" si="85"/>
        <v>1.5561403474898416</v>
      </c>
      <c r="AI203">
        <f t="shared" si="86"/>
        <v>27.930178927685965</v>
      </c>
      <c r="AJ203">
        <v>1525.9386162904141</v>
      </c>
      <c r="AK203">
        <v>1489.272909090909</v>
      </c>
      <c r="AL203">
        <v>3.4843928591940041</v>
      </c>
      <c r="AM203">
        <v>65.233409087114921</v>
      </c>
      <c r="AN203">
        <f t="shared" si="87"/>
        <v>1.5763442107663286</v>
      </c>
      <c r="AO203">
        <v>20.039751023297271</v>
      </c>
      <c r="AP203">
        <v>21.02829030303031</v>
      </c>
      <c r="AQ203">
        <v>2.6769519993169612E-4</v>
      </c>
      <c r="AR203">
        <v>101.64482437197481</v>
      </c>
      <c r="AS203">
        <v>0</v>
      </c>
      <c r="AT203">
        <v>0</v>
      </c>
      <c r="AU203">
        <f t="shared" si="88"/>
        <v>1</v>
      </c>
      <c r="AV203">
        <f t="shared" si="89"/>
        <v>0</v>
      </c>
      <c r="AW203">
        <f t="shared" si="90"/>
        <v>53314.86861406883</v>
      </c>
      <c r="AX203">
        <f t="shared" si="91"/>
        <v>3483.4271428571419</v>
      </c>
      <c r="AY203">
        <f t="shared" si="92"/>
        <v>2857.4550508948032</v>
      </c>
      <c r="AZ203">
        <f>($B$11*$D$9+$C$11*$D$9+$F$11*((CV203+CN203)/MAX(CV203+CN203+CW203, 0.1)*$I$9+CW203/MAX(CV203+CN203+CW203, 0.1)*$J$9))/($B$11+$C$11+$F$11)</f>
        <v>0.82029993271255552</v>
      </c>
      <c r="BA203">
        <f>($B$11*$K$9+$C$11*$K$9+$F$11*((CV203+CN203)/MAX(CV203+CN203+CW203, 0.1)*$P$9+CW203/MAX(CV203+CN203+CW203, 0.1)*$Q$9))/($B$11+$C$11+$F$11)</f>
        <v>0.17592887013523203</v>
      </c>
      <c r="BB203" s="1">
        <v>3.21</v>
      </c>
      <c r="BC203">
        <v>0.5</v>
      </c>
      <c r="BD203" t="s">
        <v>354</v>
      </c>
      <c r="BE203">
        <v>2</v>
      </c>
      <c r="BF203" t="b">
        <v>1</v>
      </c>
      <c r="BG203">
        <v>1687532989.7142861</v>
      </c>
      <c r="BH203">
        <v>1433.3667857142859</v>
      </c>
      <c r="BI203">
        <v>1477.2425000000001</v>
      </c>
      <c r="BJ203">
        <v>21.007449999999999</v>
      </c>
      <c r="BK203">
        <v>20.029389285714281</v>
      </c>
      <c r="BL203">
        <v>1428.690714285714</v>
      </c>
      <c r="BM203">
        <v>20.82631428571429</v>
      </c>
      <c r="BN203">
        <v>499.99696428571423</v>
      </c>
      <c r="BO203">
        <v>101.9260714285714</v>
      </c>
      <c r="BP203">
        <v>0.10547878571428571</v>
      </c>
      <c r="BQ203">
        <v>30.27046428571429</v>
      </c>
      <c r="BR203">
        <v>31.48156071428572</v>
      </c>
      <c r="BS203">
        <v>999.9000000000002</v>
      </c>
      <c r="BT203">
        <v>0</v>
      </c>
      <c r="BU203">
        <v>0</v>
      </c>
      <c r="BV203">
        <v>10000.088928571429</v>
      </c>
      <c r="BW203">
        <v>0</v>
      </c>
      <c r="BX203">
        <v>1483.4785714285711</v>
      </c>
      <c r="BY203">
        <v>-43.873764285714287</v>
      </c>
      <c r="BZ203">
        <v>1464.126428571429</v>
      </c>
      <c r="CA203">
        <v>1507.4349999999999</v>
      </c>
      <c r="CB203">
        <v>0.97807189285714291</v>
      </c>
      <c r="CC203">
        <v>1477.2425000000001</v>
      </c>
      <c r="CD203">
        <v>20.029389285714281</v>
      </c>
      <c r="CE203">
        <v>2.1412078571428572</v>
      </c>
      <c r="CF203">
        <v>2.041515357142857</v>
      </c>
      <c r="CG203">
        <v>18.529082142857138</v>
      </c>
      <c r="CH203">
        <v>17.770057142857141</v>
      </c>
      <c r="CI203">
        <v>1999.9485714285711</v>
      </c>
      <c r="CJ203">
        <v>0.98000339285714255</v>
      </c>
      <c r="CK203">
        <v>1.999650357142857E-2</v>
      </c>
      <c r="CL203">
        <v>0</v>
      </c>
      <c r="CM203">
        <v>1.7985035714285711</v>
      </c>
      <c r="CN203">
        <v>0</v>
      </c>
      <c r="CO203">
        <v>6661.7082142857153</v>
      </c>
      <c r="CP203">
        <v>17337.814285714288</v>
      </c>
      <c r="CQ203">
        <v>48.993107142857127</v>
      </c>
      <c r="CR203">
        <v>50.506642857142843</v>
      </c>
      <c r="CS203">
        <v>48.740642857142838</v>
      </c>
      <c r="CT203">
        <v>48.792107142857141</v>
      </c>
      <c r="CU203">
        <v>47.570999999999977</v>
      </c>
      <c r="CV203">
        <v>1959.9585714285711</v>
      </c>
      <c r="CW203">
        <v>39.99</v>
      </c>
      <c r="CX203">
        <v>0</v>
      </c>
      <c r="CY203">
        <v>1687532997.2</v>
      </c>
      <c r="CZ203">
        <v>0</v>
      </c>
      <c r="DA203">
        <v>1687529968.5999999</v>
      </c>
      <c r="DB203" t="s">
        <v>553</v>
      </c>
      <c r="DC203">
        <v>1687529968.5999999</v>
      </c>
      <c r="DD203">
        <v>1687529966.5999999</v>
      </c>
      <c r="DE203">
        <v>3</v>
      </c>
      <c r="DF203">
        <v>1E-3</v>
      </c>
      <c r="DG203">
        <v>1.0999999999999999E-2</v>
      </c>
      <c r="DH203">
        <v>2.899</v>
      </c>
      <c r="DI203">
        <v>9.5000000000000001E-2</v>
      </c>
      <c r="DJ203">
        <v>420</v>
      </c>
      <c r="DK203">
        <v>16</v>
      </c>
      <c r="DL203">
        <v>0.15</v>
      </c>
      <c r="DM203">
        <v>0.06</v>
      </c>
      <c r="DN203">
        <v>-43.793642499999997</v>
      </c>
      <c r="DO203">
        <v>-1.2910570356471189</v>
      </c>
      <c r="DP203">
        <v>0.26893497809647271</v>
      </c>
      <c r="DQ203">
        <v>0</v>
      </c>
      <c r="DR203">
        <v>0.97372504999999987</v>
      </c>
      <c r="DS203">
        <v>8.2407782363976473E-2</v>
      </c>
      <c r="DT203">
        <v>8.1715468271007282E-3</v>
      </c>
      <c r="DU203">
        <v>1</v>
      </c>
      <c r="DV203">
        <v>1</v>
      </c>
      <c r="DW203">
        <v>2</v>
      </c>
      <c r="DX203" t="s">
        <v>368</v>
      </c>
      <c r="DY203">
        <v>3.11748</v>
      </c>
      <c r="DZ203">
        <v>2.7625000000000002</v>
      </c>
      <c r="EA203">
        <v>0.21552199999999999</v>
      </c>
      <c r="EB203">
        <v>0.22123899999999999</v>
      </c>
      <c r="EC203">
        <v>0.10632</v>
      </c>
      <c r="ED203">
        <v>0.103395</v>
      </c>
      <c r="EE203">
        <v>22577.4</v>
      </c>
      <c r="EF203">
        <v>22333.200000000001</v>
      </c>
      <c r="EG203">
        <v>29382.1</v>
      </c>
      <c r="EH203">
        <v>29012.3</v>
      </c>
      <c r="EI203">
        <v>36378.199999999997</v>
      </c>
      <c r="EJ203">
        <v>34298.400000000001</v>
      </c>
      <c r="EK203">
        <v>45069.8</v>
      </c>
      <c r="EL203">
        <v>43151.199999999997</v>
      </c>
      <c r="EM203">
        <v>1.6897</v>
      </c>
      <c r="EN203">
        <v>1.65795</v>
      </c>
      <c r="EO203">
        <v>-5.4333399999999997E-2</v>
      </c>
      <c r="EP203">
        <v>0</v>
      </c>
      <c r="EQ203">
        <v>32.402900000000002</v>
      </c>
      <c r="ER203">
        <v>999.9</v>
      </c>
      <c r="ES203">
        <v>54.5</v>
      </c>
      <c r="ET203">
        <v>44.1</v>
      </c>
      <c r="EU203">
        <v>49.192900000000002</v>
      </c>
      <c r="EV203">
        <v>65.435699999999997</v>
      </c>
      <c r="EW203">
        <v>19.058499999999999</v>
      </c>
      <c r="EX203">
        <v>1</v>
      </c>
      <c r="EY203">
        <v>1.35548</v>
      </c>
      <c r="EZ203">
        <v>9.2810500000000005</v>
      </c>
      <c r="FA203">
        <v>19.984500000000001</v>
      </c>
      <c r="FB203">
        <v>5.2265699999999997</v>
      </c>
      <c r="FC203">
        <v>11.992000000000001</v>
      </c>
      <c r="FD203">
        <v>4.9688499999999998</v>
      </c>
      <c r="FE203">
        <v>3.2894999999999999</v>
      </c>
      <c r="FF203">
        <v>9999</v>
      </c>
      <c r="FG203">
        <v>9999</v>
      </c>
      <c r="FH203">
        <v>9999</v>
      </c>
      <c r="FI203">
        <v>999.9</v>
      </c>
      <c r="FJ203">
        <v>4.9726900000000001</v>
      </c>
      <c r="FK203">
        <v>1.8782000000000001</v>
      </c>
      <c r="FL203">
        <v>1.8763700000000001</v>
      </c>
      <c r="FM203">
        <v>1.87914</v>
      </c>
      <c r="FN203">
        <v>1.8756299999999999</v>
      </c>
      <c r="FO203">
        <v>1.87906</v>
      </c>
      <c r="FP203">
        <v>1.87636</v>
      </c>
      <c r="FQ203">
        <v>1.87757</v>
      </c>
      <c r="FR203">
        <v>0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4.71</v>
      </c>
      <c r="GF203">
        <v>0.18149999999999999</v>
      </c>
      <c r="GG203">
        <v>1.7018588168103419</v>
      </c>
      <c r="GH203">
        <v>3.4596175144301941E-3</v>
      </c>
      <c r="GI203">
        <v>-1.60062044249347E-6</v>
      </c>
      <c r="GJ203">
        <v>4.4551892631570479E-10</v>
      </c>
      <c r="GK203">
        <v>-5.7980403239070673E-2</v>
      </c>
      <c r="GL203">
        <v>-1.1044296988583829E-3</v>
      </c>
      <c r="GM203">
        <v>8.6344859614355754E-4</v>
      </c>
      <c r="GN203">
        <v>-1.2442756315904091E-5</v>
      </c>
      <c r="GO203">
        <v>0</v>
      </c>
      <c r="GP203">
        <v>2120</v>
      </c>
      <c r="GQ203">
        <v>2</v>
      </c>
      <c r="GR203">
        <v>32</v>
      </c>
      <c r="GS203">
        <v>50.5</v>
      </c>
      <c r="GT203">
        <v>50.5</v>
      </c>
      <c r="GU203">
        <v>3.0554199999999998</v>
      </c>
      <c r="GV203">
        <v>2.5903299999999998</v>
      </c>
      <c r="GW203">
        <v>1.39893</v>
      </c>
      <c r="GX203">
        <v>2.2766099999999998</v>
      </c>
      <c r="GY203">
        <v>1.4489700000000001</v>
      </c>
      <c r="GZ203">
        <v>2.4511699999999998</v>
      </c>
      <c r="HA203">
        <v>50.542499999999997</v>
      </c>
      <c r="HB203">
        <v>13.1601</v>
      </c>
      <c r="HC203">
        <v>18</v>
      </c>
      <c r="HD203">
        <v>507.11900000000003</v>
      </c>
      <c r="HE203">
        <v>399.71199999999999</v>
      </c>
      <c r="HF203">
        <v>24.001000000000001</v>
      </c>
      <c r="HG203">
        <v>42.725700000000003</v>
      </c>
      <c r="HH203">
        <v>30.001899999999999</v>
      </c>
      <c r="HI203">
        <v>41.962000000000003</v>
      </c>
      <c r="HJ203">
        <v>41.950800000000001</v>
      </c>
      <c r="HK203">
        <v>61.162799999999997</v>
      </c>
      <c r="HL203">
        <v>57.698500000000003</v>
      </c>
      <c r="HM203">
        <v>0</v>
      </c>
      <c r="HN203">
        <v>19.045000000000002</v>
      </c>
      <c r="HO203">
        <v>1523.38</v>
      </c>
      <c r="HP203">
        <v>20.140899999999998</v>
      </c>
      <c r="HQ203">
        <v>97.295100000000005</v>
      </c>
      <c r="HR203">
        <v>99.217600000000004</v>
      </c>
    </row>
    <row r="204" spans="1:226" x14ac:dyDescent="0.25">
      <c r="A204">
        <v>188</v>
      </c>
      <c r="B204">
        <v>1687533002.5</v>
      </c>
      <c r="C204">
        <v>4299</v>
      </c>
      <c r="D204" t="s">
        <v>735</v>
      </c>
      <c r="E204" t="s">
        <v>736</v>
      </c>
      <c r="F204">
        <v>5</v>
      </c>
      <c r="G204" t="s">
        <v>353</v>
      </c>
      <c r="H204">
        <v>48</v>
      </c>
      <c r="I204">
        <v>1687532995</v>
      </c>
      <c r="J204">
        <f t="shared" si="62"/>
        <v>1.5613301316135465E-3</v>
      </c>
      <c r="K204">
        <f t="shared" si="63"/>
        <v>1.5613301316135466</v>
      </c>
      <c r="L204">
        <f t="shared" si="64"/>
        <v>28.009912460204252</v>
      </c>
      <c r="M204">
        <f t="shared" si="65"/>
        <v>1451.1259259259259</v>
      </c>
      <c r="N204">
        <f t="shared" si="66"/>
        <v>681.71274007965815</v>
      </c>
      <c r="O204">
        <f t="shared" si="67"/>
        <v>69.556334197401171</v>
      </c>
      <c r="P204">
        <f t="shared" si="68"/>
        <v>148.06089710810258</v>
      </c>
      <c r="Q204">
        <f t="shared" si="69"/>
        <v>6.2192912313885108E-2</v>
      </c>
      <c r="R204">
        <f>IF(LEFT(BD204,1)&lt;&gt;"0",IF(LEFT(BD204,1)="1",3,BE204),$D$5+$E$5*(BV204*BO204/($K$5*1000))+$F$5*(BV204*BO204/($K$5*1000))*MAX(MIN(BB204,$J$5),$I$5)*MAX(MIN(BB204,$J$5),$I$5)+$G$5*MAX(MIN(BB204,$J$5),$I$5)*(BV204*BO204/($K$5*1000))+$H$5*(BV204*BO204/($K$5*1000))*(BV204*BO204/($K$5*1000)))</f>
        <v>3.7723146606338291</v>
      </c>
      <c r="S204">
        <f t="shared" si="70"/>
        <v>6.1628848158011278E-2</v>
      </c>
      <c r="T204">
        <f t="shared" si="71"/>
        <v>3.8568282482860809E-2</v>
      </c>
      <c r="U204">
        <f t="shared" si="72"/>
        <v>611.68533381459258</v>
      </c>
      <c r="V204">
        <f t="shared" si="73"/>
        <v>32.813693737024337</v>
      </c>
      <c r="W204">
        <f t="shared" si="74"/>
        <v>31.508644444444439</v>
      </c>
      <c r="X204">
        <f t="shared" si="75"/>
        <v>4.6438801096900164</v>
      </c>
      <c r="Y204">
        <f t="shared" si="76"/>
        <v>49.505088959137431</v>
      </c>
      <c r="Z204">
        <f t="shared" si="77"/>
        <v>2.1449625440622624</v>
      </c>
      <c r="AA204">
        <f t="shared" si="78"/>
        <v>4.3328122202401467</v>
      </c>
      <c r="AB204">
        <f t="shared" si="79"/>
        <v>2.498917565627754</v>
      </c>
      <c r="AC204">
        <f t="shared" si="80"/>
        <v>-68.85465880415741</v>
      </c>
      <c r="AD204">
        <f t="shared" si="81"/>
        <v>-247.12082600377968</v>
      </c>
      <c r="AE204">
        <f t="shared" si="82"/>
        <v>-14.696406216246146</v>
      </c>
      <c r="AF204">
        <f t="shared" si="83"/>
        <v>281.01344279040927</v>
      </c>
      <c r="AG204">
        <f t="shared" si="84"/>
        <v>65.874844791409089</v>
      </c>
      <c r="AH204">
        <f t="shared" si="85"/>
        <v>1.54990149003157</v>
      </c>
      <c r="AI204">
        <f t="shared" si="86"/>
        <v>28.009912460204252</v>
      </c>
      <c r="AJ204">
        <v>1542.556051245961</v>
      </c>
      <c r="AK204">
        <v>1506.2937575757569</v>
      </c>
      <c r="AL204">
        <v>3.3984160515746979</v>
      </c>
      <c r="AM204">
        <v>65.233409087114921</v>
      </c>
      <c r="AN204">
        <f t="shared" si="87"/>
        <v>1.5613301316135466</v>
      </c>
      <c r="AO204">
        <v>20.057335544123799</v>
      </c>
      <c r="AP204">
        <v>21.037321818181809</v>
      </c>
      <c r="AQ204">
        <v>1.5423870289090421E-4</v>
      </c>
      <c r="AR204">
        <v>101.64482437197481</v>
      </c>
      <c r="AS204">
        <v>0</v>
      </c>
      <c r="AT204">
        <v>0</v>
      </c>
      <c r="AU204">
        <f t="shared" si="88"/>
        <v>1</v>
      </c>
      <c r="AV204">
        <f t="shared" si="89"/>
        <v>0</v>
      </c>
      <c r="AW204">
        <f t="shared" si="90"/>
        <v>53334.54857254705</v>
      </c>
      <c r="AX204">
        <f t="shared" si="91"/>
        <v>3476.89</v>
      </c>
      <c r="AY204">
        <f t="shared" si="92"/>
        <v>2852.0926353961622</v>
      </c>
      <c r="AZ204">
        <f>($B$11*$D$9+$C$11*$D$9+$F$11*((CV204+CN204)/MAX(CV204+CN204+CW204, 0.1)*$I$9+CW204/MAX(CV204+CN204+CW204, 0.1)*$J$9))/($B$11+$C$11+$F$11)</f>
        <v>0.82029993338764307</v>
      </c>
      <c r="BA204">
        <f>($B$11*$K$9+$C$11*$K$9+$F$11*((CV204+CN204)/MAX(CV204+CN204+CW204, 0.1)*$P$9+CW204/MAX(CV204+CN204+CW204, 0.1)*$Q$9))/($B$11+$C$11+$F$11)</f>
        <v>0.17592887143815095</v>
      </c>
      <c r="BB204" s="1">
        <v>3.21</v>
      </c>
      <c r="BC204">
        <v>0.5</v>
      </c>
      <c r="BD204" t="s">
        <v>354</v>
      </c>
      <c r="BE204">
        <v>2</v>
      </c>
      <c r="BF204" t="b">
        <v>1</v>
      </c>
      <c r="BG204">
        <v>1687532995</v>
      </c>
      <c r="BH204">
        <v>1451.1259259259259</v>
      </c>
      <c r="BI204">
        <v>1494.86</v>
      </c>
      <c r="BJ204">
        <v>21.022503703703709</v>
      </c>
      <c r="BK204">
        <v>20.04841851851852</v>
      </c>
      <c r="BL204">
        <v>1446.4207407407409</v>
      </c>
      <c r="BM204">
        <v>20.841100000000001</v>
      </c>
      <c r="BN204">
        <v>500.01714814814812</v>
      </c>
      <c r="BO204">
        <v>101.9263333333333</v>
      </c>
      <c r="BP204">
        <v>0.1054024814814815</v>
      </c>
      <c r="BQ204">
        <v>30.293533333333329</v>
      </c>
      <c r="BR204">
        <v>31.508644444444439</v>
      </c>
      <c r="BS204">
        <v>999.90000000000009</v>
      </c>
      <c r="BT204">
        <v>0</v>
      </c>
      <c r="BU204">
        <v>0</v>
      </c>
      <c r="BV204">
        <v>10004.704444444449</v>
      </c>
      <c r="BW204">
        <v>0</v>
      </c>
      <c r="BX204">
        <v>1476.9274074074069</v>
      </c>
      <c r="BY204">
        <v>-43.73295925925926</v>
      </c>
      <c r="BZ204">
        <v>1482.288518518518</v>
      </c>
      <c r="CA204">
        <v>1525.4429629629631</v>
      </c>
      <c r="CB204">
        <v>0.9740888518518519</v>
      </c>
      <c r="CC204">
        <v>1494.86</v>
      </c>
      <c r="CD204">
        <v>20.04841851851852</v>
      </c>
      <c r="CE204">
        <v>2.142748518518518</v>
      </c>
      <c r="CF204">
        <v>2.0434625925925931</v>
      </c>
      <c r="CG204">
        <v>18.540570370370371</v>
      </c>
      <c r="CH204">
        <v>17.78518148148148</v>
      </c>
      <c r="CI204">
        <v>1999.962592592593</v>
      </c>
      <c r="CJ204">
        <v>0.98000355555555541</v>
      </c>
      <c r="CK204">
        <v>1.9996344444444449E-2</v>
      </c>
      <c r="CL204">
        <v>0</v>
      </c>
      <c r="CM204">
        <v>1.763077777777778</v>
      </c>
      <c r="CN204">
        <v>0</v>
      </c>
      <c r="CO204">
        <v>6661.1240740740741</v>
      </c>
      <c r="CP204">
        <v>17337.929629629631</v>
      </c>
      <c r="CQ204">
        <v>49.117814814814807</v>
      </c>
      <c r="CR204">
        <v>50.522962962962957</v>
      </c>
      <c r="CS204">
        <v>48.698666666666647</v>
      </c>
      <c r="CT204">
        <v>48.782185185185192</v>
      </c>
      <c r="CU204">
        <v>47.571333333333307</v>
      </c>
      <c r="CV204">
        <v>1959.9722222222219</v>
      </c>
      <c r="CW204">
        <v>39.990370370370371</v>
      </c>
      <c r="CX204">
        <v>0</v>
      </c>
      <c r="CY204">
        <v>1687533002</v>
      </c>
      <c r="CZ204">
        <v>0</v>
      </c>
      <c r="DA204">
        <v>1687529968.5999999</v>
      </c>
      <c r="DB204" t="s">
        <v>553</v>
      </c>
      <c r="DC204">
        <v>1687529968.5999999</v>
      </c>
      <c r="DD204">
        <v>1687529966.5999999</v>
      </c>
      <c r="DE204">
        <v>3</v>
      </c>
      <c r="DF204">
        <v>1E-3</v>
      </c>
      <c r="DG204">
        <v>1.0999999999999999E-2</v>
      </c>
      <c r="DH204">
        <v>2.899</v>
      </c>
      <c r="DI204">
        <v>9.5000000000000001E-2</v>
      </c>
      <c r="DJ204">
        <v>420</v>
      </c>
      <c r="DK204">
        <v>16</v>
      </c>
      <c r="DL204">
        <v>0.15</v>
      </c>
      <c r="DM204">
        <v>0.06</v>
      </c>
      <c r="DN204">
        <v>-43.792974999999998</v>
      </c>
      <c r="DO204">
        <v>1.0473163227017219</v>
      </c>
      <c r="DP204">
        <v>0.24786181709775351</v>
      </c>
      <c r="DQ204">
        <v>0</v>
      </c>
      <c r="DR204">
        <v>0.97588874999999997</v>
      </c>
      <c r="DS204">
        <v>-6.7315497185747404E-3</v>
      </c>
      <c r="DT204">
        <v>1.0073272958055881E-2</v>
      </c>
      <c r="DU204">
        <v>1</v>
      </c>
      <c r="DV204">
        <v>1</v>
      </c>
      <c r="DW204">
        <v>2</v>
      </c>
      <c r="DX204" t="s">
        <v>368</v>
      </c>
      <c r="DY204">
        <v>3.1178300000000001</v>
      </c>
      <c r="DZ204">
        <v>2.7623500000000001</v>
      </c>
      <c r="EA204">
        <v>0.21698799999999999</v>
      </c>
      <c r="EB204">
        <v>0.22270300000000001</v>
      </c>
      <c r="EC204">
        <v>0.106351</v>
      </c>
      <c r="ED204">
        <v>0.1038</v>
      </c>
      <c r="EE204">
        <v>22533.5</v>
      </c>
      <c r="EF204">
        <v>22289.5</v>
      </c>
      <c r="EG204">
        <v>29380.400000000001</v>
      </c>
      <c r="EH204">
        <v>29010.7</v>
      </c>
      <c r="EI204">
        <v>36375.1</v>
      </c>
      <c r="EJ204">
        <v>34281.4</v>
      </c>
      <c r="EK204">
        <v>45067.3</v>
      </c>
      <c r="EL204">
        <v>43148.9</v>
      </c>
      <c r="EM204">
        <v>1.68963</v>
      </c>
      <c r="EN204">
        <v>1.65768</v>
      </c>
      <c r="EO204">
        <v>-5.4575499999999999E-2</v>
      </c>
      <c r="EP204">
        <v>0</v>
      </c>
      <c r="EQ204">
        <v>32.428600000000003</v>
      </c>
      <c r="ER204">
        <v>999.9</v>
      </c>
      <c r="ES204">
        <v>54.4</v>
      </c>
      <c r="ET204">
        <v>44.2</v>
      </c>
      <c r="EU204">
        <v>49.351799999999997</v>
      </c>
      <c r="EV204">
        <v>65.535700000000006</v>
      </c>
      <c r="EW204">
        <v>18.8782</v>
      </c>
      <c r="EX204">
        <v>1</v>
      </c>
      <c r="EY204">
        <v>1.35745</v>
      </c>
      <c r="EZ204">
        <v>9.2810500000000005</v>
      </c>
      <c r="FA204">
        <v>19.984200000000001</v>
      </c>
      <c r="FB204">
        <v>5.22478</v>
      </c>
      <c r="FC204">
        <v>11.992000000000001</v>
      </c>
      <c r="FD204">
        <v>4.9685499999999996</v>
      </c>
      <c r="FE204">
        <v>3.2892700000000001</v>
      </c>
      <c r="FF204">
        <v>9999</v>
      </c>
      <c r="FG204">
        <v>9999</v>
      </c>
      <c r="FH204">
        <v>9999</v>
      </c>
      <c r="FI204">
        <v>999.9</v>
      </c>
      <c r="FJ204">
        <v>4.9726999999999997</v>
      </c>
      <c r="FK204">
        <v>1.8782000000000001</v>
      </c>
      <c r="FL204">
        <v>1.8763700000000001</v>
      </c>
      <c r="FM204">
        <v>1.87913</v>
      </c>
      <c r="FN204">
        <v>1.87564</v>
      </c>
      <c r="FO204">
        <v>1.87907</v>
      </c>
      <c r="FP204">
        <v>1.8763700000000001</v>
      </c>
      <c r="FQ204">
        <v>1.8775599999999999</v>
      </c>
      <c r="FR204">
        <v>0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4.75</v>
      </c>
      <c r="GF204">
        <v>0.1817</v>
      </c>
      <c r="GG204">
        <v>1.7018588168103419</v>
      </c>
      <c r="GH204">
        <v>3.4596175144301941E-3</v>
      </c>
      <c r="GI204">
        <v>-1.60062044249347E-6</v>
      </c>
      <c r="GJ204">
        <v>4.4551892631570479E-10</v>
      </c>
      <c r="GK204">
        <v>-5.7980403239070673E-2</v>
      </c>
      <c r="GL204">
        <v>-1.1044296988583829E-3</v>
      </c>
      <c r="GM204">
        <v>8.6344859614355754E-4</v>
      </c>
      <c r="GN204">
        <v>-1.2442756315904091E-5</v>
      </c>
      <c r="GO204">
        <v>0</v>
      </c>
      <c r="GP204">
        <v>2120</v>
      </c>
      <c r="GQ204">
        <v>2</v>
      </c>
      <c r="GR204">
        <v>32</v>
      </c>
      <c r="GS204">
        <v>50.6</v>
      </c>
      <c r="GT204">
        <v>50.6</v>
      </c>
      <c r="GU204">
        <v>3.0810499999999998</v>
      </c>
      <c r="GV204">
        <v>2.6000999999999999</v>
      </c>
      <c r="GW204">
        <v>1.39893</v>
      </c>
      <c r="GX204">
        <v>2.2766099999999998</v>
      </c>
      <c r="GY204">
        <v>1.4489700000000001</v>
      </c>
      <c r="GZ204">
        <v>2.3889200000000002</v>
      </c>
      <c r="HA204">
        <v>50.575099999999999</v>
      </c>
      <c r="HB204">
        <v>13.1426</v>
      </c>
      <c r="HC204">
        <v>18</v>
      </c>
      <c r="HD204">
        <v>507.19400000000002</v>
      </c>
      <c r="HE204">
        <v>399.63200000000001</v>
      </c>
      <c r="HF204">
        <v>24.017700000000001</v>
      </c>
      <c r="HG204">
        <v>42.747199999999999</v>
      </c>
      <c r="HH204">
        <v>30.001899999999999</v>
      </c>
      <c r="HI204">
        <v>41.983499999999999</v>
      </c>
      <c r="HJ204">
        <v>41.9679</v>
      </c>
      <c r="HK204">
        <v>61.677700000000002</v>
      </c>
      <c r="HL204">
        <v>57.386899999999997</v>
      </c>
      <c r="HM204">
        <v>0</v>
      </c>
      <c r="HN204">
        <v>19.052099999999999</v>
      </c>
      <c r="HO204">
        <v>1536.73</v>
      </c>
      <c r="HP204">
        <v>20.269500000000001</v>
      </c>
      <c r="HQ204">
        <v>97.289599999999993</v>
      </c>
      <c r="HR204">
        <v>99.212199999999996</v>
      </c>
    </row>
    <row r="205" spans="1:226" x14ac:dyDescent="0.25">
      <c r="A205">
        <v>189</v>
      </c>
      <c r="B205">
        <v>1687533007.5</v>
      </c>
      <c r="C205">
        <v>4304</v>
      </c>
      <c r="D205" t="s">
        <v>737</v>
      </c>
      <c r="E205" t="s">
        <v>738</v>
      </c>
      <c r="F205">
        <v>5</v>
      </c>
      <c r="G205" t="s">
        <v>353</v>
      </c>
      <c r="H205">
        <v>48</v>
      </c>
      <c r="I205">
        <v>1687532999.7142861</v>
      </c>
      <c r="J205">
        <f t="shared" si="62"/>
        <v>1.4770006218304261E-3</v>
      </c>
      <c r="K205">
        <f t="shared" si="63"/>
        <v>1.4770006218304261</v>
      </c>
      <c r="L205">
        <f t="shared" si="64"/>
        <v>27.84199955824392</v>
      </c>
      <c r="M205">
        <f t="shared" si="65"/>
        <v>1466.958928571428</v>
      </c>
      <c r="N205">
        <f t="shared" si="66"/>
        <v>659.38653010526161</v>
      </c>
      <c r="O205">
        <f t="shared" si="67"/>
        <v>67.278857239792487</v>
      </c>
      <c r="P205">
        <f t="shared" si="68"/>
        <v>149.67748934185954</v>
      </c>
      <c r="Q205">
        <f t="shared" si="69"/>
        <v>5.8704205268055025E-2</v>
      </c>
      <c r="R205">
        <f>IF(LEFT(BD205,1)&lt;&gt;"0",IF(LEFT(BD205,1)="1",3,BE205),$D$5+$E$5*(BV205*BO205/($K$5*1000))+$F$5*(BV205*BO205/($K$5*1000))*MAX(MIN(BB205,$J$5),$I$5)*MAX(MIN(BB205,$J$5),$I$5)+$G$5*MAX(MIN(BB205,$J$5),$I$5)*(BV205*BO205/($K$5*1000))+$H$5*(BV205*BO205/($K$5*1000))*(BV205*BO205/($K$5*1000)))</f>
        <v>3.7718523807846402</v>
      </c>
      <c r="S205">
        <f t="shared" si="70"/>
        <v>5.8201311399362583E-2</v>
      </c>
      <c r="T205">
        <f t="shared" si="71"/>
        <v>3.6420643395506103E-2</v>
      </c>
      <c r="U205">
        <f t="shared" si="72"/>
        <v>610.57901637614486</v>
      </c>
      <c r="V205">
        <f t="shared" si="73"/>
        <v>32.844474977380742</v>
      </c>
      <c r="W205">
        <f t="shared" si="74"/>
        <v>31.531414285714281</v>
      </c>
      <c r="X205">
        <f t="shared" si="75"/>
        <v>4.6498900658231967</v>
      </c>
      <c r="Y205">
        <f t="shared" si="76"/>
        <v>49.495485311919488</v>
      </c>
      <c r="Z205">
        <f t="shared" si="77"/>
        <v>2.1468071991303561</v>
      </c>
      <c r="AA205">
        <f t="shared" si="78"/>
        <v>4.3373798349510526</v>
      </c>
      <c r="AB205">
        <f t="shared" si="79"/>
        <v>2.5030828666928406</v>
      </c>
      <c r="AC205">
        <f t="shared" si="80"/>
        <v>-65.135727422721786</v>
      </c>
      <c r="AD205">
        <f t="shared" si="81"/>
        <v>-247.98228847847906</v>
      </c>
      <c r="AE205">
        <f t="shared" si="82"/>
        <v>-14.752442003851929</v>
      </c>
      <c r="AF205">
        <f t="shared" si="83"/>
        <v>282.70855847109215</v>
      </c>
      <c r="AG205">
        <f t="shared" si="84"/>
        <v>66.044952356487613</v>
      </c>
      <c r="AH205">
        <f t="shared" si="85"/>
        <v>1.4618303282758947</v>
      </c>
      <c r="AI205">
        <f t="shared" si="86"/>
        <v>27.84199955824392</v>
      </c>
      <c r="AJ205">
        <v>1560.374527937659</v>
      </c>
      <c r="AK205">
        <v>1523.6368484848481</v>
      </c>
      <c r="AL205">
        <v>3.5092389235652131</v>
      </c>
      <c r="AM205">
        <v>65.233409087114921</v>
      </c>
      <c r="AN205">
        <f t="shared" si="87"/>
        <v>1.4770006218304261</v>
      </c>
      <c r="AO205">
        <v>20.269594550580329</v>
      </c>
      <c r="AP205">
        <v>21.097046060606061</v>
      </c>
      <c r="AQ205">
        <v>1.22698252028216E-2</v>
      </c>
      <c r="AR205">
        <v>101.64482437197481</v>
      </c>
      <c r="AS205">
        <v>0</v>
      </c>
      <c r="AT205">
        <v>0</v>
      </c>
      <c r="AU205">
        <f t="shared" si="88"/>
        <v>1</v>
      </c>
      <c r="AV205">
        <f t="shared" si="89"/>
        <v>0</v>
      </c>
      <c r="AW205">
        <f t="shared" si="90"/>
        <v>53322.142575244048</v>
      </c>
      <c r="AX205">
        <f t="shared" si="91"/>
        <v>3470.6014285714273</v>
      </c>
      <c r="AY205">
        <f t="shared" si="92"/>
        <v>2846.9341330224279</v>
      </c>
      <c r="AZ205">
        <f>($B$11*$D$9+$C$11*$D$9+$F$11*((CV205+CN205)/MAX(CV205+CN205+CW205, 0.1)*$I$9+CW205/MAX(CV205+CN205+CW205, 0.1)*$J$9))/($B$11+$C$11+$F$11)</f>
        <v>0.82029993694616965</v>
      </c>
      <c r="BA205">
        <f>($B$11*$K$9+$C$11*$K$9+$F$11*((CV205+CN205)/MAX(CV205+CN205+CW205, 0.1)*$P$9+CW205/MAX(CV205+CN205+CW205, 0.1)*$Q$9))/($B$11+$C$11+$F$11)</f>
        <v>0.17592887830610732</v>
      </c>
      <c r="BB205" s="1">
        <v>3.21</v>
      </c>
      <c r="BC205">
        <v>0.5</v>
      </c>
      <c r="BD205" t="s">
        <v>354</v>
      </c>
      <c r="BE205">
        <v>2</v>
      </c>
      <c r="BF205" t="b">
        <v>1</v>
      </c>
      <c r="BG205">
        <v>1687532999.7142861</v>
      </c>
      <c r="BH205">
        <v>1466.958928571428</v>
      </c>
      <c r="BI205">
        <v>1510.736071428571</v>
      </c>
      <c r="BJ205">
        <v>21.040424999999999</v>
      </c>
      <c r="BK205">
        <v>20.121685714285722</v>
      </c>
      <c r="BL205">
        <v>1462.2282142857141</v>
      </c>
      <c r="BM205">
        <v>20.858689285714291</v>
      </c>
      <c r="BN205">
        <v>500.00514285714291</v>
      </c>
      <c r="BO205">
        <v>101.92703571428569</v>
      </c>
      <c r="BP205">
        <v>0.10546596428571429</v>
      </c>
      <c r="BQ205">
        <v>30.311917857142859</v>
      </c>
      <c r="BR205">
        <v>31.531414285714281</v>
      </c>
      <c r="BS205">
        <v>999.9000000000002</v>
      </c>
      <c r="BT205">
        <v>0</v>
      </c>
      <c r="BU205">
        <v>0</v>
      </c>
      <c r="BV205">
        <v>10002.83821428571</v>
      </c>
      <c r="BW205">
        <v>0</v>
      </c>
      <c r="BX205">
        <v>1470.609642857142</v>
      </c>
      <c r="BY205">
        <v>-43.776332142857143</v>
      </c>
      <c r="BZ205">
        <v>1498.488571428572</v>
      </c>
      <c r="CA205">
        <v>1541.7607142857139</v>
      </c>
      <c r="CB205">
        <v>0.91874128571428582</v>
      </c>
      <c r="CC205">
        <v>1510.736071428571</v>
      </c>
      <c r="CD205">
        <v>20.121685714285722</v>
      </c>
      <c r="CE205">
        <v>2.144589642857142</v>
      </c>
      <c r="CF205">
        <v>2.0509460714285721</v>
      </c>
      <c r="CG205">
        <v>18.554285714285719</v>
      </c>
      <c r="CH205">
        <v>17.84305357142857</v>
      </c>
      <c r="CI205">
        <v>1999.991785714285</v>
      </c>
      <c r="CJ205">
        <v>0.98000360714285706</v>
      </c>
      <c r="CK205">
        <v>1.9996296428571429E-2</v>
      </c>
      <c r="CL205">
        <v>0</v>
      </c>
      <c r="CM205">
        <v>1.8211928571428579</v>
      </c>
      <c r="CN205">
        <v>0</v>
      </c>
      <c r="CO205">
        <v>6659.4460714285724</v>
      </c>
      <c r="CP205">
        <v>17338.182142857138</v>
      </c>
      <c r="CQ205">
        <v>49.124714285714283</v>
      </c>
      <c r="CR205">
        <v>50.539857142857123</v>
      </c>
      <c r="CS205">
        <v>48.691607142857137</v>
      </c>
      <c r="CT205">
        <v>48.781071428571423</v>
      </c>
      <c r="CU205">
        <v>47.591142857142849</v>
      </c>
      <c r="CV205">
        <v>1960.000357142857</v>
      </c>
      <c r="CW205">
        <v>39.991428571428571</v>
      </c>
      <c r="CX205">
        <v>0</v>
      </c>
      <c r="CY205">
        <v>1687533007.4000001</v>
      </c>
      <c r="CZ205">
        <v>0</v>
      </c>
      <c r="DA205">
        <v>1687529968.5999999</v>
      </c>
      <c r="DB205" t="s">
        <v>553</v>
      </c>
      <c r="DC205">
        <v>1687529968.5999999</v>
      </c>
      <c r="DD205">
        <v>1687529966.5999999</v>
      </c>
      <c r="DE205">
        <v>3</v>
      </c>
      <c r="DF205">
        <v>1E-3</v>
      </c>
      <c r="DG205">
        <v>1.0999999999999999E-2</v>
      </c>
      <c r="DH205">
        <v>2.899</v>
      </c>
      <c r="DI205">
        <v>9.5000000000000001E-2</v>
      </c>
      <c r="DJ205">
        <v>420</v>
      </c>
      <c r="DK205">
        <v>16</v>
      </c>
      <c r="DL205">
        <v>0.15</v>
      </c>
      <c r="DM205">
        <v>0.06</v>
      </c>
      <c r="DN205">
        <v>-43.751517499999999</v>
      </c>
      <c r="DO205">
        <v>-5.0380863039351069E-2</v>
      </c>
      <c r="DP205">
        <v>0.23472164033968029</v>
      </c>
      <c r="DQ205">
        <v>1</v>
      </c>
      <c r="DR205">
        <v>0.93882890000000008</v>
      </c>
      <c r="DS205">
        <v>-0.56735905440900647</v>
      </c>
      <c r="DT205">
        <v>6.9959785025684576E-2</v>
      </c>
      <c r="DU205">
        <v>0</v>
      </c>
      <c r="DV205">
        <v>1</v>
      </c>
      <c r="DW205">
        <v>2</v>
      </c>
      <c r="DX205" t="s">
        <v>368</v>
      </c>
      <c r="DY205">
        <v>3.1178599999999999</v>
      </c>
      <c r="DZ205">
        <v>2.7625799999999998</v>
      </c>
      <c r="EA205">
        <v>0.218475</v>
      </c>
      <c r="EB205">
        <v>0.22417200000000001</v>
      </c>
      <c r="EC205">
        <v>0.106574</v>
      </c>
      <c r="ED205">
        <v>0.104298</v>
      </c>
      <c r="EE205">
        <v>22489.200000000001</v>
      </c>
      <c r="EF205">
        <v>22245.9</v>
      </c>
      <c r="EG205">
        <v>29379</v>
      </c>
      <c r="EH205">
        <v>29009.4</v>
      </c>
      <c r="EI205">
        <v>36364.5</v>
      </c>
      <c r="EJ205">
        <v>34261.199999999997</v>
      </c>
      <c r="EK205">
        <v>45065.1</v>
      </c>
      <c r="EL205">
        <v>43146.8</v>
      </c>
      <c r="EM205">
        <v>1.68963</v>
      </c>
      <c r="EN205">
        <v>1.6576500000000001</v>
      </c>
      <c r="EO205">
        <v>-5.4165699999999997E-2</v>
      </c>
      <c r="EP205">
        <v>0</v>
      </c>
      <c r="EQ205">
        <v>32.452300000000001</v>
      </c>
      <c r="ER205">
        <v>999.9</v>
      </c>
      <c r="ES205">
        <v>54.4</v>
      </c>
      <c r="ET205">
        <v>44.2</v>
      </c>
      <c r="EU205">
        <v>49.3613</v>
      </c>
      <c r="EV205">
        <v>65.6357</v>
      </c>
      <c r="EW205">
        <v>18.5777</v>
      </c>
      <c r="EX205">
        <v>1</v>
      </c>
      <c r="EY205">
        <v>1.3593200000000001</v>
      </c>
      <c r="EZ205">
        <v>9.2810500000000005</v>
      </c>
      <c r="FA205">
        <v>19.984300000000001</v>
      </c>
      <c r="FB205">
        <v>5.2258300000000002</v>
      </c>
      <c r="FC205">
        <v>11.992000000000001</v>
      </c>
      <c r="FD205">
        <v>4.9690000000000003</v>
      </c>
      <c r="FE205">
        <v>3.2894800000000002</v>
      </c>
      <c r="FF205">
        <v>9999</v>
      </c>
      <c r="FG205">
        <v>9999</v>
      </c>
      <c r="FH205">
        <v>9999</v>
      </c>
      <c r="FI205">
        <v>999.9</v>
      </c>
      <c r="FJ205">
        <v>4.9726800000000004</v>
      </c>
      <c r="FK205">
        <v>1.8782000000000001</v>
      </c>
      <c r="FL205">
        <v>1.8763700000000001</v>
      </c>
      <c r="FM205">
        <v>1.87913</v>
      </c>
      <c r="FN205">
        <v>1.87564</v>
      </c>
      <c r="FO205">
        <v>1.8790800000000001</v>
      </c>
      <c r="FP205">
        <v>1.87636</v>
      </c>
      <c r="FQ205">
        <v>1.87757</v>
      </c>
      <c r="FR205">
        <v>0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4.7699999999999996</v>
      </c>
      <c r="GF205">
        <v>0.18290000000000001</v>
      </c>
      <c r="GG205">
        <v>1.7018588168103419</v>
      </c>
      <c r="GH205">
        <v>3.4596175144301941E-3</v>
      </c>
      <c r="GI205">
        <v>-1.60062044249347E-6</v>
      </c>
      <c r="GJ205">
        <v>4.4551892631570479E-10</v>
      </c>
      <c r="GK205">
        <v>-5.7980403239070673E-2</v>
      </c>
      <c r="GL205">
        <v>-1.1044296988583829E-3</v>
      </c>
      <c r="GM205">
        <v>8.6344859614355754E-4</v>
      </c>
      <c r="GN205">
        <v>-1.2442756315904091E-5</v>
      </c>
      <c r="GO205">
        <v>0</v>
      </c>
      <c r="GP205">
        <v>2120</v>
      </c>
      <c r="GQ205">
        <v>2</v>
      </c>
      <c r="GR205">
        <v>32</v>
      </c>
      <c r="GS205">
        <v>50.6</v>
      </c>
      <c r="GT205">
        <v>50.7</v>
      </c>
      <c r="GU205">
        <v>3.10303</v>
      </c>
      <c r="GV205">
        <v>2.5927699999999998</v>
      </c>
      <c r="GW205">
        <v>1.39893</v>
      </c>
      <c r="GX205">
        <v>2.2766099999999998</v>
      </c>
      <c r="GY205">
        <v>1.4489700000000001</v>
      </c>
      <c r="GZ205">
        <v>2.52563</v>
      </c>
      <c r="HA205">
        <v>50.607599999999998</v>
      </c>
      <c r="HB205">
        <v>13.1426</v>
      </c>
      <c r="HC205">
        <v>18</v>
      </c>
      <c r="HD205">
        <v>507.29500000000002</v>
      </c>
      <c r="HE205">
        <v>399.73</v>
      </c>
      <c r="HF205">
        <v>24.0334</v>
      </c>
      <c r="HG205">
        <v>42.769399999999997</v>
      </c>
      <c r="HH205">
        <v>30.001899999999999</v>
      </c>
      <c r="HI205">
        <v>42.001199999999997</v>
      </c>
      <c r="HJ205">
        <v>41.9893</v>
      </c>
      <c r="HK205">
        <v>62.250399999999999</v>
      </c>
      <c r="HL205">
        <v>57.386899999999997</v>
      </c>
      <c r="HM205">
        <v>0</v>
      </c>
      <c r="HN205">
        <v>19.096900000000002</v>
      </c>
      <c r="HO205">
        <v>1556.77</v>
      </c>
      <c r="HP205">
        <v>20.2591</v>
      </c>
      <c r="HQ205">
        <v>97.284800000000004</v>
      </c>
      <c r="HR205">
        <v>99.207499999999996</v>
      </c>
    </row>
    <row r="206" spans="1:226" x14ac:dyDescent="0.25">
      <c r="A206">
        <v>190</v>
      </c>
      <c r="B206">
        <v>1687533012.5</v>
      </c>
      <c r="C206">
        <v>4309</v>
      </c>
      <c r="D206" t="s">
        <v>739</v>
      </c>
      <c r="E206" t="s">
        <v>740</v>
      </c>
      <c r="F206">
        <v>5</v>
      </c>
      <c r="G206" t="s">
        <v>353</v>
      </c>
      <c r="H206">
        <v>48</v>
      </c>
      <c r="I206">
        <v>1687533005</v>
      </c>
      <c r="J206">
        <f t="shared" si="62"/>
        <v>1.5310525127874976E-3</v>
      </c>
      <c r="K206">
        <f t="shared" si="63"/>
        <v>1.5310525127874977</v>
      </c>
      <c r="L206">
        <f t="shared" si="64"/>
        <v>28.481721103935413</v>
      </c>
      <c r="M206">
        <f t="shared" si="65"/>
        <v>1484.7044444444441</v>
      </c>
      <c r="N206">
        <f t="shared" si="66"/>
        <v>684.91785539194836</v>
      </c>
      <c r="O206">
        <f t="shared" si="67"/>
        <v>69.884456690318103</v>
      </c>
      <c r="P206">
        <f t="shared" si="68"/>
        <v>151.48935398439065</v>
      </c>
      <c r="Q206">
        <f t="shared" si="69"/>
        <v>6.0763038067359491E-2</v>
      </c>
      <c r="R206">
        <f>IF(LEFT(BD206,1)&lt;&gt;"0",IF(LEFT(BD206,1)="1",3,BE206),$D$5+$E$5*(BV206*BO206/($K$5*1000))+$F$5*(BV206*BO206/($K$5*1000))*MAX(MIN(BB206,$J$5),$I$5)*MAX(MIN(BB206,$J$5),$I$5)+$G$5*MAX(MIN(BB206,$J$5),$I$5)*(BV206*BO206/($K$5*1000))+$H$5*(BV206*BO206/($K$5*1000))*(BV206*BO206/($K$5*1000)))</f>
        <v>3.7728211900968507</v>
      </c>
      <c r="S206">
        <f t="shared" si="70"/>
        <v>6.0224562947724498E-2</v>
      </c>
      <c r="T206">
        <f t="shared" si="71"/>
        <v>3.7688333804930918E-2</v>
      </c>
      <c r="U206">
        <f t="shared" si="72"/>
        <v>609.53492235233591</v>
      </c>
      <c r="V206">
        <f t="shared" si="73"/>
        <v>32.848277153434985</v>
      </c>
      <c r="W206">
        <f t="shared" si="74"/>
        <v>31.562737037037039</v>
      </c>
      <c r="X206">
        <f t="shared" si="75"/>
        <v>4.6581685747561643</v>
      </c>
      <c r="Y206">
        <f t="shared" si="76"/>
        <v>49.529429619713376</v>
      </c>
      <c r="Z206">
        <f t="shared" si="77"/>
        <v>2.1507868576347335</v>
      </c>
      <c r="AA206">
        <f t="shared" si="78"/>
        <v>4.3424422089017787</v>
      </c>
      <c r="AB206">
        <f t="shared" si="79"/>
        <v>2.5073817171214308</v>
      </c>
      <c r="AC206">
        <f t="shared" si="80"/>
        <v>-67.519415813928646</v>
      </c>
      <c r="AD206">
        <f t="shared" si="81"/>
        <v>-250.27658010284009</v>
      </c>
      <c r="AE206">
        <f t="shared" si="82"/>
        <v>-14.888903911982053</v>
      </c>
      <c r="AF206">
        <f t="shared" si="83"/>
        <v>276.85002252358515</v>
      </c>
      <c r="AG206">
        <f t="shared" si="84"/>
        <v>65.921333460065895</v>
      </c>
      <c r="AH206">
        <f t="shared" si="85"/>
        <v>1.3760449026717259</v>
      </c>
      <c r="AI206">
        <f t="shared" si="86"/>
        <v>28.481721103935413</v>
      </c>
      <c r="AJ206">
        <v>1577.248074851326</v>
      </c>
      <c r="AK206">
        <v>1540.7009090909089</v>
      </c>
      <c r="AL206">
        <v>3.393686368742344</v>
      </c>
      <c r="AM206">
        <v>65.233409087114921</v>
      </c>
      <c r="AN206">
        <f t="shared" si="87"/>
        <v>1.5310525127874977</v>
      </c>
      <c r="AO206">
        <v>20.30940350646814</v>
      </c>
      <c r="AP206">
        <v>21.162160000000011</v>
      </c>
      <c r="AQ206">
        <v>1.331406033758383E-2</v>
      </c>
      <c r="AR206">
        <v>101.64482437197481</v>
      </c>
      <c r="AS206">
        <v>0</v>
      </c>
      <c r="AT206">
        <v>0</v>
      </c>
      <c r="AU206">
        <f t="shared" si="88"/>
        <v>1</v>
      </c>
      <c r="AV206">
        <f t="shared" si="89"/>
        <v>0</v>
      </c>
      <c r="AW206">
        <f t="shared" si="90"/>
        <v>53337.836133289551</v>
      </c>
      <c r="AX206">
        <f t="shared" si="91"/>
        <v>3464.667037037038</v>
      </c>
      <c r="AY206">
        <f t="shared" si="92"/>
        <v>2842.0661192863768</v>
      </c>
      <c r="AZ206">
        <f>($B$11*$D$9+$C$11*$D$9+$F$11*((CV206+CN206)/MAX(CV206+CN206+CW206, 0.1)*$I$9+CW206/MAX(CV206+CN206+CW206, 0.1)*$J$9))/($B$11+$C$11+$F$11)</f>
        <v>0.82029992749805314</v>
      </c>
      <c r="BA206">
        <f>($B$11*$K$9+$C$11*$K$9+$F$11*((CV206+CN206)/MAX(CV206+CN206+CW206, 0.1)*$P$9+CW206/MAX(CV206+CN206+CW206, 0.1)*$Q$9))/($B$11+$C$11+$F$11)</f>
        <v>0.17592886007124264</v>
      </c>
      <c r="BB206" s="1">
        <v>3.21</v>
      </c>
      <c r="BC206">
        <v>0.5</v>
      </c>
      <c r="BD206" t="s">
        <v>354</v>
      </c>
      <c r="BE206">
        <v>2</v>
      </c>
      <c r="BF206" t="b">
        <v>1</v>
      </c>
      <c r="BG206">
        <v>1687533005</v>
      </c>
      <c r="BH206">
        <v>1484.7044444444441</v>
      </c>
      <c r="BI206">
        <v>1528.3355555555561</v>
      </c>
      <c r="BJ206">
        <v>21.079255555555559</v>
      </c>
      <c r="BK206">
        <v>20.214496296296289</v>
      </c>
      <c r="BL206">
        <v>1479.9444444444439</v>
      </c>
      <c r="BM206">
        <v>20.896811111111109</v>
      </c>
      <c r="BN206">
        <v>500.02296296296288</v>
      </c>
      <c r="BO206">
        <v>101.92781481481479</v>
      </c>
      <c r="BP206">
        <v>0.1055255925925926</v>
      </c>
      <c r="BQ206">
        <v>30.332274074074071</v>
      </c>
      <c r="BR206">
        <v>31.562737037037039</v>
      </c>
      <c r="BS206">
        <v>999.90000000000009</v>
      </c>
      <c r="BT206">
        <v>0</v>
      </c>
      <c r="BU206">
        <v>0</v>
      </c>
      <c r="BV206">
        <v>10006.52851851852</v>
      </c>
      <c r="BW206">
        <v>0</v>
      </c>
      <c r="BX206">
        <v>1464.7207407407409</v>
      </c>
      <c r="BY206">
        <v>-43.630781481481478</v>
      </c>
      <c r="BZ206">
        <v>1516.675555555556</v>
      </c>
      <c r="CA206">
        <v>1559.869259259259</v>
      </c>
      <c r="CB206">
        <v>0.86475840740740739</v>
      </c>
      <c r="CC206">
        <v>1528.3355555555561</v>
      </c>
      <c r="CD206">
        <v>20.214496296296289</v>
      </c>
      <c r="CE206">
        <v>2.1485599999999998</v>
      </c>
      <c r="CF206">
        <v>2.060419259259259</v>
      </c>
      <c r="CG206">
        <v>18.583807407407409</v>
      </c>
      <c r="CH206">
        <v>17.916255555555551</v>
      </c>
      <c r="CI206">
        <v>1999.9462962962971</v>
      </c>
      <c r="CJ206">
        <v>0.98000422222222239</v>
      </c>
      <c r="CK206">
        <v>1.9995685185185179E-2</v>
      </c>
      <c r="CL206">
        <v>0</v>
      </c>
      <c r="CM206">
        <v>1.8467</v>
      </c>
      <c r="CN206">
        <v>0</v>
      </c>
      <c r="CO206">
        <v>6556.2688888888879</v>
      </c>
      <c r="CP206">
        <v>17337.785185185181</v>
      </c>
      <c r="CQ206">
        <v>49.085407407407409</v>
      </c>
      <c r="CR206">
        <v>50.566740740740727</v>
      </c>
      <c r="CS206">
        <v>48.696518518518523</v>
      </c>
      <c r="CT206">
        <v>48.775259259259251</v>
      </c>
      <c r="CU206">
        <v>47.608518518518522</v>
      </c>
      <c r="CV206">
        <v>1959.957037037037</v>
      </c>
      <c r="CW206">
        <v>39.989259259259264</v>
      </c>
      <c r="CX206">
        <v>0</v>
      </c>
      <c r="CY206">
        <v>1687533012.2</v>
      </c>
      <c r="CZ206">
        <v>0</v>
      </c>
      <c r="DA206">
        <v>1687529968.5999999</v>
      </c>
      <c r="DB206" t="s">
        <v>553</v>
      </c>
      <c r="DC206">
        <v>1687529968.5999999</v>
      </c>
      <c r="DD206">
        <v>1687529966.5999999</v>
      </c>
      <c r="DE206">
        <v>3</v>
      </c>
      <c r="DF206">
        <v>1E-3</v>
      </c>
      <c r="DG206">
        <v>1.0999999999999999E-2</v>
      </c>
      <c r="DH206">
        <v>2.899</v>
      </c>
      <c r="DI206">
        <v>9.5000000000000001E-2</v>
      </c>
      <c r="DJ206">
        <v>420</v>
      </c>
      <c r="DK206">
        <v>16</v>
      </c>
      <c r="DL206">
        <v>0.15</v>
      </c>
      <c r="DM206">
        <v>0.06</v>
      </c>
      <c r="DN206">
        <v>-43.72978780487805</v>
      </c>
      <c r="DO206">
        <v>1.1705519163763529</v>
      </c>
      <c r="DP206">
        <v>0.23248555810916091</v>
      </c>
      <c r="DQ206">
        <v>0</v>
      </c>
      <c r="DR206">
        <v>0.89807724390243904</v>
      </c>
      <c r="DS206">
        <v>-0.70400004878048927</v>
      </c>
      <c r="DT206">
        <v>7.9920938131039163E-2</v>
      </c>
      <c r="DU206">
        <v>0</v>
      </c>
      <c r="DV206">
        <v>0</v>
      </c>
      <c r="DW206">
        <v>2</v>
      </c>
      <c r="DX206" t="s">
        <v>356</v>
      </c>
      <c r="DY206">
        <v>3.11782</v>
      </c>
      <c r="DZ206">
        <v>2.7620900000000002</v>
      </c>
      <c r="EA206">
        <v>0.21992200000000001</v>
      </c>
      <c r="EB206">
        <v>0.225607</v>
      </c>
      <c r="EC206">
        <v>0.106795</v>
      </c>
      <c r="ED206">
        <v>0.104355</v>
      </c>
      <c r="EE206">
        <v>22445.7</v>
      </c>
      <c r="EF206">
        <v>22203</v>
      </c>
      <c r="EG206">
        <v>29377.200000000001</v>
      </c>
      <c r="EH206">
        <v>29007.8</v>
      </c>
      <c r="EI206">
        <v>36353.699999999997</v>
      </c>
      <c r="EJ206">
        <v>34257.300000000003</v>
      </c>
      <c r="EK206">
        <v>45062.5</v>
      </c>
      <c r="EL206">
        <v>43144.5</v>
      </c>
      <c r="EM206">
        <v>1.6897500000000001</v>
      </c>
      <c r="EN206">
        <v>1.65733</v>
      </c>
      <c r="EO206">
        <v>-5.2452100000000002E-2</v>
      </c>
      <c r="EP206">
        <v>0</v>
      </c>
      <c r="EQ206">
        <v>32.472499999999997</v>
      </c>
      <c r="ER206">
        <v>999.9</v>
      </c>
      <c r="ES206">
        <v>54.4</v>
      </c>
      <c r="ET206">
        <v>44.2</v>
      </c>
      <c r="EU206">
        <v>49.360700000000001</v>
      </c>
      <c r="EV206">
        <v>65.285700000000006</v>
      </c>
      <c r="EW206">
        <v>18.529599999999999</v>
      </c>
      <c r="EX206">
        <v>1</v>
      </c>
      <c r="EY206">
        <v>1.36131</v>
      </c>
      <c r="EZ206">
        <v>9.2810500000000005</v>
      </c>
      <c r="FA206">
        <v>19.984400000000001</v>
      </c>
      <c r="FB206">
        <v>5.2256799999999997</v>
      </c>
      <c r="FC206">
        <v>11.992000000000001</v>
      </c>
      <c r="FD206">
        <v>4.9687999999999999</v>
      </c>
      <c r="FE206">
        <v>3.2894800000000002</v>
      </c>
      <c r="FF206">
        <v>9999</v>
      </c>
      <c r="FG206">
        <v>9999</v>
      </c>
      <c r="FH206">
        <v>9999</v>
      </c>
      <c r="FI206">
        <v>999.9</v>
      </c>
      <c r="FJ206">
        <v>4.9726900000000001</v>
      </c>
      <c r="FK206">
        <v>1.8782000000000001</v>
      </c>
      <c r="FL206">
        <v>1.8763700000000001</v>
      </c>
      <c r="FM206">
        <v>1.87913</v>
      </c>
      <c r="FN206">
        <v>1.8756299999999999</v>
      </c>
      <c r="FO206">
        <v>1.8790899999999999</v>
      </c>
      <c r="FP206">
        <v>1.8763700000000001</v>
      </c>
      <c r="FQ206">
        <v>1.8775900000000001</v>
      </c>
      <c r="FR206">
        <v>0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4.8</v>
      </c>
      <c r="GF206">
        <v>0.18410000000000001</v>
      </c>
      <c r="GG206">
        <v>1.7018588168103419</v>
      </c>
      <c r="GH206">
        <v>3.4596175144301941E-3</v>
      </c>
      <c r="GI206">
        <v>-1.60062044249347E-6</v>
      </c>
      <c r="GJ206">
        <v>4.4551892631570479E-10</v>
      </c>
      <c r="GK206">
        <v>-5.7980403239070673E-2</v>
      </c>
      <c r="GL206">
        <v>-1.1044296988583829E-3</v>
      </c>
      <c r="GM206">
        <v>8.6344859614355754E-4</v>
      </c>
      <c r="GN206">
        <v>-1.2442756315904091E-5</v>
      </c>
      <c r="GO206">
        <v>0</v>
      </c>
      <c r="GP206">
        <v>2120</v>
      </c>
      <c r="GQ206">
        <v>2</v>
      </c>
      <c r="GR206">
        <v>32</v>
      </c>
      <c r="GS206">
        <v>50.7</v>
      </c>
      <c r="GT206">
        <v>50.8</v>
      </c>
      <c r="GU206">
        <v>3.1347700000000001</v>
      </c>
      <c r="GV206">
        <v>2.5891099999999998</v>
      </c>
      <c r="GW206">
        <v>1.39893</v>
      </c>
      <c r="GX206">
        <v>2.2766099999999998</v>
      </c>
      <c r="GY206">
        <v>1.4489700000000001</v>
      </c>
      <c r="GZ206">
        <v>2.5695800000000002</v>
      </c>
      <c r="HA206">
        <v>50.607599999999998</v>
      </c>
      <c r="HB206">
        <v>13.1601</v>
      </c>
      <c r="HC206">
        <v>18</v>
      </c>
      <c r="HD206">
        <v>507.49299999999999</v>
      </c>
      <c r="HE206">
        <v>399.62400000000002</v>
      </c>
      <c r="HF206">
        <v>24.0502</v>
      </c>
      <c r="HG206">
        <v>42.791499999999999</v>
      </c>
      <c r="HH206">
        <v>30.001899999999999</v>
      </c>
      <c r="HI206">
        <v>42.022199999999998</v>
      </c>
      <c r="HJ206">
        <v>42.007100000000001</v>
      </c>
      <c r="HK206">
        <v>62.738399999999999</v>
      </c>
      <c r="HL206">
        <v>57.386899999999997</v>
      </c>
      <c r="HM206">
        <v>0</v>
      </c>
      <c r="HN206">
        <v>19.146899999999999</v>
      </c>
      <c r="HO206">
        <v>1570.13</v>
      </c>
      <c r="HP206">
        <v>20.2394</v>
      </c>
      <c r="HQ206">
        <v>97.278999999999996</v>
      </c>
      <c r="HR206">
        <v>99.202100000000002</v>
      </c>
    </row>
    <row r="207" spans="1:226" x14ac:dyDescent="0.25">
      <c r="A207">
        <v>191</v>
      </c>
      <c r="B207">
        <v>1687533017.5</v>
      </c>
      <c r="C207">
        <v>4314</v>
      </c>
      <c r="D207" t="s">
        <v>741</v>
      </c>
      <c r="E207" t="s">
        <v>742</v>
      </c>
      <c r="F207">
        <v>5</v>
      </c>
      <c r="G207" t="s">
        <v>353</v>
      </c>
      <c r="H207">
        <v>48</v>
      </c>
      <c r="I207">
        <v>1687533009.7142861</v>
      </c>
      <c r="J207">
        <f t="shared" si="62"/>
        <v>1.5179902258013183E-3</v>
      </c>
      <c r="K207">
        <f t="shared" si="63"/>
        <v>1.5179902258013183</v>
      </c>
      <c r="L207">
        <f t="shared" si="64"/>
        <v>27.827047857340141</v>
      </c>
      <c r="M207">
        <f t="shared" si="65"/>
        <v>1500.488571428572</v>
      </c>
      <c r="N207">
        <f t="shared" si="66"/>
        <v>709.80202027905455</v>
      </c>
      <c r="O207">
        <f t="shared" si="67"/>
        <v>72.424001191329126</v>
      </c>
      <c r="P207">
        <f t="shared" si="68"/>
        <v>153.10098165400419</v>
      </c>
      <c r="Q207">
        <f t="shared" si="69"/>
        <v>6.0157162445765099E-2</v>
      </c>
      <c r="R207">
        <f>IF(LEFT(BD207,1)&lt;&gt;"0",IF(LEFT(BD207,1)="1",3,BE207),$D$5+$E$5*(BV207*BO207/($K$5*1000))+$F$5*(BV207*BO207/($K$5*1000))*MAX(MIN(BB207,$J$5),$I$5)*MAX(MIN(BB207,$J$5),$I$5)+$G$5*MAX(MIN(BB207,$J$5),$I$5)*(BV207*BO207/($K$5*1000))+$H$5*(BV207*BO207/($K$5*1000))*(BV207*BO207/($K$5*1000)))</f>
        <v>3.7709660523967581</v>
      </c>
      <c r="S207">
        <f t="shared" si="70"/>
        <v>5.962906465205832E-2</v>
      </c>
      <c r="T207">
        <f t="shared" si="71"/>
        <v>3.7315226332915404E-2</v>
      </c>
      <c r="U207">
        <f t="shared" si="72"/>
        <v>608.58909862118946</v>
      </c>
      <c r="V207">
        <f t="shared" si="73"/>
        <v>32.867113161337713</v>
      </c>
      <c r="W207">
        <f t="shared" si="74"/>
        <v>31.593903571428569</v>
      </c>
      <c r="X207">
        <f t="shared" si="75"/>
        <v>4.6664185311518729</v>
      </c>
      <c r="Y207">
        <f t="shared" si="76"/>
        <v>49.588565506440752</v>
      </c>
      <c r="Z207">
        <f t="shared" si="77"/>
        <v>2.1557510490399547</v>
      </c>
      <c r="AA207">
        <f t="shared" si="78"/>
        <v>4.3472744714907261</v>
      </c>
      <c r="AB207">
        <f t="shared" si="79"/>
        <v>2.5106674821119181</v>
      </c>
      <c r="AC207">
        <f t="shared" si="80"/>
        <v>-66.943368957838132</v>
      </c>
      <c r="AD207">
        <f t="shared" si="81"/>
        <v>-252.54329012373617</v>
      </c>
      <c r="AE207">
        <f t="shared" si="82"/>
        <v>-15.03489437145662</v>
      </c>
      <c r="AF207">
        <f t="shared" si="83"/>
        <v>274.06754516815852</v>
      </c>
      <c r="AG207">
        <f t="shared" si="84"/>
        <v>65.954304962269163</v>
      </c>
      <c r="AH207">
        <f t="shared" si="85"/>
        <v>1.3300436746825934</v>
      </c>
      <c r="AI207">
        <f t="shared" si="86"/>
        <v>27.827047857340141</v>
      </c>
      <c r="AJ207">
        <v>1594.394622862533</v>
      </c>
      <c r="AK207">
        <v>1557.96</v>
      </c>
      <c r="AL207">
        <v>3.453782838388177</v>
      </c>
      <c r="AM207">
        <v>65.233409087114921</v>
      </c>
      <c r="AN207">
        <f t="shared" si="87"/>
        <v>1.5179902258013183</v>
      </c>
      <c r="AO207">
        <v>20.32371902403241</v>
      </c>
      <c r="AP207">
        <v>21.205710303030301</v>
      </c>
      <c r="AQ207">
        <v>8.747751888017255E-3</v>
      </c>
      <c r="AR207">
        <v>101.64482437197481</v>
      </c>
      <c r="AS207">
        <v>0</v>
      </c>
      <c r="AT207">
        <v>0</v>
      </c>
      <c r="AU207">
        <f t="shared" si="88"/>
        <v>1</v>
      </c>
      <c r="AV207">
        <f t="shared" si="89"/>
        <v>0</v>
      </c>
      <c r="AW207">
        <f t="shared" si="90"/>
        <v>53297.568521369751</v>
      </c>
      <c r="AX207">
        <f t="shared" si="91"/>
        <v>3459.2907142857139</v>
      </c>
      <c r="AY207">
        <f t="shared" si="92"/>
        <v>2837.6559359066114</v>
      </c>
      <c r="AZ207">
        <f>($B$11*$D$9+$C$11*$D$9+$F$11*((CV207+CN207)/MAX(CV207+CN207+CW207, 0.1)*$I$9+CW207/MAX(CV207+CN207+CW207, 0.1)*$J$9))/($B$11+$C$11+$F$11)</f>
        <v>0.82029993148249769</v>
      </c>
      <c r="BA207">
        <f>($B$11*$K$9+$C$11*$K$9+$F$11*((CV207+CN207)/MAX(CV207+CN207+CW207, 0.1)*$P$9+CW207/MAX(CV207+CN207+CW207, 0.1)*$Q$9))/($B$11+$C$11+$F$11)</f>
        <v>0.17592886776122052</v>
      </c>
      <c r="BB207" s="1">
        <v>3.21</v>
      </c>
      <c r="BC207">
        <v>0.5</v>
      </c>
      <c r="BD207" t="s">
        <v>354</v>
      </c>
      <c r="BE207">
        <v>2</v>
      </c>
      <c r="BF207" t="b">
        <v>1</v>
      </c>
      <c r="BG207">
        <v>1687533009.7142861</v>
      </c>
      <c r="BH207">
        <v>1500.488571428572</v>
      </c>
      <c r="BI207">
        <v>1544.1096428571429</v>
      </c>
      <c r="BJ207">
        <v>21.12775357142857</v>
      </c>
      <c r="BK207">
        <v>20.291960714285711</v>
      </c>
      <c r="BL207">
        <v>1495.7028571428571</v>
      </c>
      <c r="BM207">
        <v>20.944414285714281</v>
      </c>
      <c r="BN207">
        <v>500.03257142857137</v>
      </c>
      <c r="BO207">
        <v>101.9284285714286</v>
      </c>
      <c r="BP207">
        <v>0.1056585714285715</v>
      </c>
      <c r="BQ207">
        <v>30.351685714285711</v>
      </c>
      <c r="BR207">
        <v>31.593903571428569</v>
      </c>
      <c r="BS207">
        <v>999.9000000000002</v>
      </c>
      <c r="BT207">
        <v>0</v>
      </c>
      <c r="BU207">
        <v>0</v>
      </c>
      <c r="BV207">
        <v>9999.2560714285701</v>
      </c>
      <c r="BW207">
        <v>0</v>
      </c>
      <c r="BX207">
        <v>1459.2803571428569</v>
      </c>
      <c r="BY207">
        <v>-43.619807142857141</v>
      </c>
      <c r="BZ207">
        <v>1532.876071428572</v>
      </c>
      <c r="CA207">
        <v>1576.092142857143</v>
      </c>
      <c r="CB207">
        <v>0.83579378571428553</v>
      </c>
      <c r="CC207">
        <v>1544.1096428571429</v>
      </c>
      <c r="CD207">
        <v>20.291960714285711</v>
      </c>
      <c r="CE207">
        <v>2.1535175</v>
      </c>
      <c r="CF207">
        <v>2.0683278571428572</v>
      </c>
      <c r="CG207">
        <v>18.620603571428571</v>
      </c>
      <c r="CH207">
        <v>17.977303571428571</v>
      </c>
      <c r="CI207">
        <v>2000.0103571428569</v>
      </c>
      <c r="CJ207">
        <v>0.98000399999999988</v>
      </c>
      <c r="CK207">
        <v>1.9995882142857139E-2</v>
      </c>
      <c r="CL207">
        <v>0</v>
      </c>
      <c r="CM207">
        <v>1.9168642857142859</v>
      </c>
      <c r="CN207">
        <v>0</v>
      </c>
      <c r="CO207">
        <v>6554.3657142857137</v>
      </c>
      <c r="CP207">
        <v>17338.33571428572</v>
      </c>
      <c r="CQ207">
        <v>49.118071428571433</v>
      </c>
      <c r="CR207">
        <v>50.586750000000002</v>
      </c>
      <c r="CS207">
        <v>48.729678571428558</v>
      </c>
      <c r="CT207">
        <v>48.805571428571433</v>
      </c>
      <c r="CU207">
        <v>47.638214285714291</v>
      </c>
      <c r="CV207">
        <v>1960.0192857142861</v>
      </c>
      <c r="CW207">
        <v>39.991071428571431</v>
      </c>
      <c r="CX207">
        <v>0</v>
      </c>
      <c r="CY207">
        <v>1687533017</v>
      </c>
      <c r="CZ207">
        <v>0</v>
      </c>
      <c r="DA207">
        <v>1687529968.5999999</v>
      </c>
      <c r="DB207" t="s">
        <v>553</v>
      </c>
      <c r="DC207">
        <v>1687529968.5999999</v>
      </c>
      <c r="DD207">
        <v>1687529966.5999999</v>
      </c>
      <c r="DE207">
        <v>3</v>
      </c>
      <c r="DF207">
        <v>1E-3</v>
      </c>
      <c r="DG207">
        <v>1.0999999999999999E-2</v>
      </c>
      <c r="DH207">
        <v>2.899</v>
      </c>
      <c r="DI207">
        <v>9.5000000000000001E-2</v>
      </c>
      <c r="DJ207">
        <v>420</v>
      </c>
      <c r="DK207">
        <v>16</v>
      </c>
      <c r="DL207">
        <v>0.15</v>
      </c>
      <c r="DM207">
        <v>0.06</v>
      </c>
      <c r="DN207">
        <v>-43.624032499999998</v>
      </c>
      <c r="DO207">
        <v>0.1205302063791281</v>
      </c>
      <c r="DP207">
        <v>0.19255569244701731</v>
      </c>
      <c r="DQ207">
        <v>0</v>
      </c>
      <c r="DR207">
        <v>0.86909352500000003</v>
      </c>
      <c r="DS207">
        <v>-0.38870729831144601</v>
      </c>
      <c r="DT207">
        <v>6.4875363934234501E-2</v>
      </c>
      <c r="DU207">
        <v>0</v>
      </c>
      <c r="DV207">
        <v>0</v>
      </c>
      <c r="DW207">
        <v>2</v>
      </c>
      <c r="DX207" t="s">
        <v>356</v>
      </c>
      <c r="DY207">
        <v>3.1175199999999998</v>
      </c>
      <c r="DZ207">
        <v>2.7627700000000002</v>
      </c>
      <c r="EA207">
        <v>0.22137799999999999</v>
      </c>
      <c r="EB207">
        <v>0.226962</v>
      </c>
      <c r="EC207">
        <v>0.10693999999999999</v>
      </c>
      <c r="ED207">
        <v>0.10440099999999999</v>
      </c>
      <c r="EE207">
        <v>22401.9</v>
      </c>
      <c r="EF207">
        <v>22163.1</v>
      </c>
      <c r="EG207">
        <v>29375.3</v>
      </c>
      <c r="EH207">
        <v>29006.9</v>
      </c>
      <c r="EI207">
        <v>36345.800000000003</v>
      </c>
      <c r="EJ207">
        <v>34254.9</v>
      </c>
      <c r="EK207">
        <v>45059.6</v>
      </c>
      <c r="EL207">
        <v>43143.4</v>
      </c>
      <c r="EM207">
        <v>1.6893</v>
      </c>
      <c r="EN207">
        <v>1.65727</v>
      </c>
      <c r="EO207">
        <v>-5.2619699999999998E-2</v>
      </c>
      <c r="EP207">
        <v>0</v>
      </c>
      <c r="EQ207">
        <v>32.493200000000002</v>
      </c>
      <c r="ER207">
        <v>999.9</v>
      </c>
      <c r="ES207">
        <v>54.4</v>
      </c>
      <c r="ET207">
        <v>44.2</v>
      </c>
      <c r="EU207">
        <v>49.358699999999999</v>
      </c>
      <c r="EV207">
        <v>65.325699999999998</v>
      </c>
      <c r="EW207">
        <v>18.77</v>
      </c>
      <c r="EX207">
        <v>1</v>
      </c>
      <c r="EY207">
        <v>1.3632</v>
      </c>
      <c r="EZ207">
        <v>9.2810500000000005</v>
      </c>
      <c r="FA207">
        <v>19.984300000000001</v>
      </c>
      <c r="FB207">
        <v>5.2259799999999998</v>
      </c>
      <c r="FC207">
        <v>11.992000000000001</v>
      </c>
      <c r="FD207">
        <v>4.9688499999999998</v>
      </c>
      <c r="FE207">
        <v>3.28945</v>
      </c>
      <c r="FF207">
        <v>9999</v>
      </c>
      <c r="FG207">
        <v>9999</v>
      </c>
      <c r="FH207">
        <v>9999</v>
      </c>
      <c r="FI207">
        <v>999.9</v>
      </c>
      <c r="FJ207">
        <v>4.9726699999999999</v>
      </c>
      <c r="FK207">
        <v>1.8782000000000001</v>
      </c>
      <c r="FL207">
        <v>1.8763700000000001</v>
      </c>
      <c r="FM207">
        <v>1.87913</v>
      </c>
      <c r="FN207">
        <v>1.8756699999999999</v>
      </c>
      <c r="FO207">
        <v>1.8791</v>
      </c>
      <c r="FP207">
        <v>1.87636</v>
      </c>
      <c r="FQ207">
        <v>1.8775900000000001</v>
      </c>
      <c r="FR207">
        <v>0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4.83</v>
      </c>
      <c r="GF207">
        <v>0.18479999999999999</v>
      </c>
      <c r="GG207">
        <v>1.7018588168103419</v>
      </c>
      <c r="GH207">
        <v>3.4596175144301941E-3</v>
      </c>
      <c r="GI207">
        <v>-1.60062044249347E-6</v>
      </c>
      <c r="GJ207">
        <v>4.4551892631570479E-10</v>
      </c>
      <c r="GK207">
        <v>-5.7980403239070673E-2</v>
      </c>
      <c r="GL207">
        <v>-1.1044296988583829E-3</v>
      </c>
      <c r="GM207">
        <v>8.6344859614355754E-4</v>
      </c>
      <c r="GN207">
        <v>-1.2442756315904091E-5</v>
      </c>
      <c r="GO207">
        <v>0</v>
      </c>
      <c r="GP207">
        <v>2120</v>
      </c>
      <c r="GQ207">
        <v>2</v>
      </c>
      <c r="GR207">
        <v>32</v>
      </c>
      <c r="GS207">
        <v>50.8</v>
      </c>
      <c r="GT207">
        <v>50.8</v>
      </c>
      <c r="GU207">
        <v>3.1616200000000001</v>
      </c>
      <c r="GV207">
        <v>2.5830099999999998</v>
      </c>
      <c r="GW207">
        <v>1.39893</v>
      </c>
      <c r="GX207">
        <v>2.2766099999999998</v>
      </c>
      <c r="GY207">
        <v>1.4489700000000001</v>
      </c>
      <c r="GZ207">
        <v>2.5476100000000002</v>
      </c>
      <c r="HA207">
        <v>50.6402</v>
      </c>
      <c r="HB207">
        <v>13.151400000000001</v>
      </c>
      <c r="HC207">
        <v>18</v>
      </c>
      <c r="HD207">
        <v>507.31</v>
      </c>
      <c r="HE207">
        <v>399.69499999999999</v>
      </c>
      <c r="HF207">
        <v>24.067900000000002</v>
      </c>
      <c r="HG207">
        <v>42.809800000000003</v>
      </c>
      <c r="HH207">
        <v>30.001899999999999</v>
      </c>
      <c r="HI207">
        <v>42.039400000000001</v>
      </c>
      <c r="HJ207">
        <v>42.026400000000002</v>
      </c>
      <c r="HK207">
        <v>63.298999999999999</v>
      </c>
      <c r="HL207">
        <v>57.386899999999997</v>
      </c>
      <c r="HM207">
        <v>0</v>
      </c>
      <c r="HN207">
        <v>19.1799</v>
      </c>
      <c r="HO207">
        <v>1590.17</v>
      </c>
      <c r="HP207">
        <v>20.218299999999999</v>
      </c>
      <c r="HQ207">
        <v>97.272800000000004</v>
      </c>
      <c r="HR207">
        <v>99.199399999999997</v>
      </c>
    </row>
    <row r="208" spans="1:226" x14ac:dyDescent="0.25">
      <c r="A208">
        <v>192</v>
      </c>
      <c r="B208">
        <v>1687533022.5</v>
      </c>
      <c r="C208">
        <v>4319</v>
      </c>
      <c r="D208" t="s">
        <v>743</v>
      </c>
      <c r="E208" t="s">
        <v>744</v>
      </c>
      <c r="F208">
        <v>5</v>
      </c>
      <c r="G208" t="s">
        <v>353</v>
      </c>
      <c r="H208">
        <v>48</v>
      </c>
      <c r="I208">
        <v>1687533015</v>
      </c>
      <c r="J208">
        <f t="shared" si="62"/>
        <v>1.5029228891827908E-3</v>
      </c>
      <c r="K208">
        <f t="shared" si="63"/>
        <v>1.5029228891827908</v>
      </c>
      <c r="L208">
        <f t="shared" si="64"/>
        <v>27.964619057082952</v>
      </c>
      <c r="M208">
        <f t="shared" si="65"/>
        <v>1518.0925925925919</v>
      </c>
      <c r="N208">
        <f t="shared" si="66"/>
        <v>714.79084144150136</v>
      </c>
      <c r="O208">
        <f t="shared" si="67"/>
        <v>72.933451093565196</v>
      </c>
      <c r="P208">
        <f t="shared" si="68"/>
        <v>154.89808408018993</v>
      </c>
      <c r="Q208">
        <f t="shared" si="69"/>
        <v>5.9484111809940843E-2</v>
      </c>
      <c r="R208">
        <f>IF(LEFT(BD208,1)&lt;&gt;"0",IF(LEFT(BD208,1)="1",3,BE208),$D$5+$E$5*(BV208*BO208/($K$5*1000))+$F$5*(BV208*BO208/($K$5*1000))*MAX(MIN(BB208,$J$5),$I$5)*MAX(MIN(BB208,$J$5),$I$5)+$G$5*MAX(MIN(BB208,$J$5),$I$5)*(BV208*BO208/($K$5*1000))+$H$5*(BV208*BO208/($K$5*1000))*(BV208*BO208/($K$5*1000)))</f>
        <v>3.7715503023266965</v>
      </c>
      <c r="S208">
        <f t="shared" si="70"/>
        <v>5.896778936371188E-2</v>
      </c>
      <c r="T208">
        <f t="shared" si="71"/>
        <v>3.6900884164076754E-2</v>
      </c>
      <c r="U208">
        <f t="shared" si="72"/>
        <v>607.57425778010861</v>
      </c>
      <c r="V208">
        <f t="shared" si="73"/>
        <v>32.885722516112274</v>
      </c>
      <c r="W208">
        <f t="shared" si="74"/>
        <v>31.625881481481478</v>
      </c>
      <c r="X208">
        <f t="shared" si="75"/>
        <v>4.6748964841866218</v>
      </c>
      <c r="Y208">
        <f t="shared" si="76"/>
        <v>49.660682941708139</v>
      </c>
      <c r="Z208">
        <f t="shared" si="77"/>
        <v>2.1614394417257028</v>
      </c>
      <c r="AA208">
        <f t="shared" si="78"/>
        <v>4.3524158623891802</v>
      </c>
      <c r="AB208">
        <f t="shared" si="79"/>
        <v>2.5134570424609191</v>
      </c>
      <c r="AC208">
        <f t="shared" si="80"/>
        <v>-66.278899412961081</v>
      </c>
      <c r="AD208">
        <f t="shared" si="81"/>
        <v>-254.88923861728753</v>
      </c>
      <c r="AE208">
        <f t="shared" si="82"/>
        <v>-15.176147649739082</v>
      </c>
      <c r="AF208">
        <f t="shared" si="83"/>
        <v>271.2299721001209</v>
      </c>
      <c r="AG208">
        <f t="shared" si="84"/>
        <v>65.413050470439472</v>
      </c>
      <c r="AH208">
        <f t="shared" si="85"/>
        <v>1.369700386370303</v>
      </c>
      <c r="AI208">
        <f t="shared" si="86"/>
        <v>27.964619057082952</v>
      </c>
      <c r="AJ208">
        <v>1610.366408526017</v>
      </c>
      <c r="AK208">
        <v>1574.5262424242419</v>
      </c>
      <c r="AL208">
        <v>3.324243024175813</v>
      </c>
      <c r="AM208">
        <v>65.233409087114921</v>
      </c>
      <c r="AN208">
        <f t="shared" si="87"/>
        <v>1.5029228891827908</v>
      </c>
      <c r="AO208">
        <v>20.334366518191029</v>
      </c>
      <c r="AP208">
        <v>21.233835757575761</v>
      </c>
      <c r="AQ208">
        <v>5.458896268510165E-3</v>
      </c>
      <c r="AR208">
        <v>101.64482437197481</v>
      </c>
      <c r="AS208">
        <v>0</v>
      </c>
      <c r="AT208">
        <v>0</v>
      </c>
      <c r="AU208">
        <f t="shared" si="88"/>
        <v>1</v>
      </c>
      <c r="AV208">
        <f t="shared" si="89"/>
        <v>0</v>
      </c>
      <c r="AW208">
        <f t="shared" si="90"/>
        <v>53305.565525495505</v>
      </c>
      <c r="AX208">
        <f t="shared" si="91"/>
        <v>3453.5225925925929</v>
      </c>
      <c r="AY208">
        <f t="shared" si="92"/>
        <v>2832.9243140963913</v>
      </c>
      <c r="AZ208">
        <f>($B$11*$D$9+$C$11*$D$9+$F$11*((CV208+CN208)/MAX(CV208+CN208+CW208, 0.1)*$I$9+CW208/MAX(CV208+CN208+CW208, 0.1)*$J$9))/($B$11+$C$11+$F$11)</f>
        <v>0.82029992222222226</v>
      </c>
      <c r="BA208">
        <f>($B$11*$K$9+$C$11*$K$9+$F$11*((CV208+CN208)/MAX(CV208+CN208+CW208, 0.1)*$P$9+CW208/MAX(CV208+CN208+CW208, 0.1)*$Q$9))/($B$11+$C$11+$F$11)</f>
        <v>0.17592884988888888</v>
      </c>
      <c r="BB208" s="1">
        <v>3.21</v>
      </c>
      <c r="BC208">
        <v>0.5</v>
      </c>
      <c r="BD208" t="s">
        <v>354</v>
      </c>
      <c r="BE208">
        <v>2</v>
      </c>
      <c r="BF208" t="b">
        <v>1</v>
      </c>
      <c r="BG208">
        <v>1687533015</v>
      </c>
      <c r="BH208">
        <v>1518.0925925925919</v>
      </c>
      <c r="BI208">
        <v>1561.418148148148</v>
      </c>
      <c r="BJ208">
        <v>21.183381481481479</v>
      </c>
      <c r="BK208">
        <v>20.322751851851852</v>
      </c>
      <c r="BL208">
        <v>1513.2774074074071</v>
      </c>
      <c r="BM208">
        <v>20.999022222222219</v>
      </c>
      <c r="BN208">
        <v>500.05255555555561</v>
      </c>
      <c r="BO208">
        <v>101.929</v>
      </c>
      <c r="BP208">
        <v>0.1056748518518518</v>
      </c>
      <c r="BQ208">
        <v>30.372318518518519</v>
      </c>
      <c r="BR208">
        <v>31.625881481481478</v>
      </c>
      <c r="BS208">
        <v>999.90000000000009</v>
      </c>
      <c r="BT208">
        <v>0</v>
      </c>
      <c r="BU208">
        <v>0</v>
      </c>
      <c r="BV208">
        <v>10001.47111111111</v>
      </c>
      <c r="BW208">
        <v>0</v>
      </c>
      <c r="BX208">
        <v>1453.5222222222219</v>
      </c>
      <c r="BY208">
        <v>-43.32322962962963</v>
      </c>
      <c r="BZ208">
        <v>1550.948148148148</v>
      </c>
      <c r="CA208">
        <v>1593.8081481481479</v>
      </c>
      <c r="CB208">
        <v>0.86063348148148155</v>
      </c>
      <c r="CC208">
        <v>1561.418148148148</v>
      </c>
      <c r="CD208">
        <v>20.322751851851852</v>
      </c>
      <c r="CE208">
        <v>2.159200740740741</v>
      </c>
      <c r="CF208">
        <v>2.0714770370370368</v>
      </c>
      <c r="CG208">
        <v>18.66273703703704</v>
      </c>
      <c r="CH208">
        <v>18.001537037037039</v>
      </c>
      <c r="CI208">
        <v>2000.000370370371</v>
      </c>
      <c r="CJ208">
        <v>0.98000429629629615</v>
      </c>
      <c r="CK208">
        <v>1.999558518518519E-2</v>
      </c>
      <c r="CL208">
        <v>0</v>
      </c>
      <c r="CM208">
        <v>1.867992592592592</v>
      </c>
      <c r="CN208">
        <v>0</v>
      </c>
      <c r="CO208">
        <v>6534.9388888888889</v>
      </c>
      <c r="CP208">
        <v>17338.259259259259</v>
      </c>
      <c r="CQ208">
        <v>49.110999999999997</v>
      </c>
      <c r="CR208">
        <v>50.608666666666672</v>
      </c>
      <c r="CS208">
        <v>48.735888888888887</v>
      </c>
      <c r="CT208">
        <v>48.837629629629618</v>
      </c>
      <c r="CU208">
        <v>47.666555555555547</v>
      </c>
      <c r="CV208">
        <v>1960.0103703703701</v>
      </c>
      <c r="CW208">
        <v>39.989629629629633</v>
      </c>
      <c r="CX208">
        <v>0</v>
      </c>
      <c r="CY208">
        <v>1687533022.4000001</v>
      </c>
      <c r="CZ208">
        <v>0</v>
      </c>
      <c r="DA208">
        <v>1687529968.5999999</v>
      </c>
      <c r="DB208" t="s">
        <v>553</v>
      </c>
      <c r="DC208">
        <v>1687529968.5999999</v>
      </c>
      <c r="DD208">
        <v>1687529966.5999999</v>
      </c>
      <c r="DE208">
        <v>3</v>
      </c>
      <c r="DF208">
        <v>1E-3</v>
      </c>
      <c r="DG208">
        <v>1.0999999999999999E-2</v>
      </c>
      <c r="DH208">
        <v>2.899</v>
      </c>
      <c r="DI208">
        <v>9.5000000000000001E-2</v>
      </c>
      <c r="DJ208">
        <v>420</v>
      </c>
      <c r="DK208">
        <v>16</v>
      </c>
      <c r="DL208">
        <v>0.15</v>
      </c>
      <c r="DM208">
        <v>0.06</v>
      </c>
      <c r="DN208">
        <v>-43.447648780487803</v>
      </c>
      <c r="DO208">
        <v>3.0463860627176431</v>
      </c>
      <c r="DP208">
        <v>0.39646643638704132</v>
      </c>
      <c r="DQ208">
        <v>0</v>
      </c>
      <c r="DR208">
        <v>0.84900304878048782</v>
      </c>
      <c r="DS208">
        <v>0.25106908013937229</v>
      </c>
      <c r="DT208">
        <v>3.4821045784264093E-2</v>
      </c>
      <c r="DU208">
        <v>0</v>
      </c>
      <c r="DV208">
        <v>0</v>
      </c>
      <c r="DW208">
        <v>2</v>
      </c>
      <c r="DX208" t="s">
        <v>356</v>
      </c>
      <c r="DY208">
        <v>3.1174900000000001</v>
      </c>
      <c r="DZ208">
        <v>2.7623899999999999</v>
      </c>
      <c r="EA208">
        <v>0.222773</v>
      </c>
      <c r="EB208">
        <v>0.22836100000000001</v>
      </c>
      <c r="EC208">
        <v>0.107032</v>
      </c>
      <c r="ED208">
        <v>0.104439</v>
      </c>
      <c r="EE208">
        <v>22360.3</v>
      </c>
      <c r="EF208">
        <v>22121.7</v>
      </c>
      <c r="EG208">
        <v>29373.9</v>
      </c>
      <c r="EH208">
        <v>29005.8</v>
      </c>
      <c r="EI208">
        <v>36340.800000000003</v>
      </c>
      <c r="EJ208">
        <v>34252.199999999997</v>
      </c>
      <c r="EK208">
        <v>45057.8</v>
      </c>
      <c r="EL208">
        <v>43141.599999999999</v>
      </c>
      <c r="EM208">
        <v>1.6888000000000001</v>
      </c>
      <c r="EN208">
        <v>1.6571199999999999</v>
      </c>
      <c r="EO208">
        <v>-5.3178499999999997E-2</v>
      </c>
      <c r="EP208">
        <v>0</v>
      </c>
      <c r="EQ208">
        <v>32.513399999999997</v>
      </c>
      <c r="ER208">
        <v>999.9</v>
      </c>
      <c r="ES208">
        <v>54.4</v>
      </c>
      <c r="ET208">
        <v>44.2</v>
      </c>
      <c r="EU208">
        <v>49.355200000000004</v>
      </c>
      <c r="EV208">
        <v>65.455699999999993</v>
      </c>
      <c r="EW208">
        <v>19.010400000000001</v>
      </c>
      <c r="EX208">
        <v>1</v>
      </c>
      <c r="EY208">
        <v>1.3650500000000001</v>
      </c>
      <c r="EZ208">
        <v>9.2810500000000005</v>
      </c>
      <c r="FA208">
        <v>19.984100000000002</v>
      </c>
      <c r="FB208">
        <v>5.2264200000000001</v>
      </c>
      <c r="FC208">
        <v>11.992000000000001</v>
      </c>
      <c r="FD208">
        <v>4.9692999999999996</v>
      </c>
      <c r="FE208">
        <v>3.2896800000000002</v>
      </c>
      <c r="FF208">
        <v>9999</v>
      </c>
      <c r="FG208">
        <v>9999</v>
      </c>
      <c r="FH208">
        <v>9999</v>
      </c>
      <c r="FI208">
        <v>999.9</v>
      </c>
      <c r="FJ208">
        <v>4.9726800000000004</v>
      </c>
      <c r="FK208">
        <v>1.8782000000000001</v>
      </c>
      <c r="FL208">
        <v>1.8763700000000001</v>
      </c>
      <c r="FM208">
        <v>1.8791199999999999</v>
      </c>
      <c r="FN208">
        <v>1.8756299999999999</v>
      </c>
      <c r="FO208">
        <v>1.8790899999999999</v>
      </c>
      <c r="FP208">
        <v>1.87636</v>
      </c>
      <c r="FQ208">
        <v>1.87757</v>
      </c>
      <c r="FR208">
        <v>0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4.8600000000000003</v>
      </c>
      <c r="GF208">
        <v>0.18529999999999999</v>
      </c>
      <c r="GG208">
        <v>1.7018588168103419</v>
      </c>
      <c r="GH208">
        <v>3.4596175144301941E-3</v>
      </c>
      <c r="GI208">
        <v>-1.60062044249347E-6</v>
      </c>
      <c r="GJ208">
        <v>4.4551892631570479E-10</v>
      </c>
      <c r="GK208">
        <v>-5.7980403239070673E-2</v>
      </c>
      <c r="GL208">
        <v>-1.1044296988583829E-3</v>
      </c>
      <c r="GM208">
        <v>8.6344859614355754E-4</v>
      </c>
      <c r="GN208">
        <v>-1.2442756315904091E-5</v>
      </c>
      <c r="GO208">
        <v>0</v>
      </c>
      <c r="GP208">
        <v>2120</v>
      </c>
      <c r="GQ208">
        <v>2</v>
      </c>
      <c r="GR208">
        <v>32</v>
      </c>
      <c r="GS208">
        <v>50.9</v>
      </c>
      <c r="GT208">
        <v>50.9</v>
      </c>
      <c r="GU208">
        <v>3.1848100000000001</v>
      </c>
      <c r="GV208">
        <v>2.6037599999999999</v>
      </c>
      <c r="GW208">
        <v>1.39893</v>
      </c>
      <c r="GX208">
        <v>2.2766099999999998</v>
      </c>
      <c r="GY208">
        <v>1.4489700000000001</v>
      </c>
      <c r="GZ208">
        <v>2.3779300000000001</v>
      </c>
      <c r="HA208">
        <v>50.6402</v>
      </c>
      <c r="HB208">
        <v>13.133900000000001</v>
      </c>
      <c r="HC208">
        <v>18</v>
      </c>
      <c r="HD208">
        <v>507.11700000000002</v>
      </c>
      <c r="HE208">
        <v>399.7</v>
      </c>
      <c r="HF208">
        <v>24.0853</v>
      </c>
      <c r="HG208">
        <v>42.831400000000002</v>
      </c>
      <c r="HH208">
        <v>30.001799999999999</v>
      </c>
      <c r="HI208">
        <v>42.060499999999998</v>
      </c>
      <c r="HJ208">
        <v>42.044899999999998</v>
      </c>
      <c r="HK208">
        <v>63.808700000000002</v>
      </c>
      <c r="HL208">
        <v>57.661000000000001</v>
      </c>
      <c r="HM208">
        <v>0</v>
      </c>
      <c r="HN208">
        <v>19.201000000000001</v>
      </c>
      <c r="HO208">
        <v>1603.54</v>
      </c>
      <c r="HP208">
        <v>20.216999999999999</v>
      </c>
      <c r="HQ208">
        <v>97.268699999999995</v>
      </c>
      <c r="HR208">
        <v>99.195300000000003</v>
      </c>
    </row>
    <row r="209" spans="1:226" x14ac:dyDescent="0.25">
      <c r="A209">
        <v>193</v>
      </c>
      <c r="B209">
        <v>1687538704</v>
      </c>
      <c r="C209">
        <v>10000.5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1687538696.0354841</v>
      </c>
      <c r="J209">
        <f t="shared" ref="J209:J272" si="93">(K209)/1000</f>
        <v>1.9311894018482331E-3</v>
      </c>
      <c r="K209">
        <f t="shared" ref="K209:K272" si="94">IF(BF209, AN209, AH209)</f>
        <v>1.9311894018482332</v>
      </c>
      <c r="L209">
        <f t="shared" ref="L209:L272" si="95">IF(BF209, AI209, AG209)</f>
        <v>6.540858910056599</v>
      </c>
      <c r="M209">
        <f t="shared" ref="M209:M272" si="96">BH209 - IF(AU209&gt;1, L209*BB209*100/(AW209*BV209), 0)</f>
        <v>414.17622580645173</v>
      </c>
      <c r="N209">
        <f t="shared" ref="N209:N272" si="97">((T209-J209/2)*M209-L209)/(T209+J209/2)</f>
        <v>246.43933574893353</v>
      </c>
      <c r="O209">
        <f t="shared" ref="O209:O272" si="98">N209*(BO209+BP209)/1000</f>
        <v>25.128645063962402</v>
      </c>
      <c r="P209">
        <f t="shared" ref="P209:P272" si="99">(BH209 - IF(AU209&gt;1, L209*BB209*100/(AW209*BV209), 0))*(BO209+BP209)/1000</f>
        <v>42.232248924842793</v>
      </c>
      <c r="Q209">
        <f t="shared" ref="Q209:Q272" si="100">2/((1/S209-1/R209)+SIGN(S209)*SQRT((1/S209-1/R209)*(1/S209-1/R209) + 4*BC209/((BC209+1)*(BC209+1))*(2*1/S209*1/R209-1/R209*1/R209)))</f>
        <v>6.9118587099841519E-2</v>
      </c>
      <c r="R209">
        <f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3.5024849351051399</v>
      </c>
      <c r="S209">
        <f t="shared" ref="S209:S272" si="101">J209*(1000-(1000*0.61365*EXP(17.502*W209/(240.97+W209))/(BO209+BP209)+BJ209)/2)/(1000*0.61365*EXP(17.502*W209/(240.97+W209))/(BO209+BP209)-BJ209)</f>
        <v>6.8369673331440659E-2</v>
      </c>
      <c r="T209">
        <f t="shared" ref="T209:T272" si="102">1/((BC209+1)/(Q209/1.6)+1/(R209/1.37)) + BC209/((BC209+1)/(Q209/1.6) + BC209/(R209/1.37))</f>
        <v>4.279765645577932E-2</v>
      </c>
      <c r="U209">
        <f t="shared" ref="U209:U272" si="103">(AX209*BA209)</f>
        <v>559.48600063659273</v>
      </c>
      <c r="V209">
        <f t="shared" ref="V209:V272" si="104">(BQ209+(U209+2*0.95*0.0000000567*(((BQ209+$B$7)+273)^4-(BQ209+273)^4)-44100*J209)/(1.84*29.3*R209+8*0.95*0.0000000567*(BQ209+273)^3))</f>
        <v>35.52280489329447</v>
      </c>
      <c r="W209">
        <f t="shared" ref="W209:W272" si="105">($C$7*BR209+$D$7*BS209+$E$7*V209)</f>
        <v>33.900983870967742</v>
      </c>
      <c r="X209">
        <f t="shared" ref="X209:X272" si="106">0.61365*EXP(17.502*W209/(240.97+W209))</f>
        <v>5.3135706476401436</v>
      </c>
      <c r="Y209">
        <f t="shared" ref="Y209:Y272" si="107">(Z209/AA209*100)</f>
        <v>49.897220891542588</v>
      </c>
      <c r="Z209">
        <f t="shared" ref="Z209:Z272" si="108">BJ209*(BO209+BP209)/1000</f>
        <v>2.544364237425623</v>
      </c>
      <c r="AA209">
        <f t="shared" ref="AA209:AA272" si="109">0.61365*EXP(17.502*BQ209/(240.97+BQ209))</f>
        <v>5.0992103206631381</v>
      </c>
      <c r="AB209">
        <f t="shared" ref="AB209:AB272" si="110">(X209-BJ209*(BO209+BP209)/1000)</f>
        <v>2.7692064102145206</v>
      </c>
      <c r="AC209">
        <f t="shared" ref="AC209:AC272" si="111">(-J209*44100)</f>
        <v>-85.165452621507086</v>
      </c>
      <c r="AD209">
        <f t="shared" ref="AD209:AD272" si="112">2*29.3*R209*0.92*(BQ209-W209)</f>
        <v>-138.922919222345</v>
      </c>
      <c r="AE209">
        <f t="shared" ref="AE209:AE272" si="113">2*0.95*0.0000000567*(((BQ209+$B$7)+273)^4-(W209+273)^4)</f>
        <v>-9.1314909424033832</v>
      </c>
      <c r="AF209">
        <f t="shared" ref="AF209:AF272" si="114">U209+AE209+AC209+AD209</f>
        <v>326.26613785033726</v>
      </c>
      <c r="AG209">
        <f t="shared" ref="AG209:AG272" si="115">BN209*AU209*(BI209-BH209*(1000-AU209*BK209)/(1000-AU209*BJ209))/(100*BB209)</f>
        <v>6.6523184911946815</v>
      </c>
      <c r="AH209">
        <f t="shared" ref="AH209:AH272" si="116">1000*BN209*AU209*(BJ209-BK209)/(100*BB209*(1000-AU209*BJ209))</f>
        <v>1.9250827637112535</v>
      </c>
      <c r="AI209">
        <f t="shared" ref="AI209:AI272" si="117">(AJ209 - AK209 - BO209*1000/(8.314*(BQ209+273.15)) * AM209/BN209 * AL209) * BN209/(100*BB209) * (1000 - BK209)/1000</f>
        <v>6.540858910056599</v>
      </c>
      <c r="AJ209">
        <v>430.11510185604641</v>
      </c>
      <c r="AK209">
        <v>424.84459393939392</v>
      </c>
      <c r="AL209">
        <v>1.16531807917181E-3</v>
      </c>
      <c r="AM209">
        <v>65.224705467623394</v>
      </c>
      <c r="AN209">
        <f t="shared" ref="AN209:AN272" si="118">(AP209 - AO209 + BO209*1000/(8.314*(BQ209+273.15)) * AR209/BN209 * AQ209) * BN209/(100*BB209) * 1000/(1000 - AP209)</f>
        <v>1.9311894018482332</v>
      </c>
      <c r="AO209">
        <v>23.484454937538771</v>
      </c>
      <c r="AP209">
        <v>24.963590303030291</v>
      </c>
      <c r="AQ209">
        <v>9.9019384769237422E-5</v>
      </c>
      <c r="AR209">
        <v>101.7117068775797</v>
      </c>
      <c r="AS209">
        <v>0</v>
      </c>
      <c r="AT209">
        <v>0</v>
      </c>
      <c r="AU209">
        <f t="shared" ref="AU209:AU272" si="119">IF(AS209*$H$13&gt;=AW209,1,(AW209/(AW209-AS209*$H$13)))</f>
        <v>1</v>
      </c>
      <c r="AV209">
        <f t="shared" ref="AV209:AV272" si="120">(AU209-1)*100</f>
        <v>0</v>
      </c>
      <c r="AW209">
        <f t="shared" ref="AW209:AW272" si="121">MAX(0,($B$13+$C$13*BV209)/(1+$D$13*BV209)*BO209/(BQ209+273)*$E$13)</f>
        <v>52776.588153879507</v>
      </c>
      <c r="AX209">
        <f t="shared" ref="AX209:AX272" si="122">$B$11*BW209+$C$11*BX209+$F$11*CI209*(1-CL209)</f>
        <v>3180.183225806451</v>
      </c>
      <c r="AY209">
        <f t="shared" ref="AY209:AY272" si="123">AX209*AZ209</f>
        <v>2608.7040648459692</v>
      </c>
      <c r="AZ209">
        <f>($B$11*$D$9+$C$11*$D$9+$F$11*((CV209+CN209)/MAX(CV209+CN209+CW209, 0.1)*$I$9+CW209/MAX(CV209+CN209+CW209, 0.1)*$J$9))/($B$11+$C$11+$F$11)</f>
        <v>0.82029992601587842</v>
      </c>
      <c r="BA209">
        <f>($B$11*$K$9+$C$11*$K$9+$F$11*((CV209+CN209)/MAX(CV209+CN209+CW209, 0.1)*$P$9+CW209/MAX(CV209+CN209+CW209, 0.1)*$Q$9))/($B$11+$C$11+$F$11)</f>
        <v>0.17592885721064538</v>
      </c>
      <c r="BB209" s="1">
        <v>3.93</v>
      </c>
      <c r="BC209">
        <v>0.5</v>
      </c>
      <c r="BD209" t="s">
        <v>354</v>
      </c>
      <c r="BE209">
        <v>2</v>
      </c>
      <c r="BF209" t="b">
        <v>1</v>
      </c>
      <c r="BG209">
        <v>1687538696.0354841</v>
      </c>
      <c r="BH209">
        <v>414.17622580645173</v>
      </c>
      <c r="BI209">
        <v>420.03132258064528</v>
      </c>
      <c r="BJ209">
        <v>24.95285483870968</v>
      </c>
      <c r="BK209">
        <v>23.477577419354841</v>
      </c>
      <c r="BL209">
        <v>411.56509677419348</v>
      </c>
      <c r="BM209">
        <v>24.76109677419355</v>
      </c>
      <c r="BN209">
        <v>500.02748387096773</v>
      </c>
      <c r="BO209">
        <v>101.853064516129</v>
      </c>
      <c r="BP209">
        <v>0.11379474193548381</v>
      </c>
      <c r="BQ209">
        <v>33.165264516129042</v>
      </c>
      <c r="BR209">
        <v>33.900983870967742</v>
      </c>
      <c r="BS209">
        <v>999.90000000000032</v>
      </c>
      <c r="BT209">
        <v>0</v>
      </c>
      <c r="BU209">
        <v>0</v>
      </c>
      <c r="BV209">
        <v>10000.80806451613</v>
      </c>
      <c r="BW209">
        <v>0</v>
      </c>
      <c r="BX209">
        <v>1180.19</v>
      </c>
      <c r="BY209">
        <v>-5.8551103225806447</v>
      </c>
      <c r="BZ209">
        <v>424.77564516129041</v>
      </c>
      <c r="CA209">
        <v>430.12974193548382</v>
      </c>
      <c r="CB209">
        <v>1.4752799999999999</v>
      </c>
      <c r="CC209">
        <v>420.03132258064528</v>
      </c>
      <c r="CD209">
        <v>23.477577419354841</v>
      </c>
      <c r="CE209">
        <v>2.541522258064516</v>
      </c>
      <c r="CF209">
        <v>2.3912606451612901</v>
      </c>
      <c r="CG209">
        <v>21.294880645161289</v>
      </c>
      <c r="CH209">
        <v>20.304706451612901</v>
      </c>
      <c r="CI209">
        <v>1999.9932258064509</v>
      </c>
      <c r="CJ209">
        <v>0.98000522580645144</v>
      </c>
      <c r="CK209">
        <v>1.999467419354839E-2</v>
      </c>
      <c r="CL209">
        <v>0</v>
      </c>
      <c r="CM209">
        <v>1.9946354838709679</v>
      </c>
      <c r="CN209">
        <v>0</v>
      </c>
      <c r="CO209">
        <v>7740.2661290322594</v>
      </c>
      <c r="CP209">
        <v>17338.20645161291</v>
      </c>
      <c r="CQ209">
        <v>52.061999999999969</v>
      </c>
      <c r="CR209">
        <v>53.625</v>
      </c>
      <c r="CS209">
        <v>52.314032258064493</v>
      </c>
      <c r="CT209">
        <v>51.52999999999998</v>
      </c>
      <c r="CU209">
        <v>50.697161290322562</v>
      </c>
      <c r="CV209">
        <v>1960.0032258064509</v>
      </c>
      <c r="CW209">
        <v>39.99</v>
      </c>
      <c r="CX209">
        <v>0</v>
      </c>
      <c r="CY209">
        <v>1687538703.8</v>
      </c>
      <c r="CZ209">
        <v>0</v>
      </c>
      <c r="DA209">
        <v>1687534704.5999999</v>
      </c>
      <c r="DB209" t="s">
        <v>748</v>
      </c>
      <c r="DC209">
        <v>1687534682.0999999</v>
      </c>
      <c r="DD209">
        <v>1687534704.5999999</v>
      </c>
      <c r="DE209">
        <v>4</v>
      </c>
      <c r="DF209">
        <v>-0.27400000000000002</v>
      </c>
      <c r="DG209">
        <v>-6.3E-2</v>
      </c>
      <c r="DH209">
        <v>2.6259999999999999</v>
      </c>
      <c r="DI209">
        <v>4.9000000000000002E-2</v>
      </c>
      <c r="DJ209">
        <v>421</v>
      </c>
      <c r="DK209">
        <v>17</v>
      </c>
      <c r="DL209">
        <v>0.13</v>
      </c>
      <c r="DM209">
        <v>0.01</v>
      </c>
      <c r="DN209">
        <v>-5.8477241463414629</v>
      </c>
      <c r="DO209">
        <v>0.1326876293823358</v>
      </c>
      <c r="DP209">
        <v>7.6871596231625719E-2</v>
      </c>
      <c r="DQ209">
        <v>0</v>
      </c>
      <c r="DR209">
        <v>1.472134390243903</v>
      </c>
      <c r="DS209">
        <v>6.5312938930547737E-2</v>
      </c>
      <c r="DT209">
        <v>6.8397775062873506E-3</v>
      </c>
      <c r="DU209">
        <v>1</v>
      </c>
      <c r="DV209">
        <v>1</v>
      </c>
      <c r="DW209">
        <v>2</v>
      </c>
      <c r="DX209" t="s">
        <v>368</v>
      </c>
      <c r="DY209">
        <v>3.11673</v>
      </c>
      <c r="DZ209">
        <v>2.7696499999999999</v>
      </c>
      <c r="EA209">
        <v>9.1573500000000002E-2</v>
      </c>
      <c r="EB209">
        <v>9.3491299999999999E-2</v>
      </c>
      <c r="EC209">
        <v>0.11971900000000001</v>
      </c>
      <c r="ED209">
        <v>0.115219</v>
      </c>
      <c r="EE209">
        <v>26133.9</v>
      </c>
      <c r="EF209">
        <v>25981.8</v>
      </c>
      <c r="EG209">
        <v>29355.200000000001</v>
      </c>
      <c r="EH209">
        <v>28981.1</v>
      </c>
      <c r="EI209">
        <v>35806.800000000003</v>
      </c>
      <c r="EJ209">
        <v>33810</v>
      </c>
      <c r="EK209">
        <v>45033.5</v>
      </c>
      <c r="EL209">
        <v>43104.6</v>
      </c>
      <c r="EM209">
        <v>1.67652</v>
      </c>
      <c r="EN209">
        <v>1.6254999999999999</v>
      </c>
      <c r="EO209">
        <v>-7.1443599999999996E-2</v>
      </c>
      <c r="EP209">
        <v>0</v>
      </c>
      <c r="EQ209">
        <v>35.072800000000001</v>
      </c>
      <c r="ER209">
        <v>999.9</v>
      </c>
      <c r="ES209">
        <v>49.1</v>
      </c>
      <c r="ET209">
        <v>48.8</v>
      </c>
      <c r="EU209">
        <v>56.375399999999999</v>
      </c>
      <c r="EV209">
        <v>65.348299999999995</v>
      </c>
      <c r="EW209">
        <v>17.652200000000001</v>
      </c>
      <c r="EX209">
        <v>1</v>
      </c>
      <c r="EY209">
        <v>1.39334</v>
      </c>
      <c r="EZ209">
        <v>9.2810500000000005</v>
      </c>
      <c r="FA209">
        <v>19.982800000000001</v>
      </c>
      <c r="FB209">
        <v>5.2316700000000003</v>
      </c>
      <c r="FC209">
        <v>11.992000000000001</v>
      </c>
      <c r="FD209">
        <v>4.97</v>
      </c>
      <c r="FE209">
        <v>3.2903500000000001</v>
      </c>
      <c r="FF209">
        <v>9999</v>
      </c>
      <c r="FG209">
        <v>9999</v>
      </c>
      <c r="FH209">
        <v>9999</v>
      </c>
      <c r="FI209">
        <v>999.9</v>
      </c>
      <c r="FJ209">
        <v>4.9727300000000003</v>
      </c>
      <c r="FK209">
        <v>1.8784799999999999</v>
      </c>
      <c r="FL209">
        <v>1.8766799999999999</v>
      </c>
      <c r="FM209">
        <v>1.8794299999999999</v>
      </c>
      <c r="FN209">
        <v>1.87591</v>
      </c>
      <c r="FO209">
        <v>1.87927</v>
      </c>
      <c r="FP209">
        <v>1.87653</v>
      </c>
      <c r="FQ209">
        <v>1.87778</v>
      </c>
      <c r="FR209">
        <v>0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2.6110000000000002</v>
      </c>
      <c r="GF209">
        <v>0.19189999999999999</v>
      </c>
      <c r="GG209">
        <v>1.427427920861303</v>
      </c>
      <c r="GH209">
        <v>3.4596175144301941E-3</v>
      </c>
      <c r="GI209">
        <v>-1.60062044249347E-6</v>
      </c>
      <c r="GJ209">
        <v>4.4551892631570479E-10</v>
      </c>
      <c r="GK209">
        <v>-0.12138322864315421</v>
      </c>
      <c r="GL209">
        <v>-1.1044296988583829E-3</v>
      </c>
      <c r="GM209">
        <v>8.6344859614355754E-4</v>
      </c>
      <c r="GN209">
        <v>-1.2442756315904091E-5</v>
      </c>
      <c r="GO209">
        <v>0</v>
      </c>
      <c r="GP209">
        <v>2120</v>
      </c>
      <c r="GQ209">
        <v>2</v>
      </c>
      <c r="GR209">
        <v>32</v>
      </c>
      <c r="GS209">
        <v>67</v>
      </c>
      <c r="GT209">
        <v>66.7</v>
      </c>
      <c r="GU209">
        <v>1.0778799999999999</v>
      </c>
      <c r="GV209">
        <v>2.6428199999999999</v>
      </c>
      <c r="GW209">
        <v>1.39893</v>
      </c>
      <c r="GX209">
        <v>2.2717299999999998</v>
      </c>
      <c r="GY209">
        <v>1.4489700000000001</v>
      </c>
      <c r="GZ209">
        <v>2.4157700000000002</v>
      </c>
      <c r="HA209">
        <v>53.382100000000001</v>
      </c>
      <c r="HB209">
        <v>14.8062</v>
      </c>
      <c r="HC209">
        <v>18</v>
      </c>
      <c r="HD209">
        <v>502.54700000000003</v>
      </c>
      <c r="HE209">
        <v>383.15</v>
      </c>
      <c r="HF209">
        <v>25.381399999999999</v>
      </c>
      <c r="HG209">
        <v>43.376300000000001</v>
      </c>
      <c r="HH209">
        <v>30.000800000000002</v>
      </c>
      <c r="HI209">
        <v>42.607799999999997</v>
      </c>
      <c r="HJ209">
        <v>42.587899999999998</v>
      </c>
      <c r="HK209">
        <v>21.6065</v>
      </c>
      <c r="HL209">
        <v>56.340200000000003</v>
      </c>
      <c r="HM209">
        <v>0</v>
      </c>
      <c r="HN209">
        <v>21.8017</v>
      </c>
      <c r="HO209">
        <v>413.35399999999998</v>
      </c>
      <c r="HP209">
        <v>23.389600000000002</v>
      </c>
      <c r="HQ209">
        <v>97.212400000000002</v>
      </c>
      <c r="HR209">
        <v>99.110600000000005</v>
      </c>
    </row>
    <row r="210" spans="1:226" x14ac:dyDescent="0.25">
      <c r="A210">
        <v>194</v>
      </c>
      <c r="B210">
        <v>1687538709</v>
      </c>
      <c r="C210">
        <v>10005.5</v>
      </c>
      <c r="D210" t="s">
        <v>749</v>
      </c>
      <c r="E210" t="s">
        <v>750</v>
      </c>
      <c r="F210">
        <v>5</v>
      </c>
      <c r="G210" t="s">
        <v>353</v>
      </c>
      <c r="H210" t="s">
        <v>747</v>
      </c>
      <c r="I210">
        <v>1687538700.9033329</v>
      </c>
      <c r="J210">
        <f t="shared" si="93"/>
        <v>1.9345624844395734E-3</v>
      </c>
      <c r="K210">
        <f t="shared" si="94"/>
        <v>1.9345624844395735</v>
      </c>
      <c r="L210">
        <f t="shared" si="95"/>
        <v>6.4596716585859619</v>
      </c>
      <c r="M210">
        <f t="shared" si="96"/>
        <v>414.19253333333319</v>
      </c>
      <c r="N210">
        <f t="shared" si="97"/>
        <v>248.39745397653317</v>
      </c>
      <c r="O210">
        <f t="shared" si="98"/>
        <v>25.328345234764175</v>
      </c>
      <c r="P210">
        <f t="shared" si="99"/>
        <v>42.233973456585147</v>
      </c>
      <c r="Q210">
        <f t="shared" si="100"/>
        <v>6.9167174834433118E-2</v>
      </c>
      <c r="R210">
        <f>IF(LEFT(BD210,1)&lt;&gt;"0",IF(LEFT(BD210,1)="1",3,BE210),$D$5+$E$5*(BV210*BO210/($K$5*1000))+$F$5*(BV210*BO210/($K$5*1000))*MAX(MIN(BB210,$J$5),$I$5)*MAX(MIN(BB210,$J$5),$I$5)+$G$5*MAX(MIN(BB210,$J$5),$I$5)*(BV210*BO210/($K$5*1000))+$H$5*(BV210*BO210/($K$5*1000))*(BV210*BO210/($K$5*1000)))</f>
        <v>3.5024882937591872</v>
      </c>
      <c r="S210">
        <f t="shared" si="101"/>
        <v>6.841721465308459E-2</v>
      </c>
      <c r="T210">
        <f t="shared" si="102"/>
        <v>4.2827462383926374E-2</v>
      </c>
      <c r="U210">
        <f t="shared" si="103"/>
        <v>551.58844548567481</v>
      </c>
      <c r="V210">
        <f t="shared" si="104"/>
        <v>35.48914977397169</v>
      </c>
      <c r="W210">
        <f t="shared" si="105"/>
        <v>33.912889999999997</v>
      </c>
      <c r="X210">
        <f t="shared" si="106"/>
        <v>5.31710309269174</v>
      </c>
      <c r="Y210">
        <f t="shared" si="107"/>
        <v>49.892749095487318</v>
      </c>
      <c r="Z210">
        <f t="shared" si="108"/>
        <v>2.5450428228796618</v>
      </c>
      <c r="AA210">
        <f t="shared" si="109"/>
        <v>5.1010274419010813</v>
      </c>
      <c r="AB210">
        <f t="shared" si="110"/>
        <v>2.7720602698120782</v>
      </c>
      <c r="AC210">
        <f t="shared" si="111"/>
        <v>-85.314205563785194</v>
      </c>
      <c r="AD210">
        <f t="shared" si="112"/>
        <v>-139.97241823101399</v>
      </c>
      <c r="AE210">
        <f t="shared" si="113"/>
        <v>-9.2012884470660179</v>
      </c>
      <c r="AF210">
        <f t="shared" si="114"/>
        <v>317.10053324380965</v>
      </c>
      <c r="AG210">
        <f t="shared" si="115"/>
        <v>6.4745026168066451</v>
      </c>
      <c r="AH210">
        <f t="shared" si="116"/>
        <v>1.9292212645375393</v>
      </c>
      <c r="AI210">
        <f t="shared" si="117"/>
        <v>6.4596716585859619</v>
      </c>
      <c r="AJ210">
        <v>429.95832934638912</v>
      </c>
      <c r="AK210">
        <v>424.77396969696969</v>
      </c>
      <c r="AL210">
        <v>-2.8470154654067739E-3</v>
      </c>
      <c r="AM210">
        <v>65.224705467623394</v>
      </c>
      <c r="AN210">
        <f t="shared" si="118"/>
        <v>1.9345624844395735</v>
      </c>
      <c r="AO210">
        <v>23.484246439261291</v>
      </c>
      <c r="AP210">
        <v>24.96644242424242</v>
      </c>
      <c r="AQ210">
        <v>4.3845037580426711E-5</v>
      </c>
      <c r="AR210">
        <v>101.7117068775797</v>
      </c>
      <c r="AS210">
        <v>0</v>
      </c>
      <c r="AT210">
        <v>0</v>
      </c>
      <c r="AU210">
        <f t="shared" si="119"/>
        <v>1</v>
      </c>
      <c r="AV210">
        <f t="shared" si="120"/>
        <v>0</v>
      </c>
      <c r="AW210">
        <f t="shared" si="121"/>
        <v>52775.578175188741</v>
      </c>
      <c r="AX210">
        <f t="shared" si="122"/>
        <v>3135.2926666666663</v>
      </c>
      <c r="AY210">
        <f t="shared" si="123"/>
        <v>2571.8803371255653</v>
      </c>
      <c r="AZ210">
        <f>($B$11*$D$9+$C$11*$D$9+$F$11*((CV210+CN210)/MAX(CV210+CN210+CW210, 0.1)*$I$9+CW210/MAX(CV210+CN210+CW210, 0.1)*$J$9))/($B$11+$C$11+$F$11)</f>
        <v>0.82029992430017662</v>
      </c>
      <c r="BA210">
        <f>($B$11*$K$9+$C$11*$K$9+$F$11*((CV210+CN210)/MAX(CV210+CN210+CW210, 0.1)*$P$9+CW210/MAX(CV210+CN210+CW210, 0.1)*$Q$9))/($B$11+$C$11+$F$11)</f>
        <v>0.17592885389934088</v>
      </c>
      <c r="BB210" s="1">
        <v>3.93</v>
      </c>
      <c r="BC210">
        <v>0.5</v>
      </c>
      <c r="BD210" t="s">
        <v>354</v>
      </c>
      <c r="BE210">
        <v>2</v>
      </c>
      <c r="BF210" t="b">
        <v>1</v>
      </c>
      <c r="BG210">
        <v>1687538700.9033329</v>
      </c>
      <c r="BH210">
        <v>414.19253333333319</v>
      </c>
      <c r="BI210">
        <v>419.9093666666667</v>
      </c>
      <c r="BJ210">
        <v>24.959473333333332</v>
      </c>
      <c r="BK210">
        <v>23.48100333333333</v>
      </c>
      <c r="BL210">
        <v>411.58139999999997</v>
      </c>
      <c r="BM210">
        <v>24.767600000000002</v>
      </c>
      <c r="BN210">
        <v>500.01696666666669</v>
      </c>
      <c r="BO210">
        <v>101.85356666666659</v>
      </c>
      <c r="BP210">
        <v>0.1134415666666666</v>
      </c>
      <c r="BQ210">
        <v>33.171613333333333</v>
      </c>
      <c r="BR210">
        <v>33.912889999999997</v>
      </c>
      <c r="BS210">
        <v>999.9000000000002</v>
      </c>
      <c r="BT210">
        <v>0</v>
      </c>
      <c r="BU210">
        <v>0</v>
      </c>
      <c r="BV210">
        <v>10000.773333333331</v>
      </c>
      <c r="BW210">
        <v>0</v>
      </c>
      <c r="BX210">
        <v>1135.288</v>
      </c>
      <c r="BY210">
        <v>-5.7167233333333334</v>
      </c>
      <c r="BZ210">
        <v>424.79536666666678</v>
      </c>
      <c r="CA210">
        <v>430.00630000000001</v>
      </c>
      <c r="CB210">
        <v>1.4784786666666669</v>
      </c>
      <c r="CC210">
        <v>419.9093666666667</v>
      </c>
      <c r="CD210">
        <v>23.48100333333333</v>
      </c>
      <c r="CE210">
        <v>2.5422103333333341</v>
      </c>
      <c r="CF210">
        <v>2.3916223333333329</v>
      </c>
      <c r="CG210">
        <v>21.299293333333331</v>
      </c>
      <c r="CH210">
        <v>20.30715</v>
      </c>
      <c r="CI210">
        <v>2000.004666666666</v>
      </c>
      <c r="CJ210">
        <v>0.98000529999999997</v>
      </c>
      <c r="CK210">
        <v>1.9994600000000001E-2</v>
      </c>
      <c r="CL210">
        <v>0</v>
      </c>
      <c r="CM210">
        <v>1.95949</v>
      </c>
      <c r="CN210">
        <v>0</v>
      </c>
      <c r="CO210">
        <v>7739.1849999999986</v>
      </c>
      <c r="CP210">
        <v>17338.310000000001</v>
      </c>
      <c r="CQ210">
        <v>52.061999999999983</v>
      </c>
      <c r="CR210">
        <v>53.625</v>
      </c>
      <c r="CS210">
        <v>52.314099999999968</v>
      </c>
      <c r="CT210">
        <v>51.545466666666648</v>
      </c>
      <c r="CU210">
        <v>50.707999999999991</v>
      </c>
      <c r="CV210">
        <v>1960.014666666666</v>
      </c>
      <c r="CW210">
        <v>39.99</v>
      </c>
      <c r="CX210">
        <v>0</v>
      </c>
      <c r="CY210">
        <v>1687538709.2</v>
      </c>
      <c r="CZ210">
        <v>0</v>
      </c>
      <c r="DA210">
        <v>1687534704.5999999</v>
      </c>
      <c r="DB210" t="s">
        <v>748</v>
      </c>
      <c r="DC210">
        <v>1687534682.0999999</v>
      </c>
      <c r="DD210">
        <v>1687534704.5999999</v>
      </c>
      <c r="DE210">
        <v>4</v>
      </c>
      <c r="DF210">
        <v>-0.27400000000000002</v>
      </c>
      <c r="DG210">
        <v>-6.3E-2</v>
      </c>
      <c r="DH210">
        <v>2.6259999999999999</v>
      </c>
      <c r="DI210">
        <v>4.9000000000000002E-2</v>
      </c>
      <c r="DJ210">
        <v>421</v>
      </c>
      <c r="DK210">
        <v>17</v>
      </c>
      <c r="DL210">
        <v>0.13</v>
      </c>
      <c r="DM210">
        <v>0.01</v>
      </c>
      <c r="DN210">
        <v>-5.7580307317073167</v>
      </c>
      <c r="DO210">
        <v>1.7459838971881529</v>
      </c>
      <c r="DP210">
        <v>0.31101985084784523</v>
      </c>
      <c r="DQ210">
        <v>0</v>
      </c>
      <c r="DR210">
        <v>1.4763151219512201</v>
      </c>
      <c r="DS210">
        <v>3.6291590248855102E-2</v>
      </c>
      <c r="DT210">
        <v>4.3729853183933666E-3</v>
      </c>
      <c r="DU210">
        <v>1</v>
      </c>
      <c r="DV210">
        <v>1</v>
      </c>
      <c r="DW210">
        <v>2</v>
      </c>
      <c r="DX210" t="s">
        <v>368</v>
      </c>
      <c r="DY210">
        <v>3.11686</v>
      </c>
      <c r="DZ210">
        <v>2.7690600000000001</v>
      </c>
      <c r="EA210">
        <v>9.1555700000000004E-2</v>
      </c>
      <c r="EB210">
        <v>9.3093499999999996E-2</v>
      </c>
      <c r="EC210">
        <v>0.119729</v>
      </c>
      <c r="ED210">
        <v>0.11523</v>
      </c>
      <c r="EE210">
        <v>26134</v>
      </c>
      <c r="EF210">
        <v>25992.9</v>
      </c>
      <c r="EG210">
        <v>29354.799999999999</v>
      </c>
      <c r="EH210">
        <v>28980.799999999999</v>
      </c>
      <c r="EI210">
        <v>35806</v>
      </c>
      <c r="EJ210">
        <v>33809.199999999997</v>
      </c>
      <c r="EK210">
        <v>45033</v>
      </c>
      <c r="EL210">
        <v>43104.2</v>
      </c>
      <c r="EM210">
        <v>1.67665</v>
      </c>
      <c r="EN210">
        <v>1.6250500000000001</v>
      </c>
      <c r="EO210">
        <v>-7.1547899999999998E-2</v>
      </c>
      <c r="EP210">
        <v>0</v>
      </c>
      <c r="EQ210">
        <v>35.070599999999999</v>
      </c>
      <c r="ER210">
        <v>999.9</v>
      </c>
      <c r="ES210">
        <v>49.1</v>
      </c>
      <c r="ET210">
        <v>48.8</v>
      </c>
      <c r="EU210">
        <v>56.383299999999998</v>
      </c>
      <c r="EV210">
        <v>65.388300000000001</v>
      </c>
      <c r="EW210">
        <v>17.215499999999999</v>
      </c>
      <c r="EX210">
        <v>1</v>
      </c>
      <c r="EY210">
        <v>1.39411</v>
      </c>
      <c r="EZ210">
        <v>9.2810500000000005</v>
      </c>
      <c r="FA210">
        <v>19.982099999999999</v>
      </c>
      <c r="FB210">
        <v>5.2285199999999996</v>
      </c>
      <c r="FC210">
        <v>11.992000000000001</v>
      </c>
      <c r="FD210">
        <v>4.96915</v>
      </c>
      <c r="FE210">
        <v>3.28973</v>
      </c>
      <c r="FF210">
        <v>9999</v>
      </c>
      <c r="FG210">
        <v>9999</v>
      </c>
      <c r="FH210">
        <v>9999</v>
      </c>
      <c r="FI210">
        <v>999.9</v>
      </c>
      <c r="FJ210">
        <v>4.9727600000000001</v>
      </c>
      <c r="FK210">
        <v>1.8784799999999999</v>
      </c>
      <c r="FL210">
        <v>1.87666</v>
      </c>
      <c r="FM210">
        <v>1.8794299999999999</v>
      </c>
      <c r="FN210">
        <v>1.8758900000000001</v>
      </c>
      <c r="FO210">
        <v>1.87924</v>
      </c>
      <c r="FP210">
        <v>1.87653</v>
      </c>
      <c r="FQ210">
        <v>1.8777600000000001</v>
      </c>
      <c r="FR210">
        <v>0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2.6120000000000001</v>
      </c>
      <c r="GF210">
        <v>0.192</v>
      </c>
      <c r="GG210">
        <v>1.427427920861303</v>
      </c>
      <c r="GH210">
        <v>3.4596175144301941E-3</v>
      </c>
      <c r="GI210">
        <v>-1.60062044249347E-6</v>
      </c>
      <c r="GJ210">
        <v>4.4551892631570479E-10</v>
      </c>
      <c r="GK210">
        <v>-0.12138322864315421</v>
      </c>
      <c r="GL210">
        <v>-1.1044296988583829E-3</v>
      </c>
      <c r="GM210">
        <v>8.6344859614355754E-4</v>
      </c>
      <c r="GN210">
        <v>-1.2442756315904091E-5</v>
      </c>
      <c r="GO210">
        <v>0</v>
      </c>
      <c r="GP210">
        <v>2120</v>
      </c>
      <c r="GQ210">
        <v>2</v>
      </c>
      <c r="GR210">
        <v>32</v>
      </c>
      <c r="GS210">
        <v>67.099999999999994</v>
      </c>
      <c r="GT210">
        <v>66.7</v>
      </c>
      <c r="GU210">
        <v>1.0522499999999999</v>
      </c>
      <c r="GV210">
        <v>2.63916</v>
      </c>
      <c r="GW210">
        <v>1.39893</v>
      </c>
      <c r="GX210">
        <v>2.2717299999999998</v>
      </c>
      <c r="GY210">
        <v>1.4489700000000001</v>
      </c>
      <c r="GZ210">
        <v>2.4352999999999998</v>
      </c>
      <c r="HA210">
        <v>53.382100000000001</v>
      </c>
      <c r="HB210">
        <v>14.7887</v>
      </c>
      <c r="HC210">
        <v>18</v>
      </c>
      <c r="HD210">
        <v>502.66399999999999</v>
      </c>
      <c r="HE210">
        <v>382.91</v>
      </c>
      <c r="HF210">
        <v>25.390599999999999</v>
      </c>
      <c r="HG210">
        <v>43.385800000000003</v>
      </c>
      <c r="HH210">
        <v>30.000699999999998</v>
      </c>
      <c r="HI210">
        <v>42.614800000000002</v>
      </c>
      <c r="HJ210">
        <v>42.594000000000001</v>
      </c>
      <c r="HK210">
        <v>21.058</v>
      </c>
      <c r="HL210">
        <v>56.340200000000003</v>
      </c>
      <c r="HM210">
        <v>0</v>
      </c>
      <c r="HN210">
        <v>21.803999999999998</v>
      </c>
      <c r="HO210">
        <v>399.95800000000003</v>
      </c>
      <c r="HP210">
        <v>23.389600000000002</v>
      </c>
      <c r="HQ210">
        <v>97.211200000000005</v>
      </c>
      <c r="HR210">
        <v>99.1096</v>
      </c>
    </row>
    <row r="211" spans="1:226" x14ac:dyDescent="0.25">
      <c r="A211">
        <v>195</v>
      </c>
      <c r="B211">
        <v>1687538714</v>
      </c>
      <c r="C211">
        <v>10010.5</v>
      </c>
      <c r="D211" t="s">
        <v>751</v>
      </c>
      <c r="E211" t="s">
        <v>752</v>
      </c>
      <c r="F211">
        <v>5</v>
      </c>
      <c r="G211" t="s">
        <v>353</v>
      </c>
      <c r="H211" t="s">
        <v>747</v>
      </c>
      <c r="I211">
        <v>1687538706.2321429</v>
      </c>
      <c r="J211">
        <f t="shared" si="93"/>
        <v>1.9291674626382639E-3</v>
      </c>
      <c r="K211">
        <f t="shared" si="94"/>
        <v>1.929167462638264</v>
      </c>
      <c r="L211">
        <f t="shared" si="95"/>
        <v>5.1215041089483595</v>
      </c>
      <c r="M211">
        <f t="shared" si="96"/>
        <v>413.83317857142868</v>
      </c>
      <c r="N211">
        <f t="shared" si="97"/>
        <v>278.28434272025771</v>
      </c>
      <c r="O211">
        <f t="shared" si="98"/>
        <v>28.375684367720861</v>
      </c>
      <c r="P211">
        <f t="shared" si="99"/>
        <v>42.197126655587105</v>
      </c>
      <c r="Q211">
        <f t="shared" si="100"/>
        <v>6.8973660135280696E-2</v>
      </c>
      <c r="R211">
        <f>IF(LEFT(BD211,1)&lt;&gt;"0",IF(LEFT(BD211,1)="1",3,BE211),$D$5+$E$5*(BV211*BO211/($K$5*1000))+$F$5*(BV211*BO211/($K$5*1000))*MAX(MIN(BB211,$J$5),$I$5)*MAX(MIN(BB211,$J$5),$I$5)+$G$5*MAX(MIN(BB211,$J$5),$I$5)*(BV211*BO211/($K$5*1000))+$H$5*(BV211*BO211/($K$5*1000))*(BV211*BO211/($K$5*1000)))</f>
        <v>3.5017017408697697</v>
      </c>
      <c r="S211">
        <f t="shared" si="101"/>
        <v>6.8227700562495247E-2</v>
      </c>
      <c r="T211">
        <f t="shared" si="102"/>
        <v>4.2708661965223632E-2</v>
      </c>
      <c r="U211">
        <f t="shared" si="103"/>
        <v>550.76155024884724</v>
      </c>
      <c r="V211">
        <f t="shared" si="104"/>
        <v>35.487934559423159</v>
      </c>
      <c r="W211">
        <f t="shared" si="105"/>
        <v>33.914167857142857</v>
      </c>
      <c r="X211">
        <f t="shared" si="106"/>
        <v>5.3174823431337241</v>
      </c>
      <c r="Y211">
        <f t="shared" si="107"/>
        <v>49.898279940631511</v>
      </c>
      <c r="Z211">
        <f t="shared" si="108"/>
        <v>2.5455000707169679</v>
      </c>
      <c r="AA211">
        <f t="shared" si="109"/>
        <v>5.101378391691215</v>
      </c>
      <c r="AB211">
        <f t="shared" si="110"/>
        <v>2.7719822724167562</v>
      </c>
      <c r="AC211">
        <f t="shared" si="111"/>
        <v>-85.076285102347441</v>
      </c>
      <c r="AD211">
        <f t="shared" si="112"/>
        <v>-139.95078343658417</v>
      </c>
      <c r="AE211">
        <f t="shared" si="113"/>
        <v>-9.2020454714262705</v>
      </c>
      <c r="AF211">
        <f t="shared" si="114"/>
        <v>316.53243623848937</v>
      </c>
      <c r="AG211">
        <f t="shared" si="115"/>
        <v>3.593217466239425</v>
      </c>
      <c r="AH211">
        <f t="shared" si="116"/>
        <v>1.929456180295154</v>
      </c>
      <c r="AI211">
        <f t="shared" si="117"/>
        <v>5.1215041089483595</v>
      </c>
      <c r="AJ211">
        <v>421.93213670823388</v>
      </c>
      <c r="AK211">
        <v>422.00015757575761</v>
      </c>
      <c r="AL211">
        <v>-0.80319361411970469</v>
      </c>
      <c r="AM211">
        <v>65.224705467623394</v>
      </c>
      <c r="AN211">
        <f t="shared" si="118"/>
        <v>1.929167462638264</v>
      </c>
      <c r="AO211">
        <v>23.48838134034122</v>
      </c>
      <c r="AP211">
        <v>24.966792121212109</v>
      </c>
      <c r="AQ211">
        <v>8.2854712082773511E-6</v>
      </c>
      <c r="AR211">
        <v>101.7117068775797</v>
      </c>
      <c r="AS211">
        <v>0</v>
      </c>
      <c r="AT211">
        <v>0</v>
      </c>
      <c r="AU211">
        <f t="shared" si="119"/>
        <v>1</v>
      </c>
      <c r="AV211">
        <f t="shared" si="120"/>
        <v>0</v>
      </c>
      <c r="AW211">
        <f t="shared" si="121"/>
        <v>52758.091579163047</v>
      </c>
      <c r="AX211">
        <f t="shared" si="122"/>
        <v>3130.5925000000002</v>
      </c>
      <c r="AY211">
        <f t="shared" si="123"/>
        <v>2568.0247906082113</v>
      </c>
      <c r="AZ211">
        <f>($B$11*$D$9+$C$11*$D$9+$F$11*((CV211+CN211)/MAX(CV211+CN211+CW211, 0.1)*$I$9+CW211/MAX(CV211+CN211+CW211, 0.1)*$J$9))/($B$11+$C$11+$F$11)</f>
        <v>0.82029992425018938</v>
      </c>
      <c r="BA211">
        <f>($B$11*$K$9+$C$11*$K$9+$F$11*((CV211+CN211)/MAX(CV211+CN211+CW211, 0.1)*$P$9+CW211/MAX(CV211+CN211+CW211, 0.1)*$Q$9))/($B$11+$C$11+$F$11)</f>
        <v>0.17592885380286549</v>
      </c>
      <c r="BB211" s="1">
        <v>3.93</v>
      </c>
      <c r="BC211">
        <v>0.5</v>
      </c>
      <c r="BD211" t="s">
        <v>354</v>
      </c>
      <c r="BE211">
        <v>2</v>
      </c>
      <c r="BF211" t="b">
        <v>1</v>
      </c>
      <c r="BG211">
        <v>1687538706.2321429</v>
      </c>
      <c r="BH211">
        <v>413.83317857142868</v>
      </c>
      <c r="BI211">
        <v>417.28507142857143</v>
      </c>
      <c r="BJ211">
        <v>24.964078571428569</v>
      </c>
      <c r="BK211">
        <v>23.485375000000001</v>
      </c>
      <c r="BL211">
        <v>411.22289285714288</v>
      </c>
      <c r="BM211">
        <v>24.772114285714281</v>
      </c>
      <c r="BN211">
        <v>499.99650000000003</v>
      </c>
      <c r="BO211">
        <v>101.8535</v>
      </c>
      <c r="BP211">
        <v>0.1130141428571429</v>
      </c>
      <c r="BQ211">
        <v>33.172839285714289</v>
      </c>
      <c r="BR211">
        <v>33.914167857142857</v>
      </c>
      <c r="BS211">
        <v>999.9000000000002</v>
      </c>
      <c r="BT211">
        <v>0</v>
      </c>
      <c r="BU211">
        <v>0</v>
      </c>
      <c r="BV211">
        <v>9997.3671428571433</v>
      </c>
      <c r="BW211">
        <v>0</v>
      </c>
      <c r="BX211">
        <v>1130.5875000000001</v>
      </c>
      <c r="BY211">
        <v>-3.4518477249999999</v>
      </c>
      <c r="BZ211">
        <v>424.42871428571431</v>
      </c>
      <c r="CA211">
        <v>427.32092857142862</v>
      </c>
      <c r="CB211">
        <v>1.478708571428571</v>
      </c>
      <c r="CC211">
        <v>417.28507142857143</v>
      </c>
      <c r="CD211">
        <v>23.485375000000001</v>
      </c>
      <c r="CE211">
        <v>2.542678571428572</v>
      </c>
      <c r="CF211">
        <v>2.3920675</v>
      </c>
      <c r="CG211">
        <v>21.302296428571431</v>
      </c>
      <c r="CH211">
        <v>20.310167857142851</v>
      </c>
      <c r="CI211">
        <v>2000.0050000000001</v>
      </c>
      <c r="CJ211">
        <v>0.98000514285714291</v>
      </c>
      <c r="CK211">
        <v>1.9994753571428572E-2</v>
      </c>
      <c r="CL211">
        <v>0</v>
      </c>
      <c r="CM211">
        <v>1.9681035714285711</v>
      </c>
      <c r="CN211">
        <v>0</v>
      </c>
      <c r="CO211">
        <v>7738.3171428571441</v>
      </c>
      <c r="CP211">
        <v>17338.307142857138</v>
      </c>
      <c r="CQ211">
        <v>52.061999999999983</v>
      </c>
      <c r="CR211">
        <v>53.629428571428562</v>
      </c>
      <c r="CS211">
        <v>52.316499999999976</v>
      </c>
      <c r="CT211">
        <v>51.561999999999983</v>
      </c>
      <c r="CU211">
        <v>50.729750000000003</v>
      </c>
      <c r="CV211">
        <v>1960.0150000000001</v>
      </c>
      <c r="CW211">
        <v>39.99</v>
      </c>
      <c r="CX211">
        <v>0</v>
      </c>
      <c r="CY211">
        <v>1687538714</v>
      </c>
      <c r="CZ211">
        <v>0</v>
      </c>
      <c r="DA211">
        <v>1687534704.5999999</v>
      </c>
      <c r="DB211" t="s">
        <v>748</v>
      </c>
      <c r="DC211">
        <v>1687534682.0999999</v>
      </c>
      <c r="DD211">
        <v>1687534704.5999999</v>
      </c>
      <c r="DE211">
        <v>4</v>
      </c>
      <c r="DF211">
        <v>-0.27400000000000002</v>
      </c>
      <c r="DG211">
        <v>-6.3E-2</v>
      </c>
      <c r="DH211">
        <v>2.6259999999999999</v>
      </c>
      <c r="DI211">
        <v>4.9000000000000002E-2</v>
      </c>
      <c r="DJ211">
        <v>421</v>
      </c>
      <c r="DK211">
        <v>17</v>
      </c>
      <c r="DL211">
        <v>0.13</v>
      </c>
      <c r="DM211">
        <v>0.01</v>
      </c>
      <c r="DN211">
        <v>-4.6779306414634148</v>
      </c>
      <c r="DO211">
        <v>17.17611557212771</v>
      </c>
      <c r="DP211">
        <v>2.371239912360867</v>
      </c>
      <c r="DQ211">
        <v>0</v>
      </c>
      <c r="DR211">
        <v>1.478323170731707</v>
      </c>
      <c r="DS211">
        <v>1.192009482157393E-2</v>
      </c>
      <c r="DT211">
        <v>2.1625464202257392E-3</v>
      </c>
      <c r="DU211">
        <v>1</v>
      </c>
      <c r="DV211">
        <v>1</v>
      </c>
      <c r="DW211">
        <v>2</v>
      </c>
      <c r="DX211" t="s">
        <v>368</v>
      </c>
      <c r="DY211">
        <v>3.1165699999999998</v>
      </c>
      <c r="DZ211">
        <v>2.7696200000000002</v>
      </c>
      <c r="EA211">
        <v>9.1001799999999994E-2</v>
      </c>
      <c r="EB211">
        <v>9.09132E-2</v>
      </c>
      <c r="EC211">
        <v>0.11973300000000001</v>
      </c>
      <c r="ED211">
        <v>0.115241</v>
      </c>
      <c r="EE211">
        <v>26149.4</v>
      </c>
      <c r="EF211">
        <v>26055.1</v>
      </c>
      <c r="EG211">
        <v>29354.3</v>
      </c>
      <c r="EH211">
        <v>28980.6</v>
      </c>
      <c r="EI211">
        <v>35805.300000000003</v>
      </c>
      <c r="EJ211">
        <v>33808.1</v>
      </c>
      <c r="EK211">
        <v>45032.3</v>
      </c>
      <c r="EL211">
        <v>43103.4</v>
      </c>
      <c r="EM211">
        <v>1.6769000000000001</v>
      </c>
      <c r="EN211">
        <v>1.62523</v>
      </c>
      <c r="EO211">
        <v>-7.1637300000000001E-2</v>
      </c>
      <c r="EP211">
        <v>0</v>
      </c>
      <c r="EQ211">
        <v>35.056199999999997</v>
      </c>
      <c r="ER211">
        <v>999.9</v>
      </c>
      <c r="ES211">
        <v>49.1</v>
      </c>
      <c r="ET211">
        <v>48.8</v>
      </c>
      <c r="EU211">
        <v>56.375599999999999</v>
      </c>
      <c r="EV211">
        <v>65.218299999999999</v>
      </c>
      <c r="EW211">
        <v>17.287700000000001</v>
      </c>
      <c r="EX211">
        <v>1</v>
      </c>
      <c r="EY211">
        <v>1.3946700000000001</v>
      </c>
      <c r="EZ211">
        <v>9.2810500000000005</v>
      </c>
      <c r="FA211">
        <v>19.982099999999999</v>
      </c>
      <c r="FB211">
        <v>5.2288199999999998</v>
      </c>
      <c r="FC211">
        <v>11.992000000000001</v>
      </c>
      <c r="FD211">
        <v>4.9690500000000002</v>
      </c>
      <c r="FE211">
        <v>3.28965</v>
      </c>
      <c r="FF211">
        <v>9999</v>
      </c>
      <c r="FG211">
        <v>9999</v>
      </c>
      <c r="FH211">
        <v>9999</v>
      </c>
      <c r="FI211">
        <v>999.9</v>
      </c>
      <c r="FJ211">
        <v>4.9727499999999996</v>
      </c>
      <c r="FK211">
        <v>1.87842</v>
      </c>
      <c r="FL211">
        <v>1.8766499999999999</v>
      </c>
      <c r="FM211">
        <v>1.87941</v>
      </c>
      <c r="FN211">
        <v>1.8758600000000001</v>
      </c>
      <c r="FO211">
        <v>1.87924</v>
      </c>
      <c r="FP211">
        <v>1.87652</v>
      </c>
      <c r="FQ211">
        <v>1.87775</v>
      </c>
      <c r="FR211">
        <v>0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2.6030000000000002</v>
      </c>
      <c r="GF211">
        <v>0.19209999999999999</v>
      </c>
      <c r="GG211">
        <v>1.427427920861303</v>
      </c>
      <c r="GH211">
        <v>3.4596175144301941E-3</v>
      </c>
      <c r="GI211">
        <v>-1.60062044249347E-6</v>
      </c>
      <c r="GJ211">
        <v>4.4551892631570479E-10</v>
      </c>
      <c r="GK211">
        <v>-0.12138322864315421</v>
      </c>
      <c r="GL211">
        <v>-1.1044296988583829E-3</v>
      </c>
      <c r="GM211">
        <v>8.6344859614355754E-4</v>
      </c>
      <c r="GN211">
        <v>-1.2442756315904091E-5</v>
      </c>
      <c r="GO211">
        <v>0</v>
      </c>
      <c r="GP211">
        <v>2120</v>
      </c>
      <c r="GQ211">
        <v>2</v>
      </c>
      <c r="GR211">
        <v>32</v>
      </c>
      <c r="GS211">
        <v>67.2</v>
      </c>
      <c r="GT211">
        <v>66.8</v>
      </c>
      <c r="GU211">
        <v>1.01929</v>
      </c>
      <c r="GV211">
        <v>2.63672</v>
      </c>
      <c r="GW211">
        <v>1.39893</v>
      </c>
      <c r="GX211">
        <v>2.2717299999999998</v>
      </c>
      <c r="GY211">
        <v>1.4489700000000001</v>
      </c>
      <c r="GZ211">
        <v>2.4365199999999998</v>
      </c>
      <c r="HA211">
        <v>53.382100000000001</v>
      </c>
      <c r="HB211">
        <v>14.797499999999999</v>
      </c>
      <c r="HC211">
        <v>18</v>
      </c>
      <c r="HD211">
        <v>502.858</v>
      </c>
      <c r="HE211">
        <v>383.05</v>
      </c>
      <c r="HF211">
        <v>25.3965</v>
      </c>
      <c r="HG211">
        <v>43.393999999999998</v>
      </c>
      <c r="HH211">
        <v>30.000699999999998</v>
      </c>
      <c r="HI211">
        <v>42.621699999999997</v>
      </c>
      <c r="HJ211">
        <v>42.6008</v>
      </c>
      <c r="HK211">
        <v>20.441500000000001</v>
      </c>
      <c r="HL211">
        <v>56.340200000000003</v>
      </c>
      <c r="HM211">
        <v>0</v>
      </c>
      <c r="HN211">
        <v>21.8049</v>
      </c>
      <c r="HO211">
        <v>379.92099999999999</v>
      </c>
      <c r="HP211">
        <v>23.389600000000002</v>
      </c>
      <c r="HQ211">
        <v>97.209699999999998</v>
      </c>
      <c r="HR211">
        <v>99.108199999999997</v>
      </c>
    </row>
    <row r="212" spans="1:226" x14ac:dyDescent="0.25">
      <c r="A212">
        <v>196</v>
      </c>
      <c r="B212">
        <v>1687538719</v>
      </c>
      <c r="C212">
        <v>10015.5</v>
      </c>
      <c r="D212" t="s">
        <v>753</v>
      </c>
      <c r="E212" t="s">
        <v>754</v>
      </c>
      <c r="F212">
        <v>5</v>
      </c>
      <c r="G212" t="s">
        <v>353</v>
      </c>
      <c r="H212" t="s">
        <v>747</v>
      </c>
      <c r="I212">
        <v>1687538711.5</v>
      </c>
      <c r="J212">
        <f t="shared" si="93"/>
        <v>1.9277933738087573E-3</v>
      </c>
      <c r="K212">
        <f t="shared" si="94"/>
        <v>1.9277933738087574</v>
      </c>
      <c r="L212">
        <f t="shared" si="95"/>
        <v>3.9122624187062898</v>
      </c>
      <c r="M212">
        <f t="shared" si="96"/>
        <v>411.38833333333338</v>
      </c>
      <c r="N212">
        <f t="shared" si="97"/>
        <v>303.64765977759635</v>
      </c>
      <c r="O212">
        <f t="shared" si="98"/>
        <v>30.961915855444968</v>
      </c>
      <c r="P212">
        <f t="shared" si="99"/>
        <v>41.947864738716483</v>
      </c>
      <c r="Q212">
        <f t="shared" si="100"/>
        <v>6.8973906565670359E-2</v>
      </c>
      <c r="R212">
        <f>IF(LEFT(BD212,1)&lt;&gt;"0",IF(LEFT(BD212,1)="1",3,BE212),$D$5+$E$5*(BV212*BO212/($K$5*1000))+$F$5*(BV212*BO212/($K$5*1000))*MAX(MIN(BB212,$J$5),$I$5)*MAX(MIN(BB212,$J$5),$I$5)+$G$5*MAX(MIN(BB212,$J$5),$I$5)*(BV212*BO212/($K$5*1000))+$H$5*(BV212*BO212/($K$5*1000))*(BV212*BO212/($K$5*1000)))</f>
        <v>3.5022723324688805</v>
      </c>
      <c r="S212">
        <f t="shared" si="101"/>
        <v>6.8228061808820586E-2</v>
      </c>
      <c r="T212">
        <f t="shared" si="102"/>
        <v>4.2708877637588093E-2</v>
      </c>
      <c r="U212">
        <f t="shared" si="103"/>
        <v>551.24217793567311</v>
      </c>
      <c r="V212">
        <f t="shared" si="104"/>
        <v>35.487405880095416</v>
      </c>
      <c r="W212">
        <f t="shared" si="105"/>
        <v>33.908351851851847</v>
      </c>
      <c r="X212">
        <f t="shared" si="106"/>
        <v>5.3157564227763476</v>
      </c>
      <c r="Y212">
        <f t="shared" si="107"/>
        <v>49.911020734385879</v>
      </c>
      <c r="Z212">
        <f t="shared" si="108"/>
        <v>2.5457401360333649</v>
      </c>
      <c r="AA212">
        <f t="shared" si="109"/>
        <v>5.1005571486529293</v>
      </c>
      <c r="AB212">
        <f t="shared" si="110"/>
        <v>2.7700162867429827</v>
      </c>
      <c r="AC212">
        <f t="shared" si="111"/>
        <v>-85.015687784966204</v>
      </c>
      <c r="AD212">
        <f t="shared" si="112"/>
        <v>-139.41713465665836</v>
      </c>
      <c r="AE212">
        <f t="shared" si="113"/>
        <v>-9.165073895461834</v>
      </c>
      <c r="AF212">
        <f t="shared" si="114"/>
        <v>317.64428159858664</v>
      </c>
      <c r="AG212">
        <f t="shared" si="115"/>
        <v>-3.0639305538689086</v>
      </c>
      <c r="AH212">
        <f t="shared" si="116"/>
        <v>1.9288152707528914</v>
      </c>
      <c r="AI212">
        <f t="shared" si="117"/>
        <v>3.9122624187062898</v>
      </c>
      <c r="AJ212">
        <v>406.74192460719712</v>
      </c>
      <c r="AK212">
        <v>413.54023030303011</v>
      </c>
      <c r="AL212">
        <v>-1.906709550669907</v>
      </c>
      <c r="AM212">
        <v>65.224705467623394</v>
      </c>
      <c r="AN212">
        <f t="shared" si="118"/>
        <v>1.9277933738087574</v>
      </c>
      <c r="AO212">
        <v>23.491537212670082</v>
      </c>
      <c r="AP212">
        <v>24.968703636363621</v>
      </c>
      <c r="AQ212">
        <v>2.170993137277085E-5</v>
      </c>
      <c r="AR212">
        <v>101.7117068775797</v>
      </c>
      <c r="AS212">
        <v>0</v>
      </c>
      <c r="AT212">
        <v>0</v>
      </c>
      <c r="AU212">
        <f t="shared" si="119"/>
        <v>1</v>
      </c>
      <c r="AV212">
        <f t="shared" si="120"/>
        <v>0</v>
      </c>
      <c r="AW212">
        <f t="shared" si="121"/>
        <v>52771.127535100801</v>
      </c>
      <c r="AX212">
        <f t="shared" si="122"/>
        <v>3133.324444444444</v>
      </c>
      <c r="AY212">
        <f t="shared" si="123"/>
        <v>2570.2658043420297</v>
      </c>
      <c r="AZ212">
        <f>($B$11*$D$9+$C$11*$D$9+$F$11*((CV212+CN212)/MAX(CV212+CN212+CW212, 0.1)*$I$9+CW212/MAX(CV212+CN212+CW212, 0.1)*$J$9))/($B$11+$C$11+$F$11)</f>
        <v>0.82029992422241871</v>
      </c>
      <c r="BA212">
        <f>($B$11*$K$9+$C$11*$K$9+$F$11*((CV212+CN212)/MAX(CV212+CN212+CW212, 0.1)*$P$9+CW212/MAX(CV212+CN212+CW212, 0.1)*$Q$9))/($B$11+$C$11+$F$11)</f>
        <v>0.17592885374926803</v>
      </c>
      <c r="BB212" s="1">
        <v>3.93</v>
      </c>
      <c r="BC212">
        <v>0.5</v>
      </c>
      <c r="BD212" t="s">
        <v>354</v>
      </c>
      <c r="BE212">
        <v>2</v>
      </c>
      <c r="BF212" t="b">
        <v>1</v>
      </c>
      <c r="BG212">
        <v>1687538711.5</v>
      </c>
      <c r="BH212">
        <v>411.38833333333338</v>
      </c>
      <c r="BI212">
        <v>409.6038518518518</v>
      </c>
      <c r="BJ212">
        <v>24.966414814814819</v>
      </c>
      <c r="BK212">
        <v>23.48828518518518</v>
      </c>
      <c r="BL212">
        <v>408.78381481481478</v>
      </c>
      <c r="BM212">
        <v>24.774407407407409</v>
      </c>
      <c r="BN212">
        <v>500.02329629629628</v>
      </c>
      <c r="BO212">
        <v>101.854</v>
      </c>
      <c r="BP212">
        <v>0.1125881111111111</v>
      </c>
      <c r="BQ212">
        <v>33.169970370370372</v>
      </c>
      <c r="BR212">
        <v>33.908351851851847</v>
      </c>
      <c r="BS212">
        <v>999.90000000000009</v>
      </c>
      <c r="BT212">
        <v>0</v>
      </c>
      <c r="BU212">
        <v>0</v>
      </c>
      <c r="BV212">
        <v>9999.7937037037027</v>
      </c>
      <c r="BW212">
        <v>0</v>
      </c>
      <c r="BX212">
        <v>1133.3192592592591</v>
      </c>
      <c r="BY212">
        <v>1.784532359259259</v>
      </c>
      <c r="BZ212">
        <v>421.92233333333343</v>
      </c>
      <c r="CA212">
        <v>419.45625925925918</v>
      </c>
      <c r="CB212">
        <v>1.478134444444444</v>
      </c>
      <c r="CC212">
        <v>409.6038518518518</v>
      </c>
      <c r="CD212">
        <v>23.48828518518518</v>
      </c>
      <c r="CE212">
        <v>2.5429314814814812</v>
      </c>
      <c r="CF212">
        <v>2.3923777777777779</v>
      </c>
      <c r="CG212">
        <v>21.30391481481481</v>
      </c>
      <c r="CH212">
        <v>20.312274074074079</v>
      </c>
      <c r="CI212">
        <v>2000.0051851851849</v>
      </c>
      <c r="CJ212">
        <v>0.9800049999999999</v>
      </c>
      <c r="CK212">
        <v>1.9994896296296302E-2</v>
      </c>
      <c r="CL212">
        <v>0</v>
      </c>
      <c r="CM212">
        <v>1.941211111111111</v>
      </c>
      <c r="CN212">
        <v>0</v>
      </c>
      <c r="CO212">
        <v>7738.9714814814806</v>
      </c>
      <c r="CP212">
        <v>17338.303703703699</v>
      </c>
      <c r="CQ212">
        <v>52.066666666666649</v>
      </c>
      <c r="CR212">
        <v>53.636481481481482</v>
      </c>
      <c r="CS212">
        <v>52.314333333333323</v>
      </c>
      <c r="CT212">
        <v>51.561999999999983</v>
      </c>
      <c r="CU212">
        <v>50.740666666666669</v>
      </c>
      <c r="CV212">
        <v>1960.0151851851861</v>
      </c>
      <c r="CW212">
        <v>39.99</v>
      </c>
      <c r="CX212">
        <v>0</v>
      </c>
      <c r="CY212">
        <v>1687538718.8</v>
      </c>
      <c r="CZ212">
        <v>0</v>
      </c>
      <c r="DA212">
        <v>1687534704.5999999</v>
      </c>
      <c r="DB212" t="s">
        <v>748</v>
      </c>
      <c r="DC212">
        <v>1687534682.0999999</v>
      </c>
      <c r="DD212">
        <v>1687534704.5999999</v>
      </c>
      <c r="DE212">
        <v>4</v>
      </c>
      <c r="DF212">
        <v>-0.27400000000000002</v>
      </c>
      <c r="DG212">
        <v>-6.3E-2</v>
      </c>
      <c r="DH212">
        <v>2.6259999999999999</v>
      </c>
      <c r="DI212">
        <v>4.9000000000000002E-2</v>
      </c>
      <c r="DJ212">
        <v>421</v>
      </c>
      <c r="DK212">
        <v>17</v>
      </c>
      <c r="DL212">
        <v>0.13</v>
      </c>
      <c r="DM212">
        <v>0.01</v>
      </c>
      <c r="DN212">
        <v>-0.78567240750000011</v>
      </c>
      <c r="DO212">
        <v>57.764920713320848</v>
      </c>
      <c r="DP212">
        <v>6.0793486951084263</v>
      </c>
      <c r="DQ212">
        <v>0</v>
      </c>
      <c r="DR212">
        <v>1.4783055000000001</v>
      </c>
      <c r="DS212">
        <v>-6.7897936210144496E-3</v>
      </c>
      <c r="DT212">
        <v>1.327996517314706E-3</v>
      </c>
      <c r="DU212">
        <v>1</v>
      </c>
      <c r="DV212">
        <v>1</v>
      </c>
      <c r="DW212">
        <v>2</v>
      </c>
      <c r="DX212" t="s">
        <v>368</v>
      </c>
      <c r="DY212">
        <v>3.1167699999999998</v>
      </c>
      <c r="DZ212">
        <v>2.7695500000000002</v>
      </c>
      <c r="EA212">
        <v>8.9504399999999998E-2</v>
      </c>
      <c r="EB212">
        <v>8.8152800000000003E-2</v>
      </c>
      <c r="EC212">
        <v>0.11973499999999999</v>
      </c>
      <c r="ED212">
        <v>0.11525000000000001</v>
      </c>
      <c r="EE212">
        <v>26192.2</v>
      </c>
      <c r="EF212">
        <v>26133.5</v>
      </c>
      <c r="EG212">
        <v>29353.9</v>
      </c>
      <c r="EH212">
        <v>28979.9</v>
      </c>
      <c r="EI212">
        <v>35804.800000000003</v>
      </c>
      <c r="EJ212">
        <v>33807.1</v>
      </c>
      <c r="EK212">
        <v>45031.8</v>
      </c>
      <c r="EL212">
        <v>43102.7</v>
      </c>
      <c r="EM212">
        <v>1.6766000000000001</v>
      </c>
      <c r="EN212">
        <v>1.6252500000000001</v>
      </c>
      <c r="EO212">
        <v>-7.0996600000000007E-2</v>
      </c>
      <c r="EP212">
        <v>0</v>
      </c>
      <c r="EQ212">
        <v>35.043999999999997</v>
      </c>
      <c r="ER212">
        <v>999.9</v>
      </c>
      <c r="ES212">
        <v>49.1</v>
      </c>
      <c r="ET212">
        <v>48.8</v>
      </c>
      <c r="EU212">
        <v>56.375700000000002</v>
      </c>
      <c r="EV212">
        <v>65.078199999999995</v>
      </c>
      <c r="EW212">
        <v>17.2075</v>
      </c>
      <c r="EX212">
        <v>1</v>
      </c>
      <c r="EY212">
        <v>1.3951499999999999</v>
      </c>
      <c r="EZ212">
        <v>9.2810500000000005</v>
      </c>
      <c r="FA212">
        <v>19.982199999999999</v>
      </c>
      <c r="FB212">
        <v>5.2276199999999999</v>
      </c>
      <c r="FC212">
        <v>11.992000000000001</v>
      </c>
      <c r="FD212">
        <v>4.9687999999999999</v>
      </c>
      <c r="FE212">
        <v>3.2895300000000001</v>
      </c>
      <c r="FF212">
        <v>9999</v>
      </c>
      <c r="FG212">
        <v>9999</v>
      </c>
      <c r="FH212">
        <v>9999</v>
      </c>
      <c r="FI212">
        <v>999.9</v>
      </c>
      <c r="FJ212">
        <v>4.9727499999999996</v>
      </c>
      <c r="FK212">
        <v>1.8783799999999999</v>
      </c>
      <c r="FL212">
        <v>1.87659</v>
      </c>
      <c r="FM212">
        <v>1.8793899999999999</v>
      </c>
      <c r="FN212">
        <v>1.8757999999999999</v>
      </c>
      <c r="FO212">
        <v>1.8791800000000001</v>
      </c>
      <c r="FP212">
        <v>1.8765099999999999</v>
      </c>
      <c r="FQ212">
        <v>1.87775</v>
      </c>
      <c r="FR212">
        <v>0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2.5819999999999999</v>
      </c>
      <c r="GF212">
        <v>0.192</v>
      </c>
      <c r="GG212">
        <v>1.427427920861303</v>
      </c>
      <c r="GH212">
        <v>3.4596175144301941E-3</v>
      </c>
      <c r="GI212">
        <v>-1.60062044249347E-6</v>
      </c>
      <c r="GJ212">
        <v>4.4551892631570479E-10</v>
      </c>
      <c r="GK212">
        <v>-0.12138322864315421</v>
      </c>
      <c r="GL212">
        <v>-1.1044296988583829E-3</v>
      </c>
      <c r="GM212">
        <v>8.6344859614355754E-4</v>
      </c>
      <c r="GN212">
        <v>-1.2442756315904091E-5</v>
      </c>
      <c r="GO212">
        <v>0</v>
      </c>
      <c r="GP212">
        <v>2120</v>
      </c>
      <c r="GQ212">
        <v>2</v>
      </c>
      <c r="GR212">
        <v>32</v>
      </c>
      <c r="GS212">
        <v>67.3</v>
      </c>
      <c r="GT212">
        <v>66.900000000000006</v>
      </c>
      <c r="GU212">
        <v>0.98632799999999998</v>
      </c>
      <c r="GV212">
        <v>2.6428199999999999</v>
      </c>
      <c r="GW212">
        <v>1.39893</v>
      </c>
      <c r="GX212">
        <v>2.2717299999999998</v>
      </c>
      <c r="GY212">
        <v>1.4489700000000001</v>
      </c>
      <c r="GZ212">
        <v>2.3779300000000001</v>
      </c>
      <c r="HA212">
        <v>53.382100000000001</v>
      </c>
      <c r="HB212">
        <v>14.7887</v>
      </c>
      <c r="HC212">
        <v>18</v>
      </c>
      <c r="HD212">
        <v>502.70100000000002</v>
      </c>
      <c r="HE212">
        <v>383.089</v>
      </c>
      <c r="HF212">
        <v>25.402000000000001</v>
      </c>
      <c r="HG212">
        <v>43.401699999999998</v>
      </c>
      <c r="HH212">
        <v>30.000499999999999</v>
      </c>
      <c r="HI212">
        <v>42.627000000000002</v>
      </c>
      <c r="HJ212">
        <v>42.605400000000003</v>
      </c>
      <c r="HK212">
        <v>19.706399999999999</v>
      </c>
      <c r="HL212">
        <v>56.340200000000003</v>
      </c>
      <c r="HM212">
        <v>0</v>
      </c>
      <c r="HN212">
        <v>21.805599999999998</v>
      </c>
      <c r="HO212">
        <v>366.56400000000002</v>
      </c>
      <c r="HP212">
        <v>23.389600000000002</v>
      </c>
      <c r="HQ212">
        <v>97.208600000000004</v>
      </c>
      <c r="HR212">
        <v>99.106300000000005</v>
      </c>
    </row>
    <row r="213" spans="1:226" x14ac:dyDescent="0.25">
      <c r="A213">
        <v>197</v>
      </c>
      <c r="B213">
        <v>1687538724</v>
      </c>
      <c r="C213">
        <v>10020.5</v>
      </c>
      <c r="D213" t="s">
        <v>755</v>
      </c>
      <c r="E213" t="s">
        <v>756</v>
      </c>
      <c r="F213">
        <v>5</v>
      </c>
      <c r="G213" t="s">
        <v>353</v>
      </c>
      <c r="H213" t="s">
        <v>747</v>
      </c>
      <c r="I213">
        <v>1687538716.2142861</v>
      </c>
      <c r="J213">
        <f t="shared" si="93"/>
        <v>1.9248162438304662E-3</v>
      </c>
      <c r="K213">
        <f t="shared" si="94"/>
        <v>1.9248162438304661</v>
      </c>
      <c r="L213">
        <f t="shared" si="95"/>
        <v>3.3199709586473705</v>
      </c>
      <c r="M213">
        <f t="shared" si="96"/>
        <v>405.69657142857147</v>
      </c>
      <c r="N213">
        <f t="shared" si="97"/>
        <v>311.69572190706361</v>
      </c>
      <c r="O213">
        <f t="shared" si="98"/>
        <v>31.782665775600179</v>
      </c>
      <c r="P213">
        <f t="shared" si="99"/>
        <v>41.367646809941633</v>
      </c>
      <c r="Q213">
        <f t="shared" si="100"/>
        <v>6.8899769908327108E-2</v>
      </c>
      <c r="R213">
        <f>IF(LEFT(BD213,1)&lt;&gt;"0",IF(LEFT(BD213,1)="1",3,BE213),$D$5+$E$5*(BV213*BO213/($K$5*1000))+$F$5*(BV213*BO213/($K$5*1000))*MAX(MIN(BB213,$J$5),$I$5)*MAX(MIN(BB213,$J$5),$I$5)+$G$5*MAX(MIN(BB213,$J$5),$I$5)*(BV213*BO213/($K$5*1000))+$H$5*(BV213*BO213/($K$5*1000))*(BV213*BO213/($K$5*1000)))</f>
        <v>3.5022318799209158</v>
      </c>
      <c r="S213">
        <f t="shared" si="101"/>
        <v>6.8155509805566603E-2</v>
      </c>
      <c r="T213">
        <f t="shared" si="102"/>
        <v>4.2663392392378145E-2</v>
      </c>
      <c r="U213">
        <f t="shared" si="103"/>
        <v>550.46406560094783</v>
      </c>
      <c r="V213">
        <f t="shared" si="104"/>
        <v>35.48221614353173</v>
      </c>
      <c r="W213">
        <f t="shared" si="105"/>
        <v>33.904400000000003</v>
      </c>
      <c r="X213">
        <f t="shared" si="106"/>
        <v>5.3145839746042851</v>
      </c>
      <c r="Y213">
        <f t="shared" si="107"/>
        <v>49.919296796495509</v>
      </c>
      <c r="Z213">
        <f t="shared" si="108"/>
        <v>2.5458761426562342</v>
      </c>
      <c r="AA213">
        <f t="shared" si="109"/>
        <v>5.0999839862226635</v>
      </c>
      <c r="AB213">
        <f t="shared" si="110"/>
        <v>2.7687078319480509</v>
      </c>
      <c r="AC213">
        <f t="shared" si="111"/>
        <v>-84.884396352923559</v>
      </c>
      <c r="AD213">
        <f t="shared" si="112"/>
        <v>-139.0474651788146</v>
      </c>
      <c r="AE213">
        <f t="shared" si="113"/>
        <v>-9.1406115551413532</v>
      </c>
      <c r="AF213">
        <f t="shared" si="114"/>
        <v>317.39159251406829</v>
      </c>
      <c r="AG213">
        <f t="shared" si="115"/>
        <v>-11.178237776786574</v>
      </c>
      <c r="AH213">
        <f t="shared" si="116"/>
        <v>1.9270160843574426</v>
      </c>
      <c r="AI213">
        <f t="shared" si="117"/>
        <v>3.3199709586473705</v>
      </c>
      <c r="AJ213">
        <v>390.07776753391113</v>
      </c>
      <c r="AK213">
        <v>401.06901212121221</v>
      </c>
      <c r="AL213">
        <v>-2.6190416077159129</v>
      </c>
      <c r="AM213">
        <v>65.224705467623394</v>
      </c>
      <c r="AN213">
        <f t="shared" si="118"/>
        <v>1.9248162438304661</v>
      </c>
      <c r="AO213">
        <v>23.492607056807302</v>
      </c>
      <c r="AP213">
        <v>24.967722424242439</v>
      </c>
      <c r="AQ213">
        <v>-7.6204305306274586E-6</v>
      </c>
      <c r="AR213">
        <v>101.7117068775797</v>
      </c>
      <c r="AS213">
        <v>0</v>
      </c>
      <c r="AT213">
        <v>0</v>
      </c>
      <c r="AU213">
        <f t="shared" si="119"/>
        <v>1</v>
      </c>
      <c r="AV213">
        <f t="shared" si="120"/>
        <v>0</v>
      </c>
      <c r="AW213">
        <f t="shared" si="121"/>
        <v>52770.58879705971</v>
      </c>
      <c r="AX213">
        <f t="shared" si="122"/>
        <v>3128.9014285714288</v>
      </c>
      <c r="AY213">
        <f t="shared" si="123"/>
        <v>2566.6376170767307</v>
      </c>
      <c r="AZ213">
        <f>($B$11*$D$9+$C$11*$D$9+$F$11*((CV213+CN213)/MAX(CV213+CN213+CW213, 0.1)*$I$9+CW213/MAX(CV213+CN213+CW213, 0.1)*$J$9))/($B$11+$C$11+$F$11)</f>
        <v>0.82029992815995734</v>
      </c>
      <c r="BA213">
        <f>($B$11*$K$9+$C$11*$K$9+$F$11*((CV213+CN213)/MAX(CV213+CN213+CW213, 0.1)*$P$9+CW213/MAX(CV213+CN213+CW213, 0.1)*$Q$9))/($B$11+$C$11+$F$11)</f>
        <v>0.17592886134871777</v>
      </c>
      <c r="BB213" s="1">
        <v>3.93</v>
      </c>
      <c r="BC213">
        <v>0.5</v>
      </c>
      <c r="BD213" t="s">
        <v>354</v>
      </c>
      <c r="BE213">
        <v>2</v>
      </c>
      <c r="BF213" t="b">
        <v>1</v>
      </c>
      <c r="BG213">
        <v>1687538716.2142861</v>
      </c>
      <c r="BH213">
        <v>405.69657142857147</v>
      </c>
      <c r="BI213">
        <v>397.52539285714278</v>
      </c>
      <c r="BJ213">
        <v>24.967657142857149</v>
      </c>
      <c r="BK213">
        <v>23.490917857142861</v>
      </c>
      <c r="BL213">
        <v>403.10553571428568</v>
      </c>
      <c r="BM213">
        <v>24.775610714285719</v>
      </c>
      <c r="BN213">
        <v>500.0265714285714</v>
      </c>
      <c r="BO213">
        <v>101.85421428571431</v>
      </c>
      <c r="BP213">
        <v>0.1127475357142857</v>
      </c>
      <c r="BQ213">
        <v>33.167967857142862</v>
      </c>
      <c r="BR213">
        <v>33.904400000000003</v>
      </c>
      <c r="BS213">
        <v>999.9000000000002</v>
      </c>
      <c r="BT213">
        <v>0</v>
      </c>
      <c r="BU213">
        <v>0</v>
      </c>
      <c r="BV213">
        <v>9999.5971428571411</v>
      </c>
      <c r="BW213">
        <v>0</v>
      </c>
      <c r="BX213">
        <v>1128.9224999999999</v>
      </c>
      <c r="BY213">
        <v>8.1711383464285721</v>
      </c>
      <c r="BZ213">
        <v>416.0852857142857</v>
      </c>
      <c r="CA213">
        <v>407.08839285714288</v>
      </c>
      <c r="CB213">
        <v>1.476735714285714</v>
      </c>
      <c r="CC213">
        <v>397.52539285714278</v>
      </c>
      <c r="CD213">
        <v>23.490917857142861</v>
      </c>
      <c r="CE213">
        <v>2.5430642857142862</v>
      </c>
      <c r="CF213">
        <v>2.3926514285714289</v>
      </c>
      <c r="CG213">
        <v>21.30476785714286</v>
      </c>
      <c r="CH213">
        <v>20.314128571428579</v>
      </c>
      <c r="CI213">
        <v>1999.9789285714289</v>
      </c>
      <c r="CJ213">
        <v>0.98000471428571423</v>
      </c>
      <c r="CK213">
        <v>1.999517857142857E-2</v>
      </c>
      <c r="CL213">
        <v>0</v>
      </c>
      <c r="CM213">
        <v>1.874017857142857</v>
      </c>
      <c r="CN213">
        <v>0</v>
      </c>
      <c r="CO213">
        <v>7740.971428571429</v>
      </c>
      <c r="CP213">
        <v>17338.064285714281</v>
      </c>
      <c r="CQ213">
        <v>52.075499999999977</v>
      </c>
      <c r="CR213">
        <v>53.64271428571427</v>
      </c>
      <c r="CS213">
        <v>52.327749999999988</v>
      </c>
      <c r="CT213">
        <v>51.561999999999983</v>
      </c>
      <c r="CU213">
        <v>50.75</v>
      </c>
      <c r="CV213">
        <v>1959.988928571428</v>
      </c>
      <c r="CW213">
        <v>39.99</v>
      </c>
      <c r="CX213">
        <v>0</v>
      </c>
      <c r="CY213">
        <v>1687538724.2</v>
      </c>
      <c r="CZ213">
        <v>0</v>
      </c>
      <c r="DA213">
        <v>1687534704.5999999</v>
      </c>
      <c r="DB213" t="s">
        <v>748</v>
      </c>
      <c r="DC213">
        <v>1687534682.0999999</v>
      </c>
      <c r="DD213">
        <v>1687534704.5999999</v>
      </c>
      <c r="DE213">
        <v>4</v>
      </c>
      <c r="DF213">
        <v>-0.27400000000000002</v>
      </c>
      <c r="DG213">
        <v>-6.3E-2</v>
      </c>
      <c r="DH213">
        <v>2.6259999999999999</v>
      </c>
      <c r="DI213">
        <v>4.9000000000000002E-2</v>
      </c>
      <c r="DJ213">
        <v>421</v>
      </c>
      <c r="DK213">
        <v>17</v>
      </c>
      <c r="DL213">
        <v>0.13</v>
      </c>
      <c r="DM213">
        <v>0.01</v>
      </c>
      <c r="DN213">
        <v>4.5844215536585367</v>
      </c>
      <c r="DO213">
        <v>81.189065634146331</v>
      </c>
      <c r="DP213">
        <v>8.1049477901313072</v>
      </c>
      <c r="DQ213">
        <v>0</v>
      </c>
      <c r="DR213">
        <v>1.47749243902439</v>
      </c>
      <c r="DS213">
        <v>-1.829247386759246E-2</v>
      </c>
      <c r="DT213">
        <v>1.9004361251549961E-3</v>
      </c>
      <c r="DU213">
        <v>1</v>
      </c>
      <c r="DV213">
        <v>1</v>
      </c>
      <c r="DW213">
        <v>2</v>
      </c>
      <c r="DX213" t="s">
        <v>368</v>
      </c>
      <c r="DY213">
        <v>3.1166900000000002</v>
      </c>
      <c r="DZ213">
        <v>2.7697799999999999</v>
      </c>
      <c r="EA213">
        <v>8.7342799999999998E-2</v>
      </c>
      <c r="EB213">
        <v>8.5232799999999997E-2</v>
      </c>
      <c r="EC213">
        <v>0.119729</v>
      </c>
      <c r="ED213">
        <v>0.115254</v>
      </c>
      <c r="EE213">
        <v>26254</v>
      </c>
      <c r="EF213">
        <v>26217.3</v>
      </c>
      <c r="EG213">
        <v>29353.5</v>
      </c>
      <c r="EH213">
        <v>28980</v>
      </c>
      <c r="EI213">
        <v>35804.199999999997</v>
      </c>
      <c r="EJ213">
        <v>33806.800000000003</v>
      </c>
      <c r="EK213">
        <v>45030.9</v>
      </c>
      <c r="EL213">
        <v>43102.7</v>
      </c>
      <c r="EM213">
        <v>1.6759299999999999</v>
      </c>
      <c r="EN213">
        <v>1.62507</v>
      </c>
      <c r="EO213">
        <v>-6.9603300000000007E-2</v>
      </c>
      <c r="EP213">
        <v>0</v>
      </c>
      <c r="EQ213">
        <v>35.028399999999998</v>
      </c>
      <c r="ER213">
        <v>999.9</v>
      </c>
      <c r="ES213">
        <v>49.1</v>
      </c>
      <c r="ET213">
        <v>48.8</v>
      </c>
      <c r="EU213">
        <v>56.373399999999997</v>
      </c>
      <c r="EV213">
        <v>65.088200000000001</v>
      </c>
      <c r="EW213">
        <v>17.548100000000002</v>
      </c>
      <c r="EX213">
        <v>1</v>
      </c>
      <c r="EY213">
        <v>1.3956200000000001</v>
      </c>
      <c r="EZ213">
        <v>9.2810500000000005</v>
      </c>
      <c r="FA213">
        <v>19.982199999999999</v>
      </c>
      <c r="FB213">
        <v>5.2277699999999996</v>
      </c>
      <c r="FC213">
        <v>11.992000000000001</v>
      </c>
      <c r="FD213">
        <v>4.9688999999999997</v>
      </c>
      <c r="FE213">
        <v>3.2895500000000002</v>
      </c>
      <c r="FF213">
        <v>9999</v>
      </c>
      <c r="FG213">
        <v>9999</v>
      </c>
      <c r="FH213">
        <v>9999</v>
      </c>
      <c r="FI213">
        <v>999.9</v>
      </c>
      <c r="FJ213">
        <v>4.9727499999999996</v>
      </c>
      <c r="FK213">
        <v>1.87843</v>
      </c>
      <c r="FL213">
        <v>1.8766099999999999</v>
      </c>
      <c r="FM213">
        <v>1.87941</v>
      </c>
      <c r="FN213">
        <v>1.8758600000000001</v>
      </c>
      <c r="FO213">
        <v>1.87923</v>
      </c>
      <c r="FP213">
        <v>1.87652</v>
      </c>
      <c r="FQ213">
        <v>1.87775</v>
      </c>
      <c r="FR213">
        <v>0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2.552</v>
      </c>
      <c r="GF213">
        <v>0.192</v>
      </c>
      <c r="GG213">
        <v>1.427427920861303</v>
      </c>
      <c r="GH213">
        <v>3.4596175144301941E-3</v>
      </c>
      <c r="GI213">
        <v>-1.60062044249347E-6</v>
      </c>
      <c r="GJ213">
        <v>4.4551892631570479E-10</v>
      </c>
      <c r="GK213">
        <v>-0.12138322864315421</v>
      </c>
      <c r="GL213">
        <v>-1.1044296988583829E-3</v>
      </c>
      <c r="GM213">
        <v>8.6344859614355754E-4</v>
      </c>
      <c r="GN213">
        <v>-1.2442756315904091E-5</v>
      </c>
      <c r="GO213">
        <v>0</v>
      </c>
      <c r="GP213">
        <v>2120</v>
      </c>
      <c r="GQ213">
        <v>2</v>
      </c>
      <c r="GR213">
        <v>32</v>
      </c>
      <c r="GS213">
        <v>67.400000000000006</v>
      </c>
      <c r="GT213">
        <v>67</v>
      </c>
      <c r="GU213">
        <v>0.94970699999999997</v>
      </c>
      <c r="GV213">
        <v>2.63672</v>
      </c>
      <c r="GW213">
        <v>1.39893</v>
      </c>
      <c r="GX213">
        <v>2.2717299999999998</v>
      </c>
      <c r="GY213">
        <v>1.4489700000000001</v>
      </c>
      <c r="GZ213">
        <v>2.3950200000000001</v>
      </c>
      <c r="HA213">
        <v>53.417299999999997</v>
      </c>
      <c r="HB213">
        <v>14.7887</v>
      </c>
      <c r="HC213">
        <v>18</v>
      </c>
      <c r="HD213">
        <v>502.31599999999997</v>
      </c>
      <c r="HE213">
        <v>383.01299999999998</v>
      </c>
      <c r="HF213">
        <v>25.407299999999999</v>
      </c>
      <c r="HG213">
        <v>43.4086</v>
      </c>
      <c r="HH213">
        <v>30.000499999999999</v>
      </c>
      <c r="HI213">
        <v>42.633400000000002</v>
      </c>
      <c r="HJ213">
        <v>42.611600000000003</v>
      </c>
      <c r="HK213">
        <v>19.0428</v>
      </c>
      <c r="HL213">
        <v>56.340200000000003</v>
      </c>
      <c r="HM213">
        <v>0</v>
      </c>
      <c r="HN213">
        <v>21.805599999999998</v>
      </c>
      <c r="HO213">
        <v>346.52800000000002</v>
      </c>
      <c r="HP213">
        <v>23.389600000000002</v>
      </c>
      <c r="HQ213">
        <v>97.206800000000001</v>
      </c>
      <c r="HR213">
        <v>99.1066</v>
      </c>
    </row>
    <row r="214" spans="1:226" x14ac:dyDescent="0.25">
      <c r="A214">
        <v>198</v>
      </c>
      <c r="B214">
        <v>1687538729</v>
      </c>
      <c r="C214">
        <v>10025.5</v>
      </c>
      <c r="D214" t="s">
        <v>757</v>
      </c>
      <c r="E214" t="s">
        <v>758</v>
      </c>
      <c r="F214">
        <v>5</v>
      </c>
      <c r="G214" t="s">
        <v>353</v>
      </c>
      <c r="H214" t="s">
        <v>747</v>
      </c>
      <c r="I214">
        <v>1687538721.5</v>
      </c>
      <c r="J214">
        <f t="shared" si="93"/>
        <v>1.9254900256718218E-3</v>
      </c>
      <c r="K214">
        <f t="shared" si="94"/>
        <v>1.9254900256718219</v>
      </c>
      <c r="L214">
        <f t="shared" si="95"/>
        <v>2.9491870050416096</v>
      </c>
      <c r="M214">
        <f t="shared" si="96"/>
        <v>395.23951851851848</v>
      </c>
      <c r="N214">
        <f t="shared" si="97"/>
        <v>310.21165331919417</v>
      </c>
      <c r="O214">
        <f t="shared" si="98"/>
        <v>31.631634222346484</v>
      </c>
      <c r="P214">
        <f t="shared" si="99"/>
        <v>40.301748004063647</v>
      </c>
      <c r="Q214">
        <f t="shared" si="100"/>
        <v>6.8914884247387981E-2</v>
      </c>
      <c r="R214">
        <f>IF(LEFT(BD214,1)&lt;&gt;"0",IF(LEFT(BD214,1)="1",3,BE214),$D$5+$E$5*(BV214*BO214/($K$5*1000))+$F$5*(BV214*BO214/($K$5*1000))*MAX(MIN(BB214,$J$5),$I$5)*MAX(MIN(BB214,$J$5),$I$5)+$G$5*MAX(MIN(BB214,$J$5),$I$5)*(BV214*BO214/($K$5*1000))+$H$5*(BV214*BO214/($K$5*1000))*(BV214*BO214/($K$5*1000)))</f>
        <v>3.5012964026641469</v>
      </c>
      <c r="S214">
        <f t="shared" si="101"/>
        <v>6.8170102860821938E-2</v>
      </c>
      <c r="T214">
        <f t="shared" si="102"/>
        <v>4.2672559096032125E-2</v>
      </c>
      <c r="U214">
        <f t="shared" si="103"/>
        <v>553.7695108664218</v>
      </c>
      <c r="V214">
        <f t="shared" si="104"/>
        <v>35.499658923245676</v>
      </c>
      <c r="W214">
        <f t="shared" si="105"/>
        <v>33.905959259259262</v>
      </c>
      <c r="X214">
        <f t="shared" si="106"/>
        <v>5.315046553814021</v>
      </c>
      <c r="Y214">
        <f t="shared" si="107"/>
        <v>49.91899455264651</v>
      </c>
      <c r="Z214">
        <f t="shared" si="108"/>
        <v>2.5459431075702206</v>
      </c>
      <c r="AA214">
        <f t="shared" si="109"/>
        <v>5.1001490121864732</v>
      </c>
      <c r="AB214">
        <f t="shared" si="110"/>
        <v>2.7691034462438004</v>
      </c>
      <c r="AC214">
        <f t="shared" si="111"/>
        <v>-84.914110132127348</v>
      </c>
      <c r="AD214">
        <f t="shared" si="112"/>
        <v>-139.19581538287062</v>
      </c>
      <c r="AE214">
        <f t="shared" si="113"/>
        <v>-9.1529041968551805</v>
      </c>
      <c r="AF214">
        <f t="shared" si="114"/>
        <v>320.5066811545687</v>
      </c>
      <c r="AG214">
        <f t="shared" si="115"/>
        <v>-18.954214076287141</v>
      </c>
      <c r="AH214">
        <f t="shared" si="116"/>
        <v>1.9248069799002483</v>
      </c>
      <c r="AI214">
        <f t="shared" si="117"/>
        <v>2.9491870050416096</v>
      </c>
      <c r="AJ214">
        <v>373.09394070752472</v>
      </c>
      <c r="AK214">
        <v>386.39685454545452</v>
      </c>
      <c r="AL214">
        <v>-3.0050084270513722</v>
      </c>
      <c r="AM214">
        <v>65.224705467623394</v>
      </c>
      <c r="AN214">
        <f t="shared" si="118"/>
        <v>1.9254900256718219</v>
      </c>
      <c r="AO214">
        <v>23.494281800018289</v>
      </c>
      <c r="AP214">
        <v>24.96974121212121</v>
      </c>
      <c r="AQ214">
        <v>7.5599998733851843E-6</v>
      </c>
      <c r="AR214">
        <v>101.7117068775797</v>
      </c>
      <c r="AS214">
        <v>0</v>
      </c>
      <c r="AT214">
        <v>0</v>
      </c>
      <c r="AU214">
        <f t="shared" si="119"/>
        <v>1</v>
      </c>
      <c r="AV214">
        <f t="shared" si="120"/>
        <v>0</v>
      </c>
      <c r="AW214">
        <f t="shared" si="121"/>
        <v>52749.961936979598</v>
      </c>
      <c r="AX214">
        <f t="shared" si="122"/>
        <v>3147.6899999999996</v>
      </c>
      <c r="AY214">
        <f t="shared" si="123"/>
        <v>2582.049877391928</v>
      </c>
      <c r="AZ214">
        <f>($B$11*$D$9+$C$11*$D$9+$F$11*((CV214+CN214)/MAX(CV214+CN214+CW214, 0.1)*$I$9+CW214/MAX(CV214+CN214+CW214, 0.1)*$J$9))/($B$11+$C$11+$F$11)</f>
        <v>0.82029992705505572</v>
      </c>
      <c r="BA214">
        <f>($B$11*$K$9+$C$11*$K$9+$F$11*((CV214+CN214)/MAX(CV214+CN214+CW214, 0.1)*$P$9+CW214/MAX(CV214+CN214+CW214, 0.1)*$Q$9))/($B$11+$C$11+$F$11)</f>
        <v>0.17592885921625759</v>
      </c>
      <c r="BB214" s="1">
        <v>3.93</v>
      </c>
      <c r="BC214">
        <v>0.5</v>
      </c>
      <c r="BD214" t="s">
        <v>354</v>
      </c>
      <c r="BE214">
        <v>2</v>
      </c>
      <c r="BF214" t="b">
        <v>1</v>
      </c>
      <c r="BG214">
        <v>1687538721.5</v>
      </c>
      <c r="BH214">
        <v>395.23951851851848</v>
      </c>
      <c r="BI214">
        <v>380.94066666666657</v>
      </c>
      <c r="BJ214">
        <v>24.96808148148148</v>
      </c>
      <c r="BK214">
        <v>23.493081481481479</v>
      </c>
      <c r="BL214">
        <v>392.67355555555548</v>
      </c>
      <c r="BM214">
        <v>24.776025925925929</v>
      </c>
      <c r="BN214">
        <v>500.04207407407409</v>
      </c>
      <c r="BO214">
        <v>101.855</v>
      </c>
      <c r="BP214">
        <v>0.11291088888888889</v>
      </c>
      <c r="BQ214">
        <v>33.168544444444443</v>
      </c>
      <c r="BR214">
        <v>33.905959259259262</v>
      </c>
      <c r="BS214">
        <v>999.90000000000009</v>
      </c>
      <c r="BT214">
        <v>0</v>
      </c>
      <c r="BU214">
        <v>0</v>
      </c>
      <c r="BV214">
        <v>9995.4614814814831</v>
      </c>
      <c r="BW214">
        <v>0</v>
      </c>
      <c r="BX214">
        <v>1147.7037037037039</v>
      </c>
      <c r="BY214">
        <v>14.29879666666667</v>
      </c>
      <c r="BZ214">
        <v>405.3606666666667</v>
      </c>
      <c r="CA214">
        <v>390.10551851851852</v>
      </c>
      <c r="CB214">
        <v>1.4749933333333329</v>
      </c>
      <c r="CC214">
        <v>380.94066666666657</v>
      </c>
      <c r="CD214">
        <v>23.493081481481479</v>
      </c>
      <c r="CE214">
        <v>2.543125925925926</v>
      </c>
      <c r="CF214">
        <v>2.3928892592592601</v>
      </c>
      <c r="CG214">
        <v>21.305159259259259</v>
      </c>
      <c r="CH214">
        <v>20.315733333333331</v>
      </c>
      <c r="CI214">
        <v>1999.9862962962959</v>
      </c>
      <c r="CJ214">
        <v>0.98000477777777772</v>
      </c>
      <c r="CK214">
        <v>1.9995118518518519E-2</v>
      </c>
      <c r="CL214">
        <v>0</v>
      </c>
      <c r="CM214">
        <v>1.8950074074074079</v>
      </c>
      <c r="CN214">
        <v>0</v>
      </c>
      <c r="CO214">
        <v>7744.9266666666672</v>
      </c>
      <c r="CP214">
        <v>17338.129629629631</v>
      </c>
      <c r="CQ214">
        <v>52.092333333333329</v>
      </c>
      <c r="CR214">
        <v>53.654851851851838</v>
      </c>
      <c r="CS214">
        <v>52.344666666666669</v>
      </c>
      <c r="CT214">
        <v>51.561999999999983</v>
      </c>
      <c r="CU214">
        <v>50.75</v>
      </c>
      <c r="CV214">
        <v>1959.9962962962959</v>
      </c>
      <c r="CW214">
        <v>39.99</v>
      </c>
      <c r="CX214">
        <v>0</v>
      </c>
      <c r="CY214">
        <v>1687538729</v>
      </c>
      <c r="CZ214">
        <v>0</v>
      </c>
      <c r="DA214">
        <v>1687534704.5999999</v>
      </c>
      <c r="DB214" t="s">
        <v>748</v>
      </c>
      <c r="DC214">
        <v>1687534682.0999999</v>
      </c>
      <c r="DD214">
        <v>1687534704.5999999</v>
      </c>
      <c r="DE214">
        <v>4</v>
      </c>
      <c r="DF214">
        <v>-0.27400000000000002</v>
      </c>
      <c r="DG214">
        <v>-6.3E-2</v>
      </c>
      <c r="DH214">
        <v>2.6259999999999999</v>
      </c>
      <c r="DI214">
        <v>4.9000000000000002E-2</v>
      </c>
      <c r="DJ214">
        <v>421</v>
      </c>
      <c r="DK214">
        <v>17</v>
      </c>
      <c r="DL214">
        <v>0.13</v>
      </c>
      <c r="DM214">
        <v>0.01</v>
      </c>
      <c r="DN214">
        <v>9.1830686268292681</v>
      </c>
      <c r="DO214">
        <v>75.472577767944244</v>
      </c>
      <c r="DP214">
        <v>7.605401063247573</v>
      </c>
      <c r="DQ214">
        <v>0</v>
      </c>
      <c r="DR214">
        <v>1.476256585365854</v>
      </c>
      <c r="DS214">
        <v>-2.051393728222969E-2</v>
      </c>
      <c r="DT214">
        <v>2.119557719346066E-3</v>
      </c>
      <c r="DU214">
        <v>1</v>
      </c>
      <c r="DV214">
        <v>1</v>
      </c>
      <c r="DW214">
        <v>2</v>
      </c>
      <c r="DX214" t="s">
        <v>368</v>
      </c>
      <c r="DY214">
        <v>3.1166800000000001</v>
      </c>
      <c r="DZ214">
        <v>2.7693300000000001</v>
      </c>
      <c r="EA214">
        <v>8.4793800000000003E-2</v>
      </c>
      <c r="EB214">
        <v>8.2241099999999998E-2</v>
      </c>
      <c r="EC214">
        <v>0.11973499999999999</v>
      </c>
      <c r="ED214">
        <v>0.115257</v>
      </c>
      <c r="EE214">
        <v>26326.7</v>
      </c>
      <c r="EF214">
        <v>26302.9</v>
      </c>
      <c r="EG214">
        <v>29352.9</v>
      </c>
      <c r="EH214">
        <v>28980</v>
      </c>
      <c r="EI214">
        <v>35803.4</v>
      </c>
      <c r="EJ214">
        <v>33806.5</v>
      </c>
      <c r="EK214">
        <v>45030.400000000001</v>
      </c>
      <c r="EL214">
        <v>43102.8</v>
      </c>
      <c r="EM214">
        <v>1.67642</v>
      </c>
      <c r="EN214">
        <v>1.62503</v>
      </c>
      <c r="EO214">
        <v>-6.8061099999999999E-2</v>
      </c>
      <c r="EP214">
        <v>0</v>
      </c>
      <c r="EQ214">
        <v>35.015599999999999</v>
      </c>
      <c r="ER214">
        <v>999.9</v>
      </c>
      <c r="ES214">
        <v>49.1</v>
      </c>
      <c r="ET214">
        <v>48.8</v>
      </c>
      <c r="EU214">
        <v>56.378100000000003</v>
      </c>
      <c r="EV214">
        <v>65.458200000000005</v>
      </c>
      <c r="EW214">
        <v>17.383800000000001</v>
      </c>
      <c r="EX214">
        <v>1</v>
      </c>
      <c r="EY214">
        <v>1.3960699999999999</v>
      </c>
      <c r="EZ214">
        <v>9.2810500000000005</v>
      </c>
      <c r="FA214">
        <v>19.982399999999998</v>
      </c>
      <c r="FB214">
        <v>5.2280699999999998</v>
      </c>
      <c r="FC214">
        <v>11.992000000000001</v>
      </c>
      <c r="FD214">
        <v>4.9688499999999998</v>
      </c>
      <c r="FE214">
        <v>3.2894999999999999</v>
      </c>
      <c r="FF214">
        <v>9999</v>
      </c>
      <c r="FG214">
        <v>9999</v>
      </c>
      <c r="FH214">
        <v>9999</v>
      </c>
      <c r="FI214">
        <v>999.9</v>
      </c>
      <c r="FJ214">
        <v>4.9727600000000001</v>
      </c>
      <c r="FK214">
        <v>1.87839</v>
      </c>
      <c r="FL214">
        <v>1.87656</v>
      </c>
      <c r="FM214">
        <v>1.8794</v>
      </c>
      <c r="FN214">
        <v>1.87585</v>
      </c>
      <c r="FO214">
        <v>1.87923</v>
      </c>
      <c r="FP214">
        <v>1.87653</v>
      </c>
      <c r="FQ214">
        <v>1.87775</v>
      </c>
      <c r="FR214">
        <v>0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2.5179999999999998</v>
      </c>
      <c r="GF214">
        <v>0.19209999999999999</v>
      </c>
      <c r="GG214">
        <v>1.427427920861303</v>
      </c>
      <c r="GH214">
        <v>3.4596175144301941E-3</v>
      </c>
      <c r="GI214">
        <v>-1.60062044249347E-6</v>
      </c>
      <c r="GJ214">
        <v>4.4551892631570479E-10</v>
      </c>
      <c r="GK214">
        <v>-0.12138322864315421</v>
      </c>
      <c r="GL214">
        <v>-1.1044296988583829E-3</v>
      </c>
      <c r="GM214">
        <v>8.6344859614355754E-4</v>
      </c>
      <c r="GN214">
        <v>-1.2442756315904091E-5</v>
      </c>
      <c r="GO214">
        <v>0</v>
      </c>
      <c r="GP214">
        <v>2120</v>
      </c>
      <c r="GQ214">
        <v>2</v>
      </c>
      <c r="GR214">
        <v>32</v>
      </c>
      <c r="GS214">
        <v>67.400000000000006</v>
      </c>
      <c r="GT214">
        <v>67.099999999999994</v>
      </c>
      <c r="GU214">
        <v>0.91430699999999998</v>
      </c>
      <c r="GV214">
        <v>2.6440399999999999</v>
      </c>
      <c r="GW214">
        <v>1.39893</v>
      </c>
      <c r="GX214">
        <v>2.2717299999999998</v>
      </c>
      <c r="GY214">
        <v>1.4489700000000001</v>
      </c>
      <c r="GZ214">
        <v>2.4255399999999998</v>
      </c>
      <c r="HA214">
        <v>53.417299999999997</v>
      </c>
      <c r="HB214">
        <v>14.797499999999999</v>
      </c>
      <c r="HC214">
        <v>18</v>
      </c>
      <c r="HD214">
        <v>502.66</v>
      </c>
      <c r="HE214">
        <v>383.01100000000002</v>
      </c>
      <c r="HF214">
        <v>25.412600000000001</v>
      </c>
      <c r="HG214">
        <v>43.415399999999998</v>
      </c>
      <c r="HH214">
        <v>30.000499999999999</v>
      </c>
      <c r="HI214">
        <v>42.639099999999999</v>
      </c>
      <c r="HJ214">
        <v>42.617100000000001</v>
      </c>
      <c r="HK214">
        <v>18.290700000000001</v>
      </c>
      <c r="HL214">
        <v>56.340200000000003</v>
      </c>
      <c r="HM214">
        <v>0</v>
      </c>
      <c r="HN214">
        <v>21.8062</v>
      </c>
      <c r="HO214">
        <v>333.166</v>
      </c>
      <c r="HP214">
        <v>23.388300000000001</v>
      </c>
      <c r="HQ214">
        <v>97.205299999999994</v>
      </c>
      <c r="HR214">
        <v>99.106700000000004</v>
      </c>
    </row>
    <row r="215" spans="1:226" x14ac:dyDescent="0.25">
      <c r="A215">
        <v>199</v>
      </c>
      <c r="B215">
        <v>1687538734</v>
      </c>
      <c r="C215">
        <v>10030.5</v>
      </c>
      <c r="D215" t="s">
        <v>759</v>
      </c>
      <c r="E215" t="s">
        <v>760</v>
      </c>
      <c r="F215">
        <v>5</v>
      </c>
      <c r="G215" t="s">
        <v>353</v>
      </c>
      <c r="H215" t="s">
        <v>747</v>
      </c>
      <c r="I215">
        <v>1687538726.2142861</v>
      </c>
      <c r="J215">
        <f t="shared" si="93"/>
        <v>1.9205137717267049E-3</v>
      </c>
      <c r="K215">
        <f t="shared" si="94"/>
        <v>1.9205137717267049</v>
      </c>
      <c r="L215">
        <f t="shared" si="95"/>
        <v>2.3371725822493938</v>
      </c>
      <c r="M215">
        <f t="shared" si="96"/>
        <v>382.90346428571428</v>
      </c>
      <c r="N215">
        <f t="shared" si="97"/>
        <v>312.2637188132822</v>
      </c>
      <c r="O215">
        <f t="shared" si="98"/>
        <v>31.840899775953147</v>
      </c>
      <c r="P215">
        <f t="shared" si="99"/>
        <v>39.043891735231888</v>
      </c>
      <c r="Q215">
        <f t="shared" si="100"/>
        <v>6.8691768518875942E-2</v>
      </c>
      <c r="R215">
        <f>IF(LEFT(BD215,1)&lt;&gt;"0",IF(LEFT(BD215,1)="1",3,BE215),$D$5+$E$5*(BV215*BO215/($K$5*1000))+$F$5*(BV215*BO215/($K$5*1000))*MAX(MIN(BB215,$J$5),$I$5)*MAX(MIN(BB215,$J$5),$I$5)+$G$5*MAX(MIN(BB215,$J$5),$I$5)*(BV215*BO215/($K$5*1000))+$H$5*(BV215*BO215/($K$5*1000))*(BV215*BO215/($K$5*1000)))</f>
        <v>3.5015559363803779</v>
      </c>
      <c r="S215">
        <f t="shared" si="101"/>
        <v>6.7951828146898596E-2</v>
      </c>
      <c r="T215">
        <f t="shared" si="102"/>
        <v>4.2535708991463687E-2</v>
      </c>
      <c r="U215">
        <f t="shared" si="103"/>
        <v>557.84025682575623</v>
      </c>
      <c r="V215">
        <f t="shared" si="104"/>
        <v>35.521794300546503</v>
      </c>
      <c r="W215">
        <f t="shared" si="105"/>
        <v>33.912017857142857</v>
      </c>
      <c r="X215">
        <f t="shared" si="106"/>
        <v>5.3168442661811399</v>
      </c>
      <c r="Y215">
        <f t="shared" si="107"/>
        <v>49.918382128600939</v>
      </c>
      <c r="Z215">
        <f t="shared" si="108"/>
        <v>2.5460504416097112</v>
      </c>
      <c r="AA215">
        <f t="shared" si="109"/>
        <v>5.1004266024698373</v>
      </c>
      <c r="AB215">
        <f t="shared" si="110"/>
        <v>2.7707938245714288</v>
      </c>
      <c r="AC215">
        <f t="shared" si="111"/>
        <v>-84.694657333147688</v>
      </c>
      <c r="AD215">
        <f t="shared" si="112"/>
        <v>-140.16676780387124</v>
      </c>
      <c r="AE215">
        <f t="shared" si="113"/>
        <v>-9.2163837673439808</v>
      </c>
      <c r="AF215">
        <f t="shared" si="114"/>
        <v>323.76244792139335</v>
      </c>
      <c r="AG215">
        <f t="shared" si="115"/>
        <v>-23.003115146763658</v>
      </c>
      <c r="AH215">
        <f t="shared" si="116"/>
        <v>1.9229095746366589</v>
      </c>
      <c r="AI215">
        <f t="shared" si="117"/>
        <v>2.3371725822493938</v>
      </c>
      <c r="AJ215">
        <v>356.02072388536237</v>
      </c>
      <c r="AK215">
        <v>370.72909090909093</v>
      </c>
      <c r="AL215">
        <v>-3.17980998709929</v>
      </c>
      <c r="AM215">
        <v>65.224705467623394</v>
      </c>
      <c r="AN215">
        <f t="shared" si="118"/>
        <v>1.9205137717267049</v>
      </c>
      <c r="AO215">
        <v>23.4987623341502</v>
      </c>
      <c r="AP215">
        <v>24.970483636363632</v>
      </c>
      <c r="AQ215">
        <v>1.069495045801442E-5</v>
      </c>
      <c r="AR215">
        <v>101.7117068775797</v>
      </c>
      <c r="AS215">
        <v>0</v>
      </c>
      <c r="AT215">
        <v>0</v>
      </c>
      <c r="AU215">
        <f t="shared" si="119"/>
        <v>1</v>
      </c>
      <c r="AV215">
        <f t="shared" si="120"/>
        <v>0</v>
      </c>
      <c r="AW215">
        <f t="shared" si="121"/>
        <v>52755.49577592386</v>
      </c>
      <c r="AX215">
        <f t="shared" si="122"/>
        <v>3170.8285714285721</v>
      </c>
      <c r="AY215">
        <f t="shared" si="123"/>
        <v>2601.0304476521319</v>
      </c>
      <c r="AZ215">
        <f>($B$11*$D$9+$C$11*$D$9+$F$11*((CV215+CN215)/MAX(CV215+CN215+CW215, 0.1)*$I$9+CW215/MAX(CV215+CN215+CW215, 0.1)*$J$9))/($B$11+$C$11+$F$11)</f>
        <v>0.82029992762436676</v>
      </c>
      <c r="BA215">
        <f>($B$11*$K$9+$C$11*$K$9+$F$11*((CV215+CN215)/MAX(CV215+CN215+CW215, 0.1)*$P$9+CW215/MAX(CV215+CN215+CW215, 0.1)*$Q$9))/($B$11+$C$11+$F$11)</f>
        <v>0.17592886031502775</v>
      </c>
      <c r="BB215" s="1">
        <v>3.93</v>
      </c>
      <c r="BC215">
        <v>0.5</v>
      </c>
      <c r="BD215" t="s">
        <v>354</v>
      </c>
      <c r="BE215">
        <v>2</v>
      </c>
      <c r="BF215" t="b">
        <v>1</v>
      </c>
      <c r="BG215">
        <v>1687538726.2142861</v>
      </c>
      <c r="BH215">
        <v>382.90346428571428</v>
      </c>
      <c r="BI215">
        <v>365.40199999999999</v>
      </c>
      <c r="BJ215">
        <v>24.969117857142859</v>
      </c>
      <c r="BK215">
        <v>23.495471428571431</v>
      </c>
      <c r="BL215">
        <v>380.36735714285709</v>
      </c>
      <c r="BM215">
        <v>24.777042857142849</v>
      </c>
      <c r="BN215">
        <v>500.00746428571432</v>
      </c>
      <c r="BO215">
        <v>101.85507142857141</v>
      </c>
      <c r="BP215">
        <v>0.1129058214285714</v>
      </c>
      <c r="BQ215">
        <v>33.169514285714293</v>
      </c>
      <c r="BR215">
        <v>33.912017857142857</v>
      </c>
      <c r="BS215">
        <v>999.9000000000002</v>
      </c>
      <c r="BT215">
        <v>0</v>
      </c>
      <c r="BU215">
        <v>0</v>
      </c>
      <c r="BV215">
        <v>9996.5803571428587</v>
      </c>
      <c r="BW215">
        <v>0</v>
      </c>
      <c r="BX215">
        <v>1170.846071428572</v>
      </c>
      <c r="BY215">
        <v>17.5014</v>
      </c>
      <c r="BZ215">
        <v>392.7089285714286</v>
      </c>
      <c r="CA215">
        <v>374.19382142857143</v>
      </c>
      <c r="CB215">
        <v>1.4736467857142861</v>
      </c>
      <c r="CC215">
        <v>365.40199999999999</v>
      </c>
      <c r="CD215">
        <v>23.495471428571431</v>
      </c>
      <c r="CE215">
        <v>2.5432332142857139</v>
      </c>
      <c r="CF215">
        <v>2.3931332142857151</v>
      </c>
      <c r="CG215">
        <v>21.305846428571432</v>
      </c>
      <c r="CH215">
        <v>20.317385714285709</v>
      </c>
      <c r="CI215">
        <v>1999.9825000000001</v>
      </c>
      <c r="CJ215">
        <v>0.98000482142857137</v>
      </c>
      <c r="CK215">
        <v>1.9995075000000001E-2</v>
      </c>
      <c r="CL215">
        <v>0</v>
      </c>
      <c r="CM215">
        <v>1.915414285714286</v>
      </c>
      <c r="CN215">
        <v>0</v>
      </c>
      <c r="CO215">
        <v>7749.3985714285718</v>
      </c>
      <c r="CP215">
        <v>17338.092857142859</v>
      </c>
      <c r="CQ215">
        <v>52.107000000000014</v>
      </c>
      <c r="CR215">
        <v>53.660428571428561</v>
      </c>
      <c r="CS215">
        <v>52.357000000000014</v>
      </c>
      <c r="CT215">
        <v>51.568749999999987</v>
      </c>
      <c r="CU215">
        <v>50.75</v>
      </c>
      <c r="CV215">
        <v>1959.9925000000001</v>
      </c>
      <c r="CW215">
        <v>39.99</v>
      </c>
      <c r="CX215">
        <v>0</v>
      </c>
      <c r="CY215">
        <v>1687538734.4000001</v>
      </c>
      <c r="CZ215">
        <v>0</v>
      </c>
      <c r="DA215">
        <v>1687534704.5999999</v>
      </c>
      <c r="DB215" t="s">
        <v>748</v>
      </c>
      <c r="DC215">
        <v>1687534682.0999999</v>
      </c>
      <c r="DD215">
        <v>1687534704.5999999</v>
      </c>
      <c r="DE215">
        <v>4</v>
      </c>
      <c r="DF215">
        <v>-0.27400000000000002</v>
      </c>
      <c r="DG215">
        <v>-6.3E-2</v>
      </c>
      <c r="DH215">
        <v>2.6259999999999999</v>
      </c>
      <c r="DI215">
        <v>4.9000000000000002E-2</v>
      </c>
      <c r="DJ215">
        <v>421</v>
      </c>
      <c r="DK215">
        <v>17</v>
      </c>
      <c r="DL215">
        <v>0.13</v>
      </c>
      <c r="DM215">
        <v>0.01</v>
      </c>
      <c r="DN215">
        <v>15.10089075</v>
      </c>
      <c r="DO215">
        <v>43.948902326454032</v>
      </c>
      <c r="DP215">
        <v>4.4025619875342974</v>
      </c>
      <c r="DQ215">
        <v>0</v>
      </c>
      <c r="DR215">
        <v>1.4745170000000001</v>
      </c>
      <c r="DS215">
        <v>-1.6080675422141529E-2</v>
      </c>
      <c r="DT215">
        <v>1.7169991263830131E-3</v>
      </c>
      <c r="DU215">
        <v>1</v>
      </c>
      <c r="DV215">
        <v>1</v>
      </c>
      <c r="DW215">
        <v>2</v>
      </c>
      <c r="DX215" t="s">
        <v>368</v>
      </c>
      <c r="DY215">
        <v>3.1168499999999999</v>
      </c>
      <c r="DZ215">
        <v>2.76959</v>
      </c>
      <c r="EA215">
        <v>8.2033400000000006E-2</v>
      </c>
      <c r="EB215">
        <v>7.9142199999999996E-2</v>
      </c>
      <c r="EC215">
        <v>0.119737</v>
      </c>
      <c r="ED215">
        <v>0.115275</v>
      </c>
      <c r="EE215">
        <v>26406.1</v>
      </c>
      <c r="EF215">
        <v>26391.200000000001</v>
      </c>
      <c r="EG215">
        <v>29352.9</v>
      </c>
      <c r="EH215">
        <v>28979.599999999999</v>
      </c>
      <c r="EI215">
        <v>35802.800000000003</v>
      </c>
      <c r="EJ215">
        <v>33805.1</v>
      </c>
      <c r="EK215">
        <v>45030</v>
      </c>
      <c r="EL215">
        <v>43102.2</v>
      </c>
      <c r="EM215">
        <v>1.6767300000000001</v>
      </c>
      <c r="EN215">
        <v>1.6246799999999999</v>
      </c>
      <c r="EO215">
        <v>-6.7763000000000004E-2</v>
      </c>
      <c r="EP215">
        <v>0</v>
      </c>
      <c r="EQ215">
        <v>35.004800000000003</v>
      </c>
      <c r="ER215">
        <v>999.9</v>
      </c>
      <c r="ES215">
        <v>49.1</v>
      </c>
      <c r="ET215">
        <v>48.8</v>
      </c>
      <c r="EU215">
        <v>56.377200000000002</v>
      </c>
      <c r="EV215">
        <v>65.228200000000001</v>
      </c>
      <c r="EW215">
        <v>17.211500000000001</v>
      </c>
      <c r="EX215">
        <v>1</v>
      </c>
      <c r="EY215">
        <v>1.39645</v>
      </c>
      <c r="EZ215">
        <v>9.2810500000000005</v>
      </c>
      <c r="FA215">
        <v>19.982299999999999</v>
      </c>
      <c r="FB215">
        <v>5.22837</v>
      </c>
      <c r="FC215">
        <v>11.992000000000001</v>
      </c>
      <c r="FD215">
        <v>4.96915</v>
      </c>
      <c r="FE215">
        <v>3.2895300000000001</v>
      </c>
      <c r="FF215">
        <v>9999</v>
      </c>
      <c r="FG215">
        <v>9999</v>
      </c>
      <c r="FH215">
        <v>9999</v>
      </c>
      <c r="FI215">
        <v>999.9</v>
      </c>
      <c r="FJ215">
        <v>4.9727600000000001</v>
      </c>
      <c r="FK215">
        <v>1.87836</v>
      </c>
      <c r="FL215">
        <v>1.8765499999999999</v>
      </c>
      <c r="FM215">
        <v>1.8793800000000001</v>
      </c>
      <c r="FN215">
        <v>1.8757999999999999</v>
      </c>
      <c r="FO215">
        <v>1.87914</v>
      </c>
      <c r="FP215">
        <v>1.87649</v>
      </c>
      <c r="FQ215">
        <v>1.87774</v>
      </c>
      <c r="FR215">
        <v>0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2.48</v>
      </c>
      <c r="GF215">
        <v>0.19209999999999999</v>
      </c>
      <c r="GG215">
        <v>1.427427920861303</v>
      </c>
      <c r="GH215">
        <v>3.4596175144301941E-3</v>
      </c>
      <c r="GI215">
        <v>-1.60062044249347E-6</v>
      </c>
      <c r="GJ215">
        <v>4.4551892631570479E-10</v>
      </c>
      <c r="GK215">
        <v>-0.12138322864315421</v>
      </c>
      <c r="GL215">
        <v>-1.1044296988583829E-3</v>
      </c>
      <c r="GM215">
        <v>8.6344859614355754E-4</v>
      </c>
      <c r="GN215">
        <v>-1.2442756315904091E-5</v>
      </c>
      <c r="GO215">
        <v>0</v>
      </c>
      <c r="GP215">
        <v>2120</v>
      </c>
      <c r="GQ215">
        <v>2</v>
      </c>
      <c r="GR215">
        <v>32</v>
      </c>
      <c r="GS215">
        <v>67.5</v>
      </c>
      <c r="GT215">
        <v>67.2</v>
      </c>
      <c r="GU215">
        <v>0.87890599999999997</v>
      </c>
      <c r="GV215">
        <v>2.6415999999999999</v>
      </c>
      <c r="GW215">
        <v>1.39893</v>
      </c>
      <c r="GX215">
        <v>2.2717299999999998</v>
      </c>
      <c r="GY215">
        <v>1.4489700000000001</v>
      </c>
      <c r="GZ215">
        <v>2.3986800000000001</v>
      </c>
      <c r="HA215">
        <v>53.417299999999997</v>
      </c>
      <c r="HB215">
        <v>14.7887</v>
      </c>
      <c r="HC215">
        <v>18</v>
      </c>
      <c r="HD215">
        <v>502.88299999999998</v>
      </c>
      <c r="HE215">
        <v>382.83</v>
      </c>
      <c r="HF215">
        <v>25.419599999999999</v>
      </c>
      <c r="HG215">
        <v>43.422199999999997</v>
      </c>
      <c r="HH215">
        <v>30.000499999999999</v>
      </c>
      <c r="HI215">
        <v>42.645800000000001</v>
      </c>
      <c r="HJ215">
        <v>42.623199999999997</v>
      </c>
      <c r="HK215">
        <v>17.625900000000001</v>
      </c>
      <c r="HL215">
        <v>56.340200000000003</v>
      </c>
      <c r="HM215">
        <v>0</v>
      </c>
      <c r="HN215">
        <v>21.807400000000001</v>
      </c>
      <c r="HO215">
        <v>313.12900000000002</v>
      </c>
      <c r="HP215">
        <v>23.389199999999999</v>
      </c>
      <c r="HQ215">
        <v>97.204899999999995</v>
      </c>
      <c r="HR215">
        <v>99.105199999999996</v>
      </c>
    </row>
    <row r="216" spans="1:226" x14ac:dyDescent="0.25">
      <c r="A216">
        <v>200</v>
      </c>
      <c r="B216">
        <v>1687538739</v>
      </c>
      <c r="C216">
        <v>10035.5</v>
      </c>
      <c r="D216" t="s">
        <v>761</v>
      </c>
      <c r="E216" t="s">
        <v>762</v>
      </c>
      <c r="F216">
        <v>5</v>
      </c>
      <c r="G216" t="s">
        <v>353</v>
      </c>
      <c r="H216" t="s">
        <v>747</v>
      </c>
      <c r="I216">
        <v>1687538731.5</v>
      </c>
      <c r="J216">
        <f t="shared" si="93"/>
        <v>1.9241677838644261E-3</v>
      </c>
      <c r="K216">
        <f t="shared" si="94"/>
        <v>1.9241677838644262</v>
      </c>
      <c r="L216">
        <f t="shared" si="95"/>
        <v>2.1557440750565191</v>
      </c>
      <c r="M216">
        <f t="shared" si="96"/>
        <v>367.41307407407407</v>
      </c>
      <c r="N216">
        <f t="shared" si="97"/>
        <v>301.71985514407345</v>
      </c>
      <c r="O216">
        <f t="shared" si="98"/>
        <v>30.765784750107606</v>
      </c>
      <c r="P216">
        <f t="shared" si="99"/>
        <v>37.464394068268</v>
      </c>
      <c r="Q216">
        <f t="shared" si="100"/>
        <v>6.8820708103759246E-2</v>
      </c>
      <c r="R216">
        <f>IF(LEFT(BD216,1)&lt;&gt;"0",IF(LEFT(BD216,1)="1",3,BE216),$D$5+$E$5*(BV216*BO216/($K$5*1000))+$F$5*(BV216*BO216/($K$5*1000))*MAX(MIN(BB216,$J$5),$I$5)*MAX(MIN(BB216,$J$5),$I$5)+$G$5*MAX(MIN(BB216,$J$5),$I$5)*(BV216*BO216/($K$5*1000))+$H$5*(BV216*BO216/($K$5*1000))*(BV216*BO216/($K$5*1000)))</f>
        <v>3.5018039232033025</v>
      </c>
      <c r="S216">
        <f t="shared" si="101"/>
        <v>6.8078055461582493E-2</v>
      </c>
      <c r="T216">
        <f t="shared" si="102"/>
        <v>4.2614841126931632E-2</v>
      </c>
      <c r="U216">
        <f t="shared" si="103"/>
        <v>558.8066945412312</v>
      </c>
      <c r="V216">
        <f t="shared" si="104"/>
        <v>35.530083648150381</v>
      </c>
      <c r="W216">
        <f t="shared" si="105"/>
        <v>33.913133333333342</v>
      </c>
      <c r="X216">
        <f t="shared" si="106"/>
        <v>5.3171753088684133</v>
      </c>
      <c r="Y216">
        <f t="shared" si="107"/>
        <v>49.910080904465886</v>
      </c>
      <c r="Z216">
        <f t="shared" si="108"/>
        <v>2.5462626383944258</v>
      </c>
      <c r="AA216">
        <f t="shared" si="109"/>
        <v>5.1017000819299207</v>
      </c>
      <c r="AB216">
        <f t="shared" si="110"/>
        <v>2.7709126704739875</v>
      </c>
      <c r="AC216">
        <f t="shared" si="111"/>
        <v>-84.855799268421194</v>
      </c>
      <c r="AD216">
        <f t="shared" si="112"/>
        <v>-139.54742214159319</v>
      </c>
      <c r="AE216">
        <f t="shared" si="113"/>
        <v>-9.1752598388068343</v>
      </c>
      <c r="AF216">
        <f t="shared" si="114"/>
        <v>325.22821329240998</v>
      </c>
      <c r="AG216">
        <f t="shared" si="115"/>
        <v>-25.53271521707401</v>
      </c>
      <c r="AH216">
        <f t="shared" si="116"/>
        <v>1.9214250980993572</v>
      </c>
      <c r="AI216">
        <f t="shared" si="117"/>
        <v>2.1557440750565191</v>
      </c>
      <c r="AJ216">
        <v>339.21094093854163</v>
      </c>
      <c r="AK216">
        <v>354.45800606060578</v>
      </c>
      <c r="AL216">
        <v>-3.255208948155305</v>
      </c>
      <c r="AM216">
        <v>65.224705467623394</v>
      </c>
      <c r="AN216">
        <f t="shared" si="118"/>
        <v>1.9241677838644262</v>
      </c>
      <c r="AO216">
        <v>23.501795715150841</v>
      </c>
      <c r="AP216">
        <v>24.97598666666666</v>
      </c>
      <c r="AQ216">
        <v>4.460348910728641E-5</v>
      </c>
      <c r="AR216">
        <v>101.7117068775797</v>
      </c>
      <c r="AS216">
        <v>0</v>
      </c>
      <c r="AT216">
        <v>0</v>
      </c>
      <c r="AU216">
        <f t="shared" si="119"/>
        <v>1</v>
      </c>
      <c r="AV216">
        <f t="shared" si="120"/>
        <v>0</v>
      </c>
      <c r="AW216">
        <f t="shared" si="121"/>
        <v>52760.179135574654</v>
      </c>
      <c r="AX216">
        <f t="shared" si="122"/>
        <v>3176.3218518518506</v>
      </c>
      <c r="AY216">
        <f t="shared" si="123"/>
        <v>2605.5365909636002</v>
      </c>
      <c r="AZ216">
        <f>($B$11*$D$9+$C$11*$D$9+$F$11*((CV216+CN216)/MAX(CV216+CN216+CW216, 0.1)*$I$9+CW216/MAX(CV216+CN216+CW216, 0.1)*$J$9))/($B$11+$C$11+$F$11)</f>
        <v>0.82029992944339924</v>
      </c>
      <c r="BA216">
        <f>($B$11*$K$9+$C$11*$K$9+$F$11*((CV216+CN216)/MAX(CV216+CN216+CW216, 0.1)*$P$9+CW216/MAX(CV216+CN216+CW216, 0.1)*$Q$9))/($B$11+$C$11+$F$11)</f>
        <v>0.17592886382576037</v>
      </c>
      <c r="BB216" s="1">
        <v>3.93</v>
      </c>
      <c r="BC216">
        <v>0.5</v>
      </c>
      <c r="BD216" t="s">
        <v>354</v>
      </c>
      <c r="BE216">
        <v>2</v>
      </c>
      <c r="BF216" t="b">
        <v>1</v>
      </c>
      <c r="BG216">
        <v>1687538731.5</v>
      </c>
      <c r="BH216">
        <v>367.41307407407407</v>
      </c>
      <c r="BI216">
        <v>347.90014814814811</v>
      </c>
      <c r="BJ216">
        <v>24.97118148148148</v>
      </c>
      <c r="BK216">
        <v>23.498722222222231</v>
      </c>
      <c r="BL216">
        <v>364.9149259259259</v>
      </c>
      <c r="BM216">
        <v>24.77908148148148</v>
      </c>
      <c r="BN216">
        <v>500.02322222222227</v>
      </c>
      <c r="BO216">
        <v>101.8552592592593</v>
      </c>
      <c r="BP216">
        <v>0.112789</v>
      </c>
      <c r="BQ216">
        <v>33.17396296296296</v>
      </c>
      <c r="BR216">
        <v>33.913133333333342</v>
      </c>
      <c r="BS216">
        <v>999.90000000000009</v>
      </c>
      <c r="BT216">
        <v>0</v>
      </c>
      <c r="BU216">
        <v>0</v>
      </c>
      <c r="BV216">
        <v>9997.6377777777761</v>
      </c>
      <c r="BW216">
        <v>0</v>
      </c>
      <c r="BX216">
        <v>1176.351481481481</v>
      </c>
      <c r="BY216">
        <v>19.512903703703699</v>
      </c>
      <c r="BZ216">
        <v>376.82266666666669</v>
      </c>
      <c r="CA216">
        <v>356.272074074074</v>
      </c>
      <c r="CB216">
        <v>1.4724674074074069</v>
      </c>
      <c r="CC216">
        <v>347.90014814814811</v>
      </c>
      <c r="CD216">
        <v>23.498722222222231</v>
      </c>
      <c r="CE216">
        <v>2.5434466666666671</v>
      </c>
      <c r="CF216">
        <v>2.393467407407408</v>
      </c>
      <c r="CG216">
        <v>21.307222222222219</v>
      </c>
      <c r="CH216">
        <v>20.319651851851859</v>
      </c>
      <c r="CI216">
        <v>1999.9703703703699</v>
      </c>
      <c r="CJ216">
        <v>0.98000477777777772</v>
      </c>
      <c r="CK216">
        <v>1.9995118518518519E-2</v>
      </c>
      <c r="CL216">
        <v>0</v>
      </c>
      <c r="CM216">
        <v>1.998051851851852</v>
      </c>
      <c r="CN216">
        <v>0</v>
      </c>
      <c r="CO216">
        <v>7754.9362962962978</v>
      </c>
      <c r="CP216">
        <v>17337.992592592589</v>
      </c>
      <c r="CQ216">
        <v>52.115666666666669</v>
      </c>
      <c r="CR216">
        <v>53.659444444444432</v>
      </c>
      <c r="CS216">
        <v>52.365666666666669</v>
      </c>
      <c r="CT216">
        <v>51.582999999999991</v>
      </c>
      <c r="CU216">
        <v>50.75</v>
      </c>
      <c r="CV216">
        <v>1959.9803703703701</v>
      </c>
      <c r="CW216">
        <v>39.99</v>
      </c>
      <c r="CX216">
        <v>0</v>
      </c>
      <c r="CY216">
        <v>1687538739.2</v>
      </c>
      <c r="CZ216">
        <v>0</v>
      </c>
      <c r="DA216">
        <v>1687534704.5999999</v>
      </c>
      <c r="DB216" t="s">
        <v>748</v>
      </c>
      <c r="DC216">
        <v>1687534682.0999999</v>
      </c>
      <c r="DD216">
        <v>1687534704.5999999</v>
      </c>
      <c r="DE216">
        <v>4</v>
      </c>
      <c r="DF216">
        <v>-0.27400000000000002</v>
      </c>
      <c r="DG216">
        <v>-6.3E-2</v>
      </c>
      <c r="DH216">
        <v>2.6259999999999999</v>
      </c>
      <c r="DI216">
        <v>4.9000000000000002E-2</v>
      </c>
      <c r="DJ216">
        <v>421</v>
      </c>
      <c r="DK216">
        <v>17</v>
      </c>
      <c r="DL216">
        <v>0.13</v>
      </c>
      <c r="DM216">
        <v>0.01</v>
      </c>
      <c r="DN216">
        <v>18.092532500000001</v>
      </c>
      <c r="DO216">
        <v>24.031039024390221</v>
      </c>
      <c r="DP216">
        <v>2.4212230825956018</v>
      </c>
      <c r="DQ216">
        <v>0</v>
      </c>
      <c r="DR216">
        <v>1.4731812500000001</v>
      </c>
      <c r="DS216">
        <v>-1.450795497186049E-2</v>
      </c>
      <c r="DT216">
        <v>1.8000919247360731E-3</v>
      </c>
      <c r="DU216">
        <v>1</v>
      </c>
      <c r="DV216">
        <v>1</v>
      </c>
      <c r="DW216">
        <v>2</v>
      </c>
      <c r="DX216" t="s">
        <v>368</v>
      </c>
      <c r="DY216">
        <v>3.1166999999999998</v>
      </c>
      <c r="DZ216">
        <v>2.7690399999999999</v>
      </c>
      <c r="EA216">
        <v>7.91298E-2</v>
      </c>
      <c r="EB216">
        <v>7.6034199999999996E-2</v>
      </c>
      <c r="EC216">
        <v>0.11974899999999999</v>
      </c>
      <c r="ED216">
        <v>0.11528099999999999</v>
      </c>
      <c r="EE216">
        <v>26488.9</v>
      </c>
      <c r="EF216">
        <v>26480.1</v>
      </c>
      <c r="EG216">
        <v>29352.2</v>
      </c>
      <c r="EH216">
        <v>28979.5</v>
      </c>
      <c r="EI216">
        <v>35801.199999999997</v>
      </c>
      <c r="EJ216">
        <v>33804.699999999997</v>
      </c>
      <c r="EK216">
        <v>45028.800000000003</v>
      </c>
      <c r="EL216">
        <v>43102.2</v>
      </c>
      <c r="EM216">
        <v>1.6758500000000001</v>
      </c>
      <c r="EN216">
        <v>1.62453</v>
      </c>
      <c r="EO216">
        <v>-6.7427799999999996E-2</v>
      </c>
      <c r="EP216">
        <v>0</v>
      </c>
      <c r="EQ216">
        <v>34.998899999999999</v>
      </c>
      <c r="ER216">
        <v>999.9</v>
      </c>
      <c r="ES216">
        <v>49.1</v>
      </c>
      <c r="ET216">
        <v>48.8</v>
      </c>
      <c r="EU216">
        <v>56.381700000000002</v>
      </c>
      <c r="EV216">
        <v>65.238200000000006</v>
      </c>
      <c r="EW216">
        <v>17.227599999999999</v>
      </c>
      <c r="EX216">
        <v>1</v>
      </c>
      <c r="EY216">
        <v>1.3969499999999999</v>
      </c>
      <c r="EZ216">
        <v>9.2810500000000005</v>
      </c>
      <c r="FA216">
        <v>19.982199999999999</v>
      </c>
      <c r="FB216">
        <v>5.2274700000000003</v>
      </c>
      <c r="FC216">
        <v>11.992000000000001</v>
      </c>
      <c r="FD216">
        <v>4.9686000000000003</v>
      </c>
      <c r="FE216">
        <v>3.2894800000000002</v>
      </c>
      <c r="FF216">
        <v>9999</v>
      </c>
      <c r="FG216">
        <v>9999</v>
      </c>
      <c r="FH216">
        <v>9999</v>
      </c>
      <c r="FI216">
        <v>999.9</v>
      </c>
      <c r="FJ216">
        <v>4.9727499999999996</v>
      </c>
      <c r="FK216">
        <v>1.8783799999999999</v>
      </c>
      <c r="FL216">
        <v>1.87659</v>
      </c>
      <c r="FM216">
        <v>1.87941</v>
      </c>
      <c r="FN216">
        <v>1.87582</v>
      </c>
      <c r="FO216">
        <v>1.8792</v>
      </c>
      <c r="FP216">
        <v>1.8765000000000001</v>
      </c>
      <c r="FQ216">
        <v>1.87775</v>
      </c>
      <c r="FR216">
        <v>0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2.44</v>
      </c>
      <c r="GF216">
        <v>0.19220000000000001</v>
      </c>
      <c r="GG216">
        <v>1.427427920861303</v>
      </c>
      <c r="GH216">
        <v>3.4596175144301941E-3</v>
      </c>
      <c r="GI216">
        <v>-1.60062044249347E-6</v>
      </c>
      <c r="GJ216">
        <v>4.4551892631570479E-10</v>
      </c>
      <c r="GK216">
        <v>-0.12138322864315421</v>
      </c>
      <c r="GL216">
        <v>-1.1044296988583829E-3</v>
      </c>
      <c r="GM216">
        <v>8.6344859614355754E-4</v>
      </c>
      <c r="GN216">
        <v>-1.2442756315904091E-5</v>
      </c>
      <c r="GO216">
        <v>0</v>
      </c>
      <c r="GP216">
        <v>2120</v>
      </c>
      <c r="GQ216">
        <v>2</v>
      </c>
      <c r="GR216">
        <v>32</v>
      </c>
      <c r="GS216">
        <v>67.599999999999994</v>
      </c>
      <c r="GT216">
        <v>67.2</v>
      </c>
      <c r="GU216">
        <v>0.84350599999999998</v>
      </c>
      <c r="GV216">
        <v>2.65015</v>
      </c>
      <c r="GW216">
        <v>1.39893</v>
      </c>
      <c r="GX216">
        <v>2.2717299999999998</v>
      </c>
      <c r="GY216">
        <v>1.4489700000000001</v>
      </c>
      <c r="GZ216">
        <v>2.3877000000000002</v>
      </c>
      <c r="HA216">
        <v>53.452500000000001</v>
      </c>
      <c r="HB216">
        <v>14.78</v>
      </c>
      <c r="HC216">
        <v>18</v>
      </c>
      <c r="HD216">
        <v>502.37</v>
      </c>
      <c r="HE216">
        <v>382.77</v>
      </c>
      <c r="HF216">
        <v>25.426500000000001</v>
      </c>
      <c r="HG216">
        <v>43.427900000000001</v>
      </c>
      <c r="HH216">
        <v>30.000499999999999</v>
      </c>
      <c r="HI216">
        <v>42.651299999999999</v>
      </c>
      <c r="HJ216">
        <v>42.629100000000001</v>
      </c>
      <c r="HK216">
        <v>16.863700000000001</v>
      </c>
      <c r="HL216">
        <v>56.340200000000003</v>
      </c>
      <c r="HM216">
        <v>0</v>
      </c>
      <c r="HN216">
        <v>21.810300000000002</v>
      </c>
      <c r="HO216">
        <v>299.77100000000002</v>
      </c>
      <c r="HP216">
        <v>23.386199999999999</v>
      </c>
      <c r="HQ216">
        <v>97.202299999999994</v>
      </c>
      <c r="HR216">
        <v>99.105099999999993</v>
      </c>
    </row>
    <row r="217" spans="1:226" x14ac:dyDescent="0.25">
      <c r="A217">
        <v>201</v>
      </c>
      <c r="B217">
        <v>1687538744</v>
      </c>
      <c r="C217">
        <v>10040.5</v>
      </c>
      <c r="D217" t="s">
        <v>763</v>
      </c>
      <c r="E217" t="s">
        <v>764</v>
      </c>
      <c r="F217">
        <v>5</v>
      </c>
      <c r="G217" t="s">
        <v>353</v>
      </c>
      <c r="H217" t="s">
        <v>747</v>
      </c>
      <c r="I217">
        <v>1687538736.2142861</v>
      </c>
      <c r="J217">
        <f t="shared" si="93"/>
        <v>1.9208576274584704E-3</v>
      </c>
      <c r="K217">
        <f t="shared" si="94"/>
        <v>1.9208576274584703</v>
      </c>
      <c r="L217">
        <f t="shared" si="95"/>
        <v>1.793300491388214</v>
      </c>
      <c r="M217">
        <f t="shared" si="96"/>
        <v>352.7586071428571</v>
      </c>
      <c r="N217">
        <f t="shared" si="97"/>
        <v>295.98153992783966</v>
      </c>
      <c r="O217">
        <f t="shared" si="98"/>
        <v>30.180527556156758</v>
      </c>
      <c r="P217">
        <f t="shared" si="99"/>
        <v>35.969948889860085</v>
      </c>
      <c r="Q217">
        <f t="shared" si="100"/>
        <v>6.8729233159658745E-2</v>
      </c>
      <c r="R217">
        <f>IF(LEFT(BD217,1)&lt;&gt;"0",IF(LEFT(BD217,1)="1",3,BE217),$D$5+$E$5*(BV217*BO217/($K$5*1000))+$F$5*(BV217*BO217/($K$5*1000))*MAX(MIN(BB217,$J$5),$I$5)*MAX(MIN(BB217,$J$5),$I$5)+$G$5*MAX(MIN(BB217,$J$5),$I$5)*(BV217*BO217/($K$5*1000))+$H$5*(BV217*BO217/($K$5*1000))*(BV217*BO217/($K$5*1000)))</f>
        <v>3.5033459824756612</v>
      </c>
      <c r="S217">
        <f t="shared" si="101"/>
        <v>6.7988864218831324E-2</v>
      </c>
      <c r="T217">
        <f t="shared" si="102"/>
        <v>4.2558894634464807E-2</v>
      </c>
      <c r="U217">
        <f t="shared" si="103"/>
        <v>555.17056377136578</v>
      </c>
      <c r="V217">
        <f t="shared" si="104"/>
        <v>35.515163634941452</v>
      </c>
      <c r="W217">
        <f t="shared" si="105"/>
        <v>33.910007142857147</v>
      </c>
      <c r="X217">
        <f t="shared" si="106"/>
        <v>5.3162475866959111</v>
      </c>
      <c r="Y217">
        <f t="shared" si="107"/>
        <v>49.904727106301749</v>
      </c>
      <c r="Z217">
        <f t="shared" si="108"/>
        <v>2.5464755009014719</v>
      </c>
      <c r="AA217">
        <f t="shared" si="109"/>
        <v>5.102673932024997</v>
      </c>
      <c r="AB217">
        <f t="shared" si="110"/>
        <v>2.7697720857944392</v>
      </c>
      <c r="AC217">
        <f t="shared" si="111"/>
        <v>-84.709821370918547</v>
      </c>
      <c r="AD217">
        <f t="shared" si="112"/>
        <v>-138.37600642459532</v>
      </c>
      <c r="AE217">
        <f t="shared" si="113"/>
        <v>-9.0942463754299201</v>
      </c>
      <c r="AF217">
        <f t="shared" si="114"/>
        <v>322.99048960042194</v>
      </c>
      <c r="AG217">
        <f t="shared" si="115"/>
        <v>-26.753005831866339</v>
      </c>
      <c r="AH217">
        <f t="shared" si="116"/>
        <v>1.9202250864496921</v>
      </c>
      <c r="AI217">
        <f t="shared" si="117"/>
        <v>1.793300491388214</v>
      </c>
      <c r="AJ217">
        <v>322.1438100196815</v>
      </c>
      <c r="AK217">
        <v>337.96709090909081</v>
      </c>
      <c r="AL217">
        <v>-3.3098184918448772</v>
      </c>
      <c r="AM217">
        <v>65.224705467623394</v>
      </c>
      <c r="AN217">
        <f t="shared" si="118"/>
        <v>1.9208576274584703</v>
      </c>
      <c r="AO217">
        <v>23.504827149387928</v>
      </c>
      <c r="AP217">
        <v>24.97679030303027</v>
      </c>
      <c r="AQ217">
        <v>4.6536394966197646E-6</v>
      </c>
      <c r="AR217">
        <v>101.7117068775797</v>
      </c>
      <c r="AS217">
        <v>0</v>
      </c>
      <c r="AT217">
        <v>0</v>
      </c>
      <c r="AU217">
        <f t="shared" si="119"/>
        <v>1</v>
      </c>
      <c r="AV217">
        <f t="shared" si="120"/>
        <v>0</v>
      </c>
      <c r="AW217">
        <f t="shared" si="121"/>
        <v>52793.454821391519</v>
      </c>
      <c r="AX217">
        <f t="shared" si="122"/>
        <v>3155.6535714285719</v>
      </c>
      <c r="AY217">
        <f t="shared" si="123"/>
        <v>2588.5824104477842</v>
      </c>
      <c r="AZ217">
        <f>($B$11*$D$9+$C$11*$D$9+$F$11*((CV217+CN217)/MAX(CV217+CN217+CW217, 0.1)*$I$9+CW217/MAX(CV217+CN217+CW217, 0.1)*$J$9))/($B$11+$C$11+$F$11)</f>
        <v>0.82029993212338792</v>
      </c>
      <c r="BA217">
        <f>($B$11*$K$9+$C$11*$K$9+$F$11*((CV217+CN217)/MAX(CV217+CN217+CW217, 0.1)*$P$9+CW217/MAX(CV217+CN217+CW217, 0.1)*$Q$9))/($B$11+$C$11+$F$11)</f>
        <v>0.1759288689981387</v>
      </c>
      <c r="BB217" s="1">
        <v>3.93</v>
      </c>
      <c r="BC217">
        <v>0.5</v>
      </c>
      <c r="BD217" t="s">
        <v>354</v>
      </c>
      <c r="BE217">
        <v>2</v>
      </c>
      <c r="BF217" t="b">
        <v>1</v>
      </c>
      <c r="BG217">
        <v>1687538736.2142861</v>
      </c>
      <c r="BH217">
        <v>352.7586071428571</v>
      </c>
      <c r="BI217">
        <v>332.26432142857141</v>
      </c>
      <c r="BJ217">
        <v>24.973378571428569</v>
      </c>
      <c r="BK217">
        <v>23.501857142857141</v>
      </c>
      <c r="BL217">
        <v>350.2967857142857</v>
      </c>
      <c r="BM217">
        <v>24.781239285714289</v>
      </c>
      <c r="BN217">
        <v>500.02828571428569</v>
      </c>
      <c r="BO217">
        <v>101.855</v>
      </c>
      <c r="BP217">
        <v>0.1126009642857143</v>
      </c>
      <c r="BQ217">
        <v>33.17736428571429</v>
      </c>
      <c r="BR217">
        <v>33.910007142857147</v>
      </c>
      <c r="BS217">
        <v>999.9000000000002</v>
      </c>
      <c r="BT217">
        <v>0</v>
      </c>
      <c r="BU217">
        <v>0</v>
      </c>
      <c r="BV217">
        <v>10004.354642857141</v>
      </c>
      <c r="BW217">
        <v>0</v>
      </c>
      <c r="BX217">
        <v>1155.701071428572</v>
      </c>
      <c r="BY217">
        <v>20.494257142857141</v>
      </c>
      <c r="BZ217">
        <v>361.79360714285713</v>
      </c>
      <c r="CA217">
        <v>340.2610357142857</v>
      </c>
      <c r="CB217">
        <v>1.4715307142857139</v>
      </c>
      <c r="CC217">
        <v>332.26432142857141</v>
      </c>
      <c r="CD217">
        <v>23.501857142857141</v>
      </c>
      <c r="CE217">
        <v>2.5436646428571432</v>
      </c>
      <c r="CF217">
        <v>2.3937821428571429</v>
      </c>
      <c r="CG217">
        <v>21.308624999999999</v>
      </c>
      <c r="CH217">
        <v>20.321782142857138</v>
      </c>
      <c r="CI217">
        <v>1999.9525000000001</v>
      </c>
      <c r="CJ217">
        <v>0.98000460714285709</v>
      </c>
      <c r="CK217">
        <v>1.9995289285714282E-2</v>
      </c>
      <c r="CL217">
        <v>0</v>
      </c>
      <c r="CM217">
        <v>1.9487214285714289</v>
      </c>
      <c r="CN217">
        <v>0</v>
      </c>
      <c r="CO217">
        <v>7760.158928571429</v>
      </c>
      <c r="CP217">
        <v>17337.83928571429</v>
      </c>
      <c r="CQ217">
        <v>52.1205</v>
      </c>
      <c r="CR217">
        <v>53.664857142857123</v>
      </c>
      <c r="CS217">
        <v>52.366</v>
      </c>
      <c r="CT217">
        <v>51.600250000000003</v>
      </c>
      <c r="CU217">
        <v>50.75</v>
      </c>
      <c r="CV217">
        <v>1959.9625000000001</v>
      </c>
      <c r="CW217">
        <v>39.99</v>
      </c>
      <c r="CX217">
        <v>0</v>
      </c>
      <c r="CY217">
        <v>1687538744</v>
      </c>
      <c r="CZ217">
        <v>0</v>
      </c>
      <c r="DA217">
        <v>1687534704.5999999</v>
      </c>
      <c r="DB217" t="s">
        <v>748</v>
      </c>
      <c r="DC217">
        <v>1687534682.0999999</v>
      </c>
      <c r="DD217">
        <v>1687534704.5999999</v>
      </c>
      <c r="DE217">
        <v>4</v>
      </c>
      <c r="DF217">
        <v>-0.27400000000000002</v>
      </c>
      <c r="DG217">
        <v>-6.3E-2</v>
      </c>
      <c r="DH217">
        <v>2.6259999999999999</v>
      </c>
      <c r="DI217">
        <v>4.9000000000000002E-2</v>
      </c>
      <c r="DJ217">
        <v>421</v>
      </c>
      <c r="DK217">
        <v>17</v>
      </c>
      <c r="DL217">
        <v>0.13</v>
      </c>
      <c r="DM217">
        <v>0.01</v>
      </c>
      <c r="DN217">
        <v>19.80141463414634</v>
      </c>
      <c r="DO217">
        <v>13.13313449477354</v>
      </c>
      <c r="DP217">
        <v>1.3518231810989829</v>
      </c>
      <c r="DQ217">
        <v>0</v>
      </c>
      <c r="DR217">
        <v>1.471986585365854</v>
      </c>
      <c r="DS217">
        <v>-1.0717421602784639E-2</v>
      </c>
      <c r="DT217">
        <v>1.604623821512783E-3</v>
      </c>
      <c r="DU217">
        <v>1</v>
      </c>
      <c r="DV217">
        <v>1</v>
      </c>
      <c r="DW217">
        <v>2</v>
      </c>
      <c r="DX217" t="s">
        <v>368</v>
      </c>
      <c r="DY217">
        <v>3.11666</v>
      </c>
      <c r="DZ217">
        <v>2.7693099999999999</v>
      </c>
      <c r="EA217">
        <v>7.6129799999999997E-2</v>
      </c>
      <c r="EB217">
        <v>7.2839699999999993E-2</v>
      </c>
      <c r="EC217">
        <v>0.119752</v>
      </c>
      <c r="ED217">
        <v>0.11527999999999999</v>
      </c>
      <c r="EE217">
        <v>26575.1</v>
      </c>
      <c r="EF217">
        <v>26570.9</v>
      </c>
      <c r="EG217">
        <v>29352.2</v>
      </c>
      <c r="EH217">
        <v>28978.9</v>
      </c>
      <c r="EI217">
        <v>35801.300000000003</v>
      </c>
      <c r="EJ217">
        <v>33803.800000000003</v>
      </c>
      <c r="EK217">
        <v>45029.4</v>
      </c>
      <c r="EL217">
        <v>43101.2</v>
      </c>
      <c r="EM217">
        <v>1.6756800000000001</v>
      </c>
      <c r="EN217">
        <v>1.62453</v>
      </c>
      <c r="EO217">
        <v>-6.7338300000000004E-2</v>
      </c>
      <c r="EP217">
        <v>0</v>
      </c>
      <c r="EQ217">
        <v>34.993600000000001</v>
      </c>
      <c r="ER217">
        <v>999.9</v>
      </c>
      <c r="ES217">
        <v>49.1</v>
      </c>
      <c r="ET217">
        <v>48.8</v>
      </c>
      <c r="EU217">
        <v>56.377800000000001</v>
      </c>
      <c r="EV217">
        <v>65.308199999999999</v>
      </c>
      <c r="EW217">
        <v>17.7364</v>
      </c>
      <c r="EX217">
        <v>1</v>
      </c>
      <c r="EY217">
        <v>1.3973</v>
      </c>
      <c r="EZ217">
        <v>9.2810500000000005</v>
      </c>
      <c r="FA217">
        <v>19.982399999999998</v>
      </c>
      <c r="FB217">
        <v>5.2277699999999996</v>
      </c>
      <c r="FC217">
        <v>11.992000000000001</v>
      </c>
      <c r="FD217">
        <v>4.96875</v>
      </c>
      <c r="FE217">
        <v>3.2895300000000001</v>
      </c>
      <c r="FF217">
        <v>9999</v>
      </c>
      <c r="FG217">
        <v>9999</v>
      </c>
      <c r="FH217">
        <v>9999</v>
      </c>
      <c r="FI217">
        <v>999.9</v>
      </c>
      <c r="FJ217">
        <v>4.9727499999999996</v>
      </c>
      <c r="FK217">
        <v>1.87836</v>
      </c>
      <c r="FL217">
        <v>1.8765799999999999</v>
      </c>
      <c r="FM217">
        <v>1.8793299999999999</v>
      </c>
      <c r="FN217">
        <v>1.87578</v>
      </c>
      <c r="FO217">
        <v>1.8791599999999999</v>
      </c>
      <c r="FP217">
        <v>1.87646</v>
      </c>
      <c r="FQ217">
        <v>1.87775</v>
      </c>
      <c r="FR217">
        <v>0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2.399</v>
      </c>
      <c r="GF217">
        <v>0.19220000000000001</v>
      </c>
      <c r="GG217">
        <v>1.427427920861303</v>
      </c>
      <c r="GH217">
        <v>3.4596175144301941E-3</v>
      </c>
      <c r="GI217">
        <v>-1.60062044249347E-6</v>
      </c>
      <c r="GJ217">
        <v>4.4551892631570479E-10</v>
      </c>
      <c r="GK217">
        <v>-0.12138322864315421</v>
      </c>
      <c r="GL217">
        <v>-1.1044296988583829E-3</v>
      </c>
      <c r="GM217">
        <v>8.6344859614355754E-4</v>
      </c>
      <c r="GN217">
        <v>-1.2442756315904091E-5</v>
      </c>
      <c r="GO217">
        <v>0</v>
      </c>
      <c r="GP217">
        <v>2120</v>
      </c>
      <c r="GQ217">
        <v>2</v>
      </c>
      <c r="GR217">
        <v>32</v>
      </c>
      <c r="GS217">
        <v>67.7</v>
      </c>
      <c r="GT217">
        <v>67.3</v>
      </c>
      <c r="GU217">
        <v>0.80688499999999996</v>
      </c>
      <c r="GV217">
        <v>2.64771</v>
      </c>
      <c r="GW217">
        <v>1.39893</v>
      </c>
      <c r="GX217">
        <v>2.2717299999999998</v>
      </c>
      <c r="GY217">
        <v>1.4489700000000001</v>
      </c>
      <c r="GZ217">
        <v>2.4047900000000002</v>
      </c>
      <c r="HA217">
        <v>53.452500000000001</v>
      </c>
      <c r="HB217">
        <v>14.7887</v>
      </c>
      <c r="HC217">
        <v>18</v>
      </c>
      <c r="HD217">
        <v>502.29199999999997</v>
      </c>
      <c r="HE217">
        <v>382.79199999999997</v>
      </c>
      <c r="HF217">
        <v>25.431699999999999</v>
      </c>
      <c r="HG217">
        <v>43.434699999999999</v>
      </c>
      <c r="HH217">
        <v>30.000499999999999</v>
      </c>
      <c r="HI217">
        <v>42.656799999999997</v>
      </c>
      <c r="HJ217">
        <v>42.633600000000001</v>
      </c>
      <c r="HK217">
        <v>16.184100000000001</v>
      </c>
      <c r="HL217">
        <v>56.340200000000003</v>
      </c>
      <c r="HM217">
        <v>0</v>
      </c>
      <c r="HN217">
        <v>21.8109</v>
      </c>
      <c r="HO217">
        <v>279.72500000000002</v>
      </c>
      <c r="HP217">
        <v>23.381599999999999</v>
      </c>
      <c r="HQ217">
        <v>97.203199999999995</v>
      </c>
      <c r="HR217">
        <v>99.102900000000005</v>
      </c>
    </row>
    <row r="218" spans="1:226" x14ac:dyDescent="0.25">
      <c r="A218">
        <v>202</v>
      </c>
      <c r="B218">
        <v>1687538749</v>
      </c>
      <c r="C218">
        <v>10045.5</v>
      </c>
      <c r="D218" t="s">
        <v>765</v>
      </c>
      <c r="E218" t="s">
        <v>766</v>
      </c>
      <c r="F218">
        <v>5</v>
      </c>
      <c r="G218" t="s">
        <v>353</v>
      </c>
      <c r="H218" t="s">
        <v>747</v>
      </c>
      <c r="I218">
        <v>1687538741.5</v>
      </c>
      <c r="J218">
        <f t="shared" si="93"/>
        <v>1.9140799757625462E-3</v>
      </c>
      <c r="K218">
        <f t="shared" si="94"/>
        <v>1.9140799757625462</v>
      </c>
      <c r="L218">
        <f t="shared" si="95"/>
        <v>1.4758059787161815</v>
      </c>
      <c r="M218">
        <f t="shared" si="96"/>
        <v>335.91399999999999</v>
      </c>
      <c r="N218">
        <f t="shared" si="97"/>
        <v>287.06414337882728</v>
      </c>
      <c r="O218">
        <f t="shared" si="98"/>
        <v>29.271237153368617</v>
      </c>
      <c r="P218">
        <f t="shared" si="99"/>
        <v>34.252339011776002</v>
      </c>
      <c r="Q218">
        <f t="shared" si="100"/>
        <v>6.8496811475684344E-2</v>
      </c>
      <c r="R218">
        <f>IF(LEFT(BD218,1)&lt;&gt;"0",IF(LEFT(BD218,1)="1",3,BE218),$D$5+$E$5*(BV218*BO218/($K$5*1000))+$F$5*(BV218*BO218/($K$5*1000))*MAX(MIN(BB218,$J$5),$I$5)*MAX(MIN(BB218,$J$5),$I$5)+$G$5*MAX(MIN(BB218,$J$5),$I$5)*(BV218*BO218/($K$5*1000))+$H$5*(BV218*BO218/($K$5*1000))*(BV218*BO218/($K$5*1000)))</f>
        <v>3.5016788434653709</v>
      </c>
      <c r="S218">
        <f t="shared" si="101"/>
        <v>6.7761066516375187E-2</v>
      </c>
      <c r="T218">
        <f t="shared" si="102"/>
        <v>4.2416111669971439E-2</v>
      </c>
      <c r="U218">
        <f t="shared" si="103"/>
        <v>548.79355039142558</v>
      </c>
      <c r="V218">
        <f t="shared" si="104"/>
        <v>35.490128874420805</v>
      </c>
      <c r="W218">
        <f t="shared" si="105"/>
        <v>33.908874074074077</v>
      </c>
      <c r="X218">
        <f t="shared" si="106"/>
        <v>5.3159113741770661</v>
      </c>
      <c r="Y218">
        <f t="shared" si="107"/>
        <v>49.896187008546491</v>
      </c>
      <c r="Z218">
        <f t="shared" si="108"/>
        <v>2.5466317242724736</v>
      </c>
      <c r="AA218">
        <f t="shared" si="109"/>
        <v>5.1038603888434855</v>
      </c>
      <c r="AB218">
        <f t="shared" si="110"/>
        <v>2.7692796499045924</v>
      </c>
      <c r="AC218">
        <f t="shared" si="111"/>
        <v>-84.410926931128287</v>
      </c>
      <c r="AD218">
        <f t="shared" si="112"/>
        <v>-137.3141048846723</v>
      </c>
      <c r="AE218">
        <f t="shared" si="113"/>
        <v>-9.028886178803111</v>
      </c>
      <c r="AF218">
        <f t="shared" si="114"/>
        <v>318.0396323968219</v>
      </c>
      <c r="AG218">
        <f t="shared" si="115"/>
        <v>-27.591007232677878</v>
      </c>
      <c r="AH218">
        <f t="shared" si="116"/>
        <v>1.9185438859441837</v>
      </c>
      <c r="AI218">
        <f t="shared" si="117"/>
        <v>1.4758059787161815</v>
      </c>
      <c r="AJ218">
        <v>305.11707993977831</v>
      </c>
      <c r="AK218">
        <v>321.3285333333335</v>
      </c>
      <c r="AL218">
        <v>-3.3352000215766489</v>
      </c>
      <c r="AM218">
        <v>65.224705467623394</v>
      </c>
      <c r="AN218">
        <f t="shared" si="118"/>
        <v>1.9140799757625462</v>
      </c>
      <c r="AO218">
        <v>23.506370770359108</v>
      </c>
      <c r="AP218">
        <v>24.97342121212121</v>
      </c>
      <c r="AQ218">
        <v>-2.3973965908936391E-5</v>
      </c>
      <c r="AR218">
        <v>101.7117068775797</v>
      </c>
      <c r="AS218">
        <v>0</v>
      </c>
      <c r="AT218">
        <v>0</v>
      </c>
      <c r="AU218">
        <f t="shared" si="119"/>
        <v>1</v>
      </c>
      <c r="AV218">
        <f t="shared" si="120"/>
        <v>0</v>
      </c>
      <c r="AW218">
        <f t="shared" si="121"/>
        <v>52756.124506163964</v>
      </c>
      <c r="AX218">
        <f t="shared" si="122"/>
        <v>3119.4059259259247</v>
      </c>
      <c r="AY218">
        <f t="shared" si="123"/>
        <v>2558.8484661402504</v>
      </c>
      <c r="AZ218">
        <f>($B$11*$D$9+$C$11*$D$9+$F$11*((CV218+CN218)/MAX(CV218+CN218+CW218, 0.1)*$I$9+CW218/MAX(CV218+CN218+CW218, 0.1)*$J$9))/($B$11+$C$11+$F$11)</f>
        <v>0.82029993110970778</v>
      </c>
      <c r="BA218">
        <f>($B$11*$K$9+$C$11*$K$9+$F$11*((CV218+CN218)/MAX(CV218+CN218+CW218, 0.1)*$P$9+CW218/MAX(CV218+CN218+CW218, 0.1)*$Q$9))/($B$11+$C$11+$F$11)</f>
        <v>0.17592886704173605</v>
      </c>
      <c r="BB218" s="1">
        <v>3.93</v>
      </c>
      <c r="BC218">
        <v>0.5</v>
      </c>
      <c r="BD218" t="s">
        <v>354</v>
      </c>
      <c r="BE218">
        <v>2</v>
      </c>
      <c r="BF218" t="b">
        <v>1</v>
      </c>
      <c r="BG218">
        <v>1687538741.5</v>
      </c>
      <c r="BH218">
        <v>335.91399999999999</v>
      </c>
      <c r="BI218">
        <v>314.73459259259249</v>
      </c>
      <c r="BJ218">
        <v>24.974914814814809</v>
      </c>
      <c r="BK218">
        <v>23.50464074074074</v>
      </c>
      <c r="BL218">
        <v>333.49451851851848</v>
      </c>
      <c r="BM218">
        <v>24.782751851851849</v>
      </c>
      <c r="BN218">
        <v>500.01355555555563</v>
      </c>
      <c r="BO218">
        <v>101.85488888888889</v>
      </c>
      <c r="BP218">
        <v>0.11269511111111109</v>
      </c>
      <c r="BQ218">
        <v>33.181507407407402</v>
      </c>
      <c r="BR218">
        <v>33.908874074074077</v>
      </c>
      <c r="BS218">
        <v>999.90000000000009</v>
      </c>
      <c r="BT218">
        <v>0</v>
      </c>
      <c r="BU218">
        <v>0</v>
      </c>
      <c r="BV218">
        <v>9997.1314814814814</v>
      </c>
      <c r="BW218">
        <v>0</v>
      </c>
      <c r="BX218">
        <v>1119.446666666666</v>
      </c>
      <c r="BY218">
        <v>21.1792962962963</v>
      </c>
      <c r="BZ218">
        <v>344.51818518518519</v>
      </c>
      <c r="CA218">
        <v>322.31048148148147</v>
      </c>
      <c r="CB218">
        <v>1.470275185185185</v>
      </c>
      <c r="CC218">
        <v>314.73459259259249</v>
      </c>
      <c r="CD218">
        <v>23.50464074074074</v>
      </c>
      <c r="CE218">
        <v>2.5438188888888882</v>
      </c>
      <c r="CF218">
        <v>2.3940651851851862</v>
      </c>
      <c r="CG218">
        <v>21.309614814814811</v>
      </c>
      <c r="CH218">
        <v>20.32369259259259</v>
      </c>
      <c r="CI218">
        <v>1999.9592592592589</v>
      </c>
      <c r="CJ218">
        <v>0.98000455555555555</v>
      </c>
      <c r="CK218">
        <v>1.999534074074074E-2</v>
      </c>
      <c r="CL218">
        <v>0</v>
      </c>
      <c r="CM218">
        <v>1.9247444444444439</v>
      </c>
      <c r="CN218">
        <v>0</v>
      </c>
      <c r="CO218">
        <v>7765.9007407407398</v>
      </c>
      <c r="CP218">
        <v>17337.896296296301</v>
      </c>
      <c r="CQ218">
        <v>52.120333333333328</v>
      </c>
      <c r="CR218">
        <v>53.666333333333327</v>
      </c>
      <c r="CS218">
        <v>52.375</v>
      </c>
      <c r="CT218">
        <v>51.610999999999997</v>
      </c>
      <c r="CU218">
        <v>50.75</v>
      </c>
      <c r="CV218">
        <v>1959.9692592592589</v>
      </c>
      <c r="CW218">
        <v>39.99</v>
      </c>
      <c r="CX218">
        <v>0</v>
      </c>
      <c r="CY218">
        <v>1687538748.8</v>
      </c>
      <c r="CZ218">
        <v>0</v>
      </c>
      <c r="DA218">
        <v>1687534704.5999999</v>
      </c>
      <c r="DB218" t="s">
        <v>748</v>
      </c>
      <c r="DC218">
        <v>1687534682.0999999</v>
      </c>
      <c r="DD218">
        <v>1687534704.5999999</v>
      </c>
      <c r="DE218">
        <v>4</v>
      </c>
      <c r="DF218">
        <v>-0.27400000000000002</v>
      </c>
      <c r="DG218">
        <v>-6.3E-2</v>
      </c>
      <c r="DH218">
        <v>2.6259999999999999</v>
      </c>
      <c r="DI218">
        <v>4.9000000000000002E-2</v>
      </c>
      <c r="DJ218">
        <v>421</v>
      </c>
      <c r="DK218">
        <v>17</v>
      </c>
      <c r="DL218">
        <v>0.13</v>
      </c>
      <c r="DM218">
        <v>0.01</v>
      </c>
      <c r="DN218">
        <v>20.756507317073169</v>
      </c>
      <c r="DO218">
        <v>8.0968871080139593</v>
      </c>
      <c r="DP218">
        <v>0.82036057937370632</v>
      </c>
      <c r="DQ218">
        <v>0</v>
      </c>
      <c r="DR218">
        <v>1.4708975609756101</v>
      </c>
      <c r="DS218">
        <v>-1.4054006968639199E-2</v>
      </c>
      <c r="DT218">
        <v>2.1543736348361218E-3</v>
      </c>
      <c r="DU218">
        <v>1</v>
      </c>
      <c r="DV218">
        <v>1</v>
      </c>
      <c r="DW218">
        <v>2</v>
      </c>
      <c r="DX218" t="s">
        <v>368</v>
      </c>
      <c r="DY218">
        <v>3.1165600000000002</v>
      </c>
      <c r="DZ218">
        <v>2.7698999999999998</v>
      </c>
      <c r="EA218">
        <v>7.30436E-2</v>
      </c>
      <c r="EB218">
        <v>6.9557400000000005E-2</v>
      </c>
      <c r="EC218">
        <v>0.119743</v>
      </c>
      <c r="ED218">
        <v>0.11529399999999999</v>
      </c>
      <c r="EE218">
        <v>26664.2</v>
      </c>
      <c r="EF218">
        <v>26664.7</v>
      </c>
      <c r="EG218">
        <v>29352.7</v>
      </c>
      <c r="EH218">
        <v>28978.799999999999</v>
      </c>
      <c r="EI218">
        <v>35801.9</v>
      </c>
      <c r="EJ218">
        <v>33802.9</v>
      </c>
      <c r="EK218">
        <v>45029.9</v>
      </c>
      <c r="EL218">
        <v>43101</v>
      </c>
      <c r="EM218">
        <v>1.6758</v>
      </c>
      <c r="EN218">
        <v>1.6247</v>
      </c>
      <c r="EO218">
        <v>-6.58855E-2</v>
      </c>
      <c r="EP218">
        <v>0</v>
      </c>
      <c r="EQ218">
        <v>34.984000000000002</v>
      </c>
      <c r="ER218">
        <v>999.9</v>
      </c>
      <c r="ES218">
        <v>49.1</v>
      </c>
      <c r="ET218">
        <v>48.8</v>
      </c>
      <c r="EU218">
        <v>56.374499999999998</v>
      </c>
      <c r="EV218">
        <v>64.928200000000004</v>
      </c>
      <c r="EW218">
        <v>17.472000000000001</v>
      </c>
      <c r="EX218">
        <v>1</v>
      </c>
      <c r="EY218">
        <v>1.39757</v>
      </c>
      <c r="EZ218">
        <v>9.2810500000000005</v>
      </c>
      <c r="FA218">
        <v>19.982199999999999</v>
      </c>
      <c r="FB218">
        <v>5.2273199999999997</v>
      </c>
      <c r="FC218">
        <v>11.992000000000001</v>
      </c>
      <c r="FD218">
        <v>4.9687999999999999</v>
      </c>
      <c r="FE218">
        <v>3.2894800000000002</v>
      </c>
      <c r="FF218">
        <v>9999</v>
      </c>
      <c r="FG218">
        <v>9999</v>
      </c>
      <c r="FH218">
        <v>9999</v>
      </c>
      <c r="FI218">
        <v>999.9</v>
      </c>
      <c r="FJ218">
        <v>4.9727499999999996</v>
      </c>
      <c r="FK218">
        <v>1.87836</v>
      </c>
      <c r="FL218">
        <v>1.8766</v>
      </c>
      <c r="FM218">
        <v>1.8794</v>
      </c>
      <c r="FN218">
        <v>1.8757699999999999</v>
      </c>
      <c r="FO218">
        <v>1.8791500000000001</v>
      </c>
      <c r="FP218">
        <v>1.8765000000000001</v>
      </c>
      <c r="FQ218">
        <v>1.87775</v>
      </c>
      <c r="FR218">
        <v>0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2.3570000000000002</v>
      </c>
      <c r="GF218">
        <v>0.19220000000000001</v>
      </c>
      <c r="GG218">
        <v>1.427427920861303</v>
      </c>
      <c r="GH218">
        <v>3.4596175144301941E-3</v>
      </c>
      <c r="GI218">
        <v>-1.60062044249347E-6</v>
      </c>
      <c r="GJ218">
        <v>4.4551892631570479E-10</v>
      </c>
      <c r="GK218">
        <v>-0.12138322864315421</v>
      </c>
      <c r="GL218">
        <v>-1.1044296988583829E-3</v>
      </c>
      <c r="GM218">
        <v>8.6344859614355754E-4</v>
      </c>
      <c r="GN218">
        <v>-1.2442756315904091E-5</v>
      </c>
      <c r="GO218">
        <v>0</v>
      </c>
      <c r="GP218">
        <v>2120</v>
      </c>
      <c r="GQ218">
        <v>2</v>
      </c>
      <c r="GR218">
        <v>32</v>
      </c>
      <c r="GS218">
        <v>67.8</v>
      </c>
      <c r="GT218">
        <v>67.400000000000006</v>
      </c>
      <c r="GU218">
        <v>0.77148399999999995</v>
      </c>
      <c r="GV218">
        <v>2.6440399999999999</v>
      </c>
      <c r="GW218">
        <v>1.39893</v>
      </c>
      <c r="GX218">
        <v>2.2729499999999998</v>
      </c>
      <c r="GY218">
        <v>1.4489700000000001</v>
      </c>
      <c r="GZ218">
        <v>2.4462899999999999</v>
      </c>
      <c r="HA218">
        <v>53.452500000000001</v>
      </c>
      <c r="HB218">
        <v>14.7887</v>
      </c>
      <c r="HC218">
        <v>18</v>
      </c>
      <c r="HD218">
        <v>502.4</v>
      </c>
      <c r="HE218">
        <v>382.91899999999998</v>
      </c>
      <c r="HF218">
        <v>25.436199999999999</v>
      </c>
      <c r="HG218">
        <v>43.440399999999997</v>
      </c>
      <c r="HH218">
        <v>30.000399999999999</v>
      </c>
      <c r="HI218">
        <v>42.662300000000002</v>
      </c>
      <c r="HJ218">
        <v>42.637999999999998</v>
      </c>
      <c r="HK218">
        <v>15.420400000000001</v>
      </c>
      <c r="HL218">
        <v>56.340200000000003</v>
      </c>
      <c r="HM218">
        <v>0</v>
      </c>
      <c r="HN218">
        <v>21.811</v>
      </c>
      <c r="HO218">
        <v>266.36599999999999</v>
      </c>
      <c r="HP218">
        <v>23.3794</v>
      </c>
      <c r="HQ218">
        <v>97.204499999999996</v>
      </c>
      <c r="HR218">
        <v>99.102400000000003</v>
      </c>
    </row>
    <row r="219" spans="1:226" x14ac:dyDescent="0.25">
      <c r="A219">
        <v>203</v>
      </c>
      <c r="B219">
        <v>1687538754</v>
      </c>
      <c r="C219">
        <v>10050.5</v>
      </c>
      <c r="D219" t="s">
        <v>767</v>
      </c>
      <c r="E219" t="s">
        <v>768</v>
      </c>
      <c r="F219">
        <v>5</v>
      </c>
      <c r="G219" t="s">
        <v>353</v>
      </c>
      <c r="H219" t="s">
        <v>747</v>
      </c>
      <c r="I219">
        <v>1687538746.2142861</v>
      </c>
      <c r="J219">
        <f t="shared" si="93"/>
        <v>1.9153477858477887E-3</v>
      </c>
      <c r="K219">
        <f t="shared" si="94"/>
        <v>1.9153477858477888</v>
      </c>
      <c r="L219">
        <f t="shared" si="95"/>
        <v>1.0648114880025645</v>
      </c>
      <c r="M219">
        <f t="shared" si="96"/>
        <v>320.68617857142863</v>
      </c>
      <c r="N219">
        <f t="shared" si="97"/>
        <v>281.97412072079447</v>
      </c>
      <c r="O219">
        <f t="shared" si="98"/>
        <v>28.752382881888543</v>
      </c>
      <c r="P219">
        <f t="shared" si="99"/>
        <v>32.699780276450817</v>
      </c>
      <c r="Q219">
        <f t="shared" si="100"/>
        <v>6.8494793831015005E-2</v>
      </c>
      <c r="R219">
        <f>IF(LEFT(BD219,1)&lt;&gt;"0",IF(LEFT(BD219,1)="1",3,BE219),$D$5+$E$5*(BV219*BO219/($K$5*1000))+$F$5*(BV219*BO219/($K$5*1000))*MAX(MIN(BB219,$J$5),$I$5)*MAX(MIN(BB219,$J$5),$I$5)+$G$5*MAX(MIN(BB219,$J$5),$I$5)*(BV219*BO219/($K$5*1000))+$H$5*(BV219*BO219/($K$5*1000))*(BV219*BO219/($K$5*1000)))</f>
        <v>3.5008626827567322</v>
      </c>
      <c r="S219">
        <f t="shared" si="101"/>
        <v>6.7758922436881905E-2</v>
      </c>
      <c r="T219">
        <f t="shared" si="102"/>
        <v>4.2414782734406624E-2</v>
      </c>
      <c r="U219">
        <f t="shared" si="103"/>
        <v>546.5296105711534</v>
      </c>
      <c r="V219">
        <f t="shared" si="104"/>
        <v>35.479861572021484</v>
      </c>
      <c r="W219">
        <f t="shared" si="105"/>
        <v>33.915546428571417</v>
      </c>
      <c r="X219">
        <f t="shared" si="106"/>
        <v>5.3178915105702602</v>
      </c>
      <c r="Y219">
        <f t="shared" si="107"/>
        <v>49.895435689348496</v>
      </c>
      <c r="Z219">
        <f t="shared" si="108"/>
        <v>2.5467025578348212</v>
      </c>
      <c r="AA219">
        <f t="shared" si="109"/>
        <v>5.1040792061436644</v>
      </c>
      <c r="AB219">
        <f t="shared" si="110"/>
        <v>2.771188952735439</v>
      </c>
      <c r="AC219">
        <f t="shared" si="111"/>
        <v>-84.466837355887478</v>
      </c>
      <c r="AD219">
        <f t="shared" si="112"/>
        <v>-138.39723015234759</v>
      </c>
      <c r="AE219">
        <f t="shared" si="113"/>
        <v>-9.1025584251658174</v>
      </c>
      <c r="AF219">
        <f t="shared" si="114"/>
        <v>314.56298463775249</v>
      </c>
      <c r="AG219">
        <f t="shared" si="115"/>
        <v>-28.164623490743953</v>
      </c>
      <c r="AH219">
        <f t="shared" si="116"/>
        <v>1.915981490627789</v>
      </c>
      <c r="AI219">
        <f t="shared" si="117"/>
        <v>1.0648114880025645</v>
      </c>
      <c r="AJ219">
        <v>288.00540909944391</v>
      </c>
      <c r="AK219">
        <v>304.58953939393928</v>
      </c>
      <c r="AL219">
        <v>-3.3431480556062358</v>
      </c>
      <c r="AM219">
        <v>65.224705467623394</v>
      </c>
      <c r="AN219">
        <f t="shared" si="118"/>
        <v>1.9153477858477888</v>
      </c>
      <c r="AO219">
        <v>23.509089501738629</v>
      </c>
      <c r="AP219">
        <v>24.976783030303039</v>
      </c>
      <c r="AQ219">
        <v>1.987591542366682E-5</v>
      </c>
      <c r="AR219">
        <v>101.7117068775797</v>
      </c>
      <c r="AS219">
        <v>0</v>
      </c>
      <c r="AT219">
        <v>0</v>
      </c>
      <c r="AU219">
        <f t="shared" si="119"/>
        <v>1</v>
      </c>
      <c r="AV219">
        <f t="shared" si="120"/>
        <v>0</v>
      </c>
      <c r="AW219">
        <f t="shared" si="121"/>
        <v>52738.079942745513</v>
      </c>
      <c r="AX219">
        <f t="shared" si="122"/>
        <v>3106.5375000000004</v>
      </c>
      <c r="AY219">
        <f t="shared" si="123"/>
        <v>2548.2924909047429</v>
      </c>
      <c r="AZ219">
        <f>($B$11*$D$9+$C$11*$D$9+$F$11*((CV219+CN219)/MAX(CV219+CN219+CW219, 0.1)*$I$9+CW219/MAX(CV219+CN219+CW219, 0.1)*$J$9))/($B$11+$C$11+$F$11)</f>
        <v>0.82029992907046601</v>
      </c>
      <c r="BA219">
        <f>($B$11*$K$9+$C$11*$K$9+$F$11*((CV219+CN219)/MAX(CV219+CN219+CW219, 0.1)*$P$9+CW219/MAX(CV219+CN219+CW219, 0.1)*$Q$9))/($B$11+$C$11+$F$11)</f>
        <v>0.17592886310599931</v>
      </c>
      <c r="BB219" s="1">
        <v>3.93</v>
      </c>
      <c r="BC219">
        <v>0.5</v>
      </c>
      <c r="BD219" t="s">
        <v>354</v>
      </c>
      <c r="BE219">
        <v>2</v>
      </c>
      <c r="BF219" t="b">
        <v>1</v>
      </c>
      <c r="BG219">
        <v>1687538746.2142861</v>
      </c>
      <c r="BH219">
        <v>320.68617857142863</v>
      </c>
      <c r="BI219">
        <v>299.03182142857139</v>
      </c>
      <c r="BJ219">
        <v>24.97546785714286</v>
      </c>
      <c r="BK219">
        <v>23.507125000000009</v>
      </c>
      <c r="BL219">
        <v>318.30560714285713</v>
      </c>
      <c r="BM219">
        <v>24.783285714285711</v>
      </c>
      <c r="BN219">
        <v>500.00221428571422</v>
      </c>
      <c r="BO219">
        <v>101.8553214285714</v>
      </c>
      <c r="BP219">
        <v>0.1128407857142857</v>
      </c>
      <c r="BQ219">
        <v>33.182271428571433</v>
      </c>
      <c r="BR219">
        <v>33.915546428571417</v>
      </c>
      <c r="BS219">
        <v>999.9000000000002</v>
      </c>
      <c r="BT219">
        <v>0</v>
      </c>
      <c r="BU219">
        <v>0</v>
      </c>
      <c r="BV219">
        <v>9993.5485714285714</v>
      </c>
      <c r="BW219">
        <v>0</v>
      </c>
      <c r="BX219">
        <v>1106.5646428571431</v>
      </c>
      <c r="BY219">
        <v>21.654250000000001</v>
      </c>
      <c r="BZ219">
        <v>328.90053571428558</v>
      </c>
      <c r="CA219">
        <v>306.23046428571428</v>
      </c>
      <c r="CB219">
        <v>1.468325714285714</v>
      </c>
      <c r="CC219">
        <v>299.03182142857139</v>
      </c>
      <c r="CD219">
        <v>23.507125000000009</v>
      </c>
      <c r="CE219">
        <v>2.543885</v>
      </c>
      <c r="CF219">
        <v>2.3943300000000001</v>
      </c>
      <c r="CG219">
        <v>21.310035714285711</v>
      </c>
      <c r="CH219">
        <v>20.32548214285714</v>
      </c>
      <c r="CI219">
        <v>1999.972857142857</v>
      </c>
      <c r="CJ219">
        <v>0.98000460714285709</v>
      </c>
      <c r="CK219">
        <v>1.9995292857142861E-2</v>
      </c>
      <c r="CL219">
        <v>0</v>
      </c>
      <c r="CM219">
        <v>1.9042321428571429</v>
      </c>
      <c r="CN219">
        <v>0</v>
      </c>
      <c r="CO219">
        <v>7771.3303571428569</v>
      </c>
      <c r="CP219">
        <v>17338.014285714289</v>
      </c>
      <c r="CQ219">
        <v>52.125</v>
      </c>
      <c r="CR219">
        <v>53.673714285714269</v>
      </c>
      <c r="CS219">
        <v>52.375</v>
      </c>
      <c r="CT219">
        <v>51.613750000000003</v>
      </c>
      <c r="CU219">
        <v>50.75</v>
      </c>
      <c r="CV219">
        <v>1959.982857142857</v>
      </c>
      <c r="CW219">
        <v>39.99</v>
      </c>
      <c r="CX219">
        <v>0</v>
      </c>
      <c r="CY219">
        <v>1687538754.2</v>
      </c>
      <c r="CZ219">
        <v>0</v>
      </c>
      <c r="DA219">
        <v>1687534704.5999999</v>
      </c>
      <c r="DB219" t="s">
        <v>748</v>
      </c>
      <c r="DC219">
        <v>1687534682.0999999</v>
      </c>
      <c r="DD219">
        <v>1687534704.5999999</v>
      </c>
      <c r="DE219">
        <v>4</v>
      </c>
      <c r="DF219">
        <v>-0.27400000000000002</v>
      </c>
      <c r="DG219">
        <v>-6.3E-2</v>
      </c>
      <c r="DH219">
        <v>2.6259999999999999</v>
      </c>
      <c r="DI219">
        <v>4.9000000000000002E-2</v>
      </c>
      <c r="DJ219">
        <v>421</v>
      </c>
      <c r="DK219">
        <v>17</v>
      </c>
      <c r="DL219">
        <v>0.13</v>
      </c>
      <c r="DM219">
        <v>0.01</v>
      </c>
      <c r="DN219">
        <v>21.340792499999999</v>
      </c>
      <c r="DO219">
        <v>6.0882585365853163</v>
      </c>
      <c r="DP219">
        <v>0.58960481018539013</v>
      </c>
      <c r="DQ219">
        <v>0</v>
      </c>
      <c r="DR219">
        <v>1.4693020000000001</v>
      </c>
      <c r="DS219">
        <v>-2.0143564727963151E-2</v>
      </c>
      <c r="DT219">
        <v>2.6294278845406549E-3</v>
      </c>
      <c r="DU219">
        <v>1</v>
      </c>
      <c r="DV219">
        <v>1</v>
      </c>
      <c r="DW219">
        <v>2</v>
      </c>
      <c r="DX219" t="s">
        <v>368</v>
      </c>
      <c r="DY219">
        <v>3.1166100000000001</v>
      </c>
      <c r="DZ219">
        <v>2.76972</v>
      </c>
      <c r="EA219">
        <v>6.98743E-2</v>
      </c>
      <c r="EB219">
        <v>6.6233399999999998E-2</v>
      </c>
      <c r="EC219">
        <v>0.119752</v>
      </c>
      <c r="ED219">
        <v>0.11531</v>
      </c>
      <c r="EE219">
        <v>26754.7</v>
      </c>
      <c r="EF219">
        <v>26759.3</v>
      </c>
      <c r="EG219">
        <v>29352.2</v>
      </c>
      <c r="EH219">
        <v>28978.3</v>
      </c>
      <c r="EI219">
        <v>35800.6</v>
      </c>
      <c r="EJ219">
        <v>33801.9</v>
      </c>
      <c r="EK219">
        <v>45029</v>
      </c>
      <c r="EL219">
        <v>43100.6</v>
      </c>
      <c r="EM219">
        <v>1.6758</v>
      </c>
      <c r="EN219">
        <v>1.6244499999999999</v>
      </c>
      <c r="EO219">
        <v>-6.3881300000000002E-2</v>
      </c>
      <c r="EP219">
        <v>0</v>
      </c>
      <c r="EQ219">
        <v>34.973599999999998</v>
      </c>
      <c r="ER219">
        <v>999.9</v>
      </c>
      <c r="ES219">
        <v>49.1</v>
      </c>
      <c r="ET219">
        <v>48.9</v>
      </c>
      <c r="EU219">
        <v>56.658000000000001</v>
      </c>
      <c r="EV219">
        <v>65.358199999999997</v>
      </c>
      <c r="EW219">
        <v>17.2636</v>
      </c>
      <c r="EX219">
        <v>1</v>
      </c>
      <c r="EY219">
        <v>1.3980699999999999</v>
      </c>
      <c r="EZ219">
        <v>9.2810500000000005</v>
      </c>
      <c r="FA219">
        <v>19.982199999999999</v>
      </c>
      <c r="FB219">
        <v>5.2286700000000002</v>
      </c>
      <c r="FC219">
        <v>11.992000000000001</v>
      </c>
      <c r="FD219">
        <v>4.9692499999999997</v>
      </c>
      <c r="FE219">
        <v>3.28965</v>
      </c>
      <c r="FF219">
        <v>9999</v>
      </c>
      <c r="FG219">
        <v>9999</v>
      </c>
      <c r="FH219">
        <v>9999</v>
      </c>
      <c r="FI219">
        <v>999.9</v>
      </c>
      <c r="FJ219">
        <v>4.9727399999999999</v>
      </c>
      <c r="FK219">
        <v>1.8783700000000001</v>
      </c>
      <c r="FL219">
        <v>1.8766099999999999</v>
      </c>
      <c r="FM219">
        <v>1.8793500000000001</v>
      </c>
      <c r="FN219">
        <v>1.8757900000000001</v>
      </c>
      <c r="FO219">
        <v>1.8791599999999999</v>
      </c>
      <c r="FP219">
        <v>1.87649</v>
      </c>
      <c r="FQ219">
        <v>1.87775</v>
      </c>
      <c r="FR219">
        <v>0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2.3149999999999999</v>
      </c>
      <c r="GF219">
        <v>0.19220000000000001</v>
      </c>
      <c r="GG219">
        <v>1.427427920861303</v>
      </c>
      <c r="GH219">
        <v>3.4596175144301941E-3</v>
      </c>
      <c r="GI219">
        <v>-1.60062044249347E-6</v>
      </c>
      <c r="GJ219">
        <v>4.4551892631570479E-10</v>
      </c>
      <c r="GK219">
        <v>-0.12138322864315421</v>
      </c>
      <c r="GL219">
        <v>-1.1044296988583829E-3</v>
      </c>
      <c r="GM219">
        <v>8.6344859614355754E-4</v>
      </c>
      <c r="GN219">
        <v>-1.2442756315904091E-5</v>
      </c>
      <c r="GO219">
        <v>0</v>
      </c>
      <c r="GP219">
        <v>2120</v>
      </c>
      <c r="GQ219">
        <v>2</v>
      </c>
      <c r="GR219">
        <v>32</v>
      </c>
      <c r="GS219">
        <v>67.900000000000006</v>
      </c>
      <c r="GT219">
        <v>67.5</v>
      </c>
      <c r="GU219">
        <v>0.73364300000000005</v>
      </c>
      <c r="GV219">
        <v>2.6403799999999999</v>
      </c>
      <c r="GW219">
        <v>1.39893</v>
      </c>
      <c r="GX219">
        <v>2.2717299999999998</v>
      </c>
      <c r="GY219">
        <v>1.4489700000000001</v>
      </c>
      <c r="GZ219">
        <v>2.5293000000000001</v>
      </c>
      <c r="HA219">
        <v>53.452500000000001</v>
      </c>
      <c r="HB219">
        <v>14.7887</v>
      </c>
      <c r="HC219">
        <v>18</v>
      </c>
      <c r="HD219">
        <v>502.43099999999998</v>
      </c>
      <c r="HE219">
        <v>382.79599999999999</v>
      </c>
      <c r="HF219">
        <v>25.4405</v>
      </c>
      <c r="HG219">
        <v>43.445</v>
      </c>
      <c r="HH219">
        <v>30.000499999999999</v>
      </c>
      <c r="HI219">
        <v>42.667900000000003</v>
      </c>
      <c r="HJ219">
        <v>42.643500000000003</v>
      </c>
      <c r="HK219">
        <v>14.735900000000001</v>
      </c>
      <c r="HL219">
        <v>56.340200000000003</v>
      </c>
      <c r="HM219">
        <v>0</v>
      </c>
      <c r="HN219">
        <v>21.811199999999999</v>
      </c>
      <c r="HO219">
        <v>246.33199999999999</v>
      </c>
      <c r="HP219">
        <v>23.380400000000002</v>
      </c>
      <c r="HQ219">
        <v>97.202500000000001</v>
      </c>
      <c r="HR219">
        <v>99.101299999999995</v>
      </c>
    </row>
    <row r="220" spans="1:226" x14ac:dyDescent="0.25">
      <c r="A220">
        <v>204</v>
      </c>
      <c r="B220">
        <v>1687538759</v>
      </c>
      <c r="C220">
        <v>10055.5</v>
      </c>
      <c r="D220" t="s">
        <v>769</v>
      </c>
      <c r="E220" t="s">
        <v>770</v>
      </c>
      <c r="F220">
        <v>5</v>
      </c>
      <c r="G220" t="s">
        <v>353</v>
      </c>
      <c r="H220" t="s">
        <v>747</v>
      </c>
      <c r="I220">
        <v>1687538751.5</v>
      </c>
      <c r="J220">
        <f t="shared" si="93"/>
        <v>1.9145758724336817E-3</v>
      </c>
      <c r="K220">
        <f t="shared" si="94"/>
        <v>1.9145758724336817</v>
      </c>
      <c r="L220">
        <f t="shared" si="95"/>
        <v>0.93912633838937087</v>
      </c>
      <c r="M220">
        <f t="shared" si="96"/>
        <v>303.50851851851849</v>
      </c>
      <c r="N220">
        <f t="shared" si="97"/>
        <v>268.40068140235138</v>
      </c>
      <c r="O220">
        <f t="shared" si="98"/>
        <v>27.36849136582909</v>
      </c>
      <c r="P220">
        <f t="shared" si="99"/>
        <v>30.948394859242264</v>
      </c>
      <c r="Q220">
        <f t="shared" si="100"/>
        <v>6.8379635553480506E-2</v>
      </c>
      <c r="R220">
        <f>IF(LEFT(BD220,1)&lt;&gt;"0",IF(LEFT(BD220,1)="1",3,BE220),$D$5+$E$5*(BV220*BO220/($K$5*1000))+$F$5*(BV220*BO220/($K$5*1000))*MAX(MIN(BB220,$J$5),$I$5)*MAX(MIN(BB220,$J$5),$I$5)+$G$5*MAX(MIN(BB220,$J$5),$I$5)*(BV220*BO220/($K$5*1000))+$H$5*(BV220*BO220/($K$5*1000))*(BV220*BO220/($K$5*1000)))</f>
        <v>3.5001926723796708</v>
      </c>
      <c r="S220">
        <f t="shared" si="101"/>
        <v>6.7646083420193265E-2</v>
      </c>
      <c r="T220">
        <f t="shared" si="102"/>
        <v>4.2344053014888375E-2</v>
      </c>
      <c r="U220">
        <f t="shared" si="103"/>
        <v>544.93064086996958</v>
      </c>
      <c r="V220">
        <f t="shared" si="104"/>
        <v>35.472486622203562</v>
      </c>
      <c r="W220">
        <f t="shared" si="105"/>
        <v>33.927496296296297</v>
      </c>
      <c r="X220">
        <f t="shared" si="106"/>
        <v>5.3214394432643095</v>
      </c>
      <c r="Y220">
        <f t="shared" si="107"/>
        <v>49.896972241189445</v>
      </c>
      <c r="Z220">
        <f t="shared" si="108"/>
        <v>2.5467803041404591</v>
      </c>
      <c r="AA220">
        <f t="shared" si="109"/>
        <v>5.1040778422986506</v>
      </c>
      <c r="AB220">
        <f t="shared" si="110"/>
        <v>2.7746591391238504</v>
      </c>
      <c r="AC220">
        <f t="shared" si="111"/>
        <v>-84.432795974325359</v>
      </c>
      <c r="AD220">
        <f t="shared" si="112"/>
        <v>-140.62661023755194</v>
      </c>
      <c r="AE220">
        <f t="shared" si="113"/>
        <v>-9.2514991821383141</v>
      </c>
      <c r="AF220">
        <f t="shared" si="114"/>
        <v>310.61973547595392</v>
      </c>
      <c r="AG220">
        <f t="shared" si="115"/>
        <v>-28.582512712863149</v>
      </c>
      <c r="AH220">
        <f t="shared" si="116"/>
        <v>1.9131376974174432</v>
      </c>
      <c r="AI220">
        <f t="shared" si="117"/>
        <v>0.93912633838937087</v>
      </c>
      <c r="AJ220">
        <v>271.2631833241233</v>
      </c>
      <c r="AK220">
        <v>287.9050969696969</v>
      </c>
      <c r="AL220">
        <v>-3.3347375474030092</v>
      </c>
      <c r="AM220">
        <v>65.224705467623394</v>
      </c>
      <c r="AN220">
        <f t="shared" si="118"/>
        <v>1.9145758724336817</v>
      </c>
      <c r="AO220">
        <v>23.511380548736572</v>
      </c>
      <c r="AP220">
        <v>24.97862424242425</v>
      </c>
      <c r="AQ220">
        <v>6.7197859000142493E-6</v>
      </c>
      <c r="AR220">
        <v>101.7117068775797</v>
      </c>
      <c r="AS220">
        <v>0</v>
      </c>
      <c r="AT220">
        <v>0</v>
      </c>
      <c r="AU220">
        <f t="shared" si="119"/>
        <v>1</v>
      </c>
      <c r="AV220">
        <f t="shared" si="120"/>
        <v>0</v>
      </c>
      <c r="AW220">
        <f t="shared" si="121"/>
        <v>52723.37800141253</v>
      </c>
      <c r="AX220">
        <f t="shared" si="122"/>
        <v>3097.4488888888891</v>
      </c>
      <c r="AY220">
        <f t="shared" si="123"/>
        <v>2540.8370931393051</v>
      </c>
      <c r="AZ220">
        <f>($B$11*$D$9+$C$11*$D$9+$F$11*((CV220+CN220)/MAX(CV220+CN220+CW220, 0.1)*$I$9+CW220/MAX(CV220+CN220+CW220, 0.1)*$J$9))/($B$11+$C$11+$F$11)</f>
        <v>0.82029992561095955</v>
      </c>
      <c r="BA220">
        <f>($B$11*$K$9+$C$11*$K$9+$F$11*((CV220+CN220)/MAX(CV220+CN220+CW220, 0.1)*$P$9+CW220/MAX(CV220+CN220+CW220, 0.1)*$Q$9))/($B$11+$C$11+$F$11)</f>
        <v>0.17592885642915196</v>
      </c>
      <c r="BB220" s="1">
        <v>3.93</v>
      </c>
      <c r="BC220">
        <v>0.5</v>
      </c>
      <c r="BD220" t="s">
        <v>354</v>
      </c>
      <c r="BE220">
        <v>2</v>
      </c>
      <c r="BF220" t="b">
        <v>1</v>
      </c>
      <c r="BG220">
        <v>1687538751.5</v>
      </c>
      <c r="BH220">
        <v>303.50851851851849</v>
      </c>
      <c r="BI220">
        <v>281.49859259259262</v>
      </c>
      <c r="BJ220">
        <v>24.976077777777778</v>
      </c>
      <c r="BK220">
        <v>23.509877777777771</v>
      </c>
      <c r="BL220">
        <v>301.17244444444452</v>
      </c>
      <c r="BM220">
        <v>24.783888888888889</v>
      </c>
      <c r="BN220">
        <v>499.98944444444459</v>
      </c>
      <c r="BO220">
        <v>101.8557407407407</v>
      </c>
      <c r="BP220">
        <v>0.1130442222222222</v>
      </c>
      <c r="BQ220">
        <v>33.182266666666663</v>
      </c>
      <c r="BR220">
        <v>33.927496296296297</v>
      </c>
      <c r="BS220">
        <v>999.90000000000009</v>
      </c>
      <c r="BT220">
        <v>0</v>
      </c>
      <c r="BU220">
        <v>0</v>
      </c>
      <c r="BV220">
        <v>9990.6014814814807</v>
      </c>
      <c r="BW220">
        <v>0</v>
      </c>
      <c r="BX220">
        <v>1097.4529629629631</v>
      </c>
      <c r="BY220">
        <v>22.009807407407411</v>
      </c>
      <c r="BZ220">
        <v>311.28307407407408</v>
      </c>
      <c r="CA220">
        <v>288.27600000000001</v>
      </c>
      <c r="CB220">
        <v>1.466186666666667</v>
      </c>
      <c r="CC220">
        <v>281.49859259259262</v>
      </c>
      <c r="CD220">
        <v>23.509877777777771</v>
      </c>
      <c r="CE220">
        <v>2.543959259259259</v>
      </c>
      <c r="CF220">
        <v>2.3946196296296298</v>
      </c>
      <c r="CG220">
        <v>21.310500000000001</v>
      </c>
      <c r="CH220">
        <v>20.327440740740741</v>
      </c>
      <c r="CI220">
        <v>1999.995925925926</v>
      </c>
      <c r="CJ220">
        <v>0.98000488888888881</v>
      </c>
      <c r="CK220">
        <v>1.999501111111111E-2</v>
      </c>
      <c r="CL220">
        <v>0</v>
      </c>
      <c r="CM220">
        <v>1.918962962962963</v>
      </c>
      <c r="CN220">
        <v>0</v>
      </c>
      <c r="CO220">
        <v>7777.7392592592614</v>
      </c>
      <c r="CP220">
        <v>17338.218518518519</v>
      </c>
      <c r="CQ220">
        <v>52.125</v>
      </c>
      <c r="CR220">
        <v>53.673222222222208</v>
      </c>
      <c r="CS220">
        <v>52.375</v>
      </c>
      <c r="CT220">
        <v>51.608666666666657</v>
      </c>
      <c r="CU220">
        <v>50.75</v>
      </c>
      <c r="CV220">
        <v>1960.005925925926</v>
      </c>
      <c r="CW220">
        <v>39.99</v>
      </c>
      <c r="CX220">
        <v>0</v>
      </c>
      <c r="CY220">
        <v>1687538759</v>
      </c>
      <c r="CZ220">
        <v>0</v>
      </c>
      <c r="DA220">
        <v>1687534704.5999999</v>
      </c>
      <c r="DB220" t="s">
        <v>748</v>
      </c>
      <c r="DC220">
        <v>1687534682.0999999</v>
      </c>
      <c r="DD220">
        <v>1687534704.5999999</v>
      </c>
      <c r="DE220">
        <v>4</v>
      </c>
      <c r="DF220">
        <v>-0.27400000000000002</v>
      </c>
      <c r="DG220">
        <v>-6.3E-2</v>
      </c>
      <c r="DH220">
        <v>2.6259999999999999</v>
      </c>
      <c r="DI220">
        <v>4.9000000000000002E-2</v>
      </c>
      <c r="DJ220">
        <v>421</v>
      </c>
      <c r="DK220">
        <v>17</v>
      </c>
      <c r="DL220">
        <v>0.13</v>
      </c>
      <c r="DM220">
        <v>0.01</v>
      </c>
      <c r="DN220">
        <v>21.761567500000002</v>
      </c>
      <c r="DO220">
        <v>4.2555050656660436</v>
      </c>
      <c r="DP220">
        <v>0.42227093458317733</v>
      </c>
      <c r="DQ220">
        <v>0</v>
      </c>
      <c r="DR220">
        <v>1.46756325</v>
      </c>
      <c r="DS220">
        <v>-2.6171369606005239E-2</v>
      </c>
      <c r="DT220">
        <v>3.0376984605947968E-3</v>
      </c>
      <c r="DU220">
        <v>1</v>
      </c>
      <c r="DV220">
        <v>1</v>
      </c>
      <c r="DW220">
        <v>2</v>
      </c>
      <c r="DX220" t="s">
        <v>368</v>
      </c>
      <c r="DY220">
        <v>3.1168399999999998</v>
      </c>
      <c r="DZ220">
        <v>2.7694700000000001</v>
      </c>
      <c r="EA220">
        <v>6.6653900000000002E-2</v>
      </c>
      <c r="EB220">
        <v>6.2842800000000004E-2</v>
      </c>
      <c r="EC220">
        <v>0.119756</v>
      </c>
      <c r="ED220">
        <v>0.115314</v>
      </c>
      <c r="EE220">
        <v>26846.9</v>
      </c>
      <c r="EF220">
        <v>26856.1</v>
      </c>
      <c r="EG220">
        <v>29351.8</v>
      </c>
      <c r="EH220">
        <v>28978.2</v>
      </c>
      <c r="EI220">
        <v>35799.800000000003</v>
      </c>
      <c r="EJ220">
        <v>33801.300000000003</v>
      </c>
      <c r="EK220">
        <v>45028.4</v>
      </c>
      <c r="EL220">
        <v>43100.4</v>
      </c>
      <c r="EM220">
        <v>1.6758200000000001</v>
      </c>
      <c r="EN220">
        <v>1.6241000000000001</v>
      </c>
      <c r="EO220">
        <v>-6.3747200000000004E-2</v>
      </c>
      <c r="EP220">
        <v>0</v>
      </c>
      <c r="EQ220">
        <v>34.966099999999997</v>
      </c>
      <c r="ER220">
        <v>999.9</v>
      </c>
      <c r="ES220">
        <v>49.1</v>
      </c>
      <c r="ET220">
        <v>48.9</v>
      </c>
      <c r="EU220">
        <v>56.658900000000003</v>
      </c>
      <c r="EV220">
        <v>65.218199999999996</v>
      </c>
      <c r="EW220">
        <v>17.459900000000001</v>
      </c>
      <c r="EX220">
        <v>1</v>
      </c>
      <c r="EY220">
        <v>1.39835</v>
      </c>
      <c r="EZ220">
        <v>9.2810500000000005</v>
      </c>
      <c r="FA220">
        <v>19.982399999999998</v>
      </c>
      <c r="FB220">
        <v>5.2292699999999996</v>
      </c>
      <c r="FC220">
        <v>11.992000000000001</v>
      </c>
      <c r="FD220">
        <v>4.96915</v>
      </c>
      <c r="FE220">
        <v>3.2897500000000002</v>
      </c>
      <c r="FF220">
        <v>9999</v>
      </c>
      <c r="FG220">
        <v>9999</v>
      </c>
      <c r="FH220">
        <v>9999</v>
      </c>
      <c r="FI220">
        <v>999.9</v>
      </c>
      <c r="FJ220">
        <v>4.9727399999999999</v>
      </c>
      <c r="FK220">
        <v>1.8784099999999999</v>
      </c>
      <c r="FL220">
        <v>1.87663</v>
      </c>
      <c r="FM220">
        <v>1.8793899999999999</v>
      </c>
      <c r="FN220">
        <v>1.8758300000000001</v>
      </c>
      <c r="FO220">
        <v>1.8791899999999999</v>
      </c>
      <c r="FP220">
        <v>1.87652</v>
      </c>
      <c r="FQ220">
        <v>1.8777600000000001</v>
      </c>
      <c r="FR220">
        <v>0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2.2719999999999998</v>
      </c>
      <c r="GF220">
        <v>0.1923</v>
      </c>
      <c r="GG220">
        <v>1.427427920861303</v>
      </c>
      <c r="GH220">
        <v>3.4596175144301941E-3</v>
      </c>
      <c r="GI220">
        <v>-1.60062044249347E-6</v>
      </c>
      <c r="GJ220">
        <v>4.4551892631570479E-10</v>
      </c>
      <c r="GK220">
        <v>-0.12138322864315421</v>
      </c>
      <c r="GL220">
        <v>-1.1044296988583829E-3</v>
      </c>
      <c r="GM220">
        <v>8.6344859614355754E-4</v>
      </c>
      <c r="GN220">
        <v>-1.2442756315904091E-5</v>
      </c>
      <c r="GO220">
        <v>0</v>
      </c>
      <c r="GP220">
        <v>2120</v>
      </c>
      <c r="GQ220">
        <v>2</v>
      </c>
      <c r="GR220">
        <v>32</v>
      </c>
      <c r="GS220">
        <v>67.900000000000006</v>
      </c>
      <c r="GT220">
        <v>67.599999999999994</v>
      </c>
      <c r="GU220">
        <v>0.69824200000000003</v>
      </c>
      <c r="GV220">
        <v>2.6464799999999999</v>
      </c>
      <c r="GW220">
        <v>1.39893</v>
      </c>
      <c r="GX220">
        <v>2.2717299999999998</v>
      </c>
      <c r="GY220">
        <v>1.4489700000000001</v>
      </c>
      <c r="GZ220">
        <v>2.4426299999999999</v>
      </c>
      <c r="HA220">
        <v>53.4878</v>
      </c>
      <c r="HB220">
        <v>14.7887</v>
      </c>
      <c r="HC220">
        <v>18</v>
      </c>
      <c r="HD220">
        <v>502.471</v>
      </c>
      <c r="HE220">
        <v>382.60700000000003</v>
      </c>
      <c r="HF220">
        <v>25.4437</v>
      </c>
      <c r="HG220">
        <v>43.450600000000001</v>
      </c>
      <c r="HH220">
        <v>30.000399999999999</v>
      </c>
      <c r="HI220">
        <v>42.6723</v>
      </c>
      <c r="HJ220">
        <v>42.647799999999997</v>
      </c>
      <c r="HK220">
        <v>13.9604</v>
      </c>
      <c r="HL220">
        <v>56.616799999999998</v>
      </c>
      <c r="HM220">
        <v>0</v>
      </c>
      <c r="HN220">
        <v>21.8123</v>
      </c>
      <c r="HO220">
        <v>232.96600000000001</v>
      </c>
      <c r="HP220">
        <v>23.375399999999999</v>
      </c>
      <c r="HQ220">
        <v>97.201400000000007</v>
      </c>
      <c r="HR220">
        <v>99.100899999999996</v>
      </c>
    </row>
    <row r="221" spans="1:226" x14ac:dyDescent="0.25">
      <c r="A221">
        <v>205</v>
      </c>
      <c r="B221">
        <v>1687538764</v>
      </c>
      <c r="C221">
        <v>10060.5</v>
      </c>
      <c r="D221" t="s">
        <v>771</v>
      </c>
      <c r="E221" t="s">
        <v>772</v>
      </c>
      <c r="F221">
        <v>5</v>
      </c>
      <c r="G221" t="s">
        <v>353</v>
      </c>
      <c r="H221" t="s">
        <v>747</v>
      </c>
      <c r="I221">
        <v>1687538756.2142861</v>
      </c>
      <c r="J221">
        <f t="shared" si="93"/>
        <v>1.947508271441365E-3</v>
      </c>
      <c r="K221">
        <f t="shared" si="94"/>
        <v>1.947508271441365</v>
      </c>
      <c r="L221">
        <f t="shared" si="95"/>
        <v>0.45192104158964919</v>
      </c>
      <c r="M221">
        <f t="shared" si="96"/>
        <v>288.1600357142857</v>
      </c>
      <c r="N221">
        <f t="shared" si="97"/>
        <v>265.14792362511315</v>
      </c>
      <c r="O221">
        <f t="shared" si="98"/>
        <v>27.036844808163874</v>
      </c>
      <c r="P221">
        <f t="shared" si="99"/>
        <v>29.383364798803928</v>
      </c>
      <c r="Q221">
        <f t="shared" si="100"/>
        <v>6.9532610392949806E-2</v>
      </c>
      <c r="R221">
        <f>IF(LEFT(BD221,1)&lt;&gt;"0",IF(LEFT(BD221,1)="1",3,BE221),$D$5+$E$5*(BV221*BO221/($K$5*1000))+$F$5*(BV221*BO221/($K$5*1000))*MAX(MIN(BB221,$J$5),$I$5)*MAX(MIN(BB221,$J$5),$I$5)+$G$5*MAX(MIN(BB221,$J$5),$I$5)*(BV221*BO221/($K$5*1000))+$H$5*(BV221*BO221/($K$5*1000))*(BV221*BO221/($K$5*1000)))</f>
        <v>3.5018099834275604</v>
      </c>
      <c r="S221">
        <f t="shared" si="101"/>
        <v>6.8774606408238431E-2</v>
      </c>
      <c r="T221">
        <f t="shared" si="102"/>
        <v>4.3051543964523847E-2</v>
      </c>
      <c r="U221">
        <f t="shared" si="103"/>
        <v>549.26169587474919</v>
      </c>
      <c r="V221">
        <f t="shared" si="104"/>
        <v>35.486522748861788</v>
      </c>
      <c r="W221">
        <f t="shared" si="105"/>
        <v>33.932446428571431</v>
      </c>
      <c r="X221">
        <f t="shared" si="106"/>
        <v>5.3229097474274489</v>
      </c>
      <c r="Y221">
        <f t="shared" si="107"/>
        <v>49.89642028609191</v>
      </c>
      <c r="Z221">
        <f t="shared" si="108"/>
        <v>2.5468548907000677</v>
      </c>
      <c r="AA221">
        <f t="shared" si="109"/>
        <v>5.1042837864863344</v>
      </c>
      <c r="AB221">
        <f t="shared" si="110"/>
        <v>2.7760548567273813</v>
      </c>
      <c r="AC221">
        <f t="shared" si="111"/>
        <v>-85.885114770564201</v>
      </c>
      <c r="AD221">
        <f t="shared" si="112"/>
        <v>-141.49037334650552</v>
      </c>
      <c r="AE221">
        <f t="shared" si="113"/>
        <v>-9.3042833583677833</v>
      </c>
      <c r="AF221">
        <f t="shared" si="114"/>
        <v>312.58192439931167</v>
      </c>
      <c r="AG221">
        <f t="shared" si="115"/>
        <v>-28.89464894352141</v>
      </c>
      <c r="AH221">
        <f t="shared" si="116"/>
        <v>1.9277439199806774</v>
      </c>
      <c r="AI221">
        <f t="shared" si="117"/>
        <v>0.45192104158964919</v>
      </c>
      <c r="AJ221">
        <v>254.2444152736017</v>
      </c>
      <c r="AK221">
        <v>271.25077575757558</v>
      </c>
      <c r="AL221">
        <v>-3.3295786372789258</v>
      </c>
      <c r="AM221">
        <v>65.224705467623394</v>
      </c>
      <c r="AN221">
        <f t="shared" si="118"/>
        <v>1.947508271441365</v>
      </c>
      <c r="AO221">
        <v>23.480901592779031</v>
      </c>
      <c r="AP221">
        <v>24.973536969696958</v>
      </c>
      <c r="AQ221">
        <v>-1.9990508834636532E-5</v>
      </c>
      <c r="AR221">
        <v>101.7117068775797</v>
      </c>
      <c r="AS221">
        <v>0</v>
      </c>
      <c r="AT221">
        <v>0</v>
      </c>
      <c r="AU221">
        <f t="shared" si="119"/>
        <v>1</v>
      </c>
      <c r="AV221">
        <f t="shared" si="120"/>
        <v>0</v>
      </c>
      <c r="AW221">
        <f t="shared" si="121"/>
        <v>52758.773871630816</v>
      </c>
      <c r="AX221">
        <f t="shared" si="122"/>
        <v>3122.0671428571432</v>
      </c>
      <c r="AY221">
        <f t="shared" si="123"/>
        <v>2561.0314417929867</v>
      </c>
      <c r="AZ221">
        <f>($B$11*$D$9+$C$11*$D$9+$F$11*((CV221+CN221)/MAX(CV221+CN221+CW221, 0.1)*$I$9+CW221/MAX(CV221+CN221+CW221, 0.1)*$J$9))/($B$11+$C$11+$F$11)</f>
        <v>0.82029992457153633</v>
      </c>
      <c r="BA221">
        <f>($B$11*$K$9+$C$11*$K$9+$F$11*((CV221+CN221)/MAX(CV221+CN221+CW221, 0.1)*$P$9+CW221/MAX(CV221+CN221+CW221, 0.1)*$Q$9))/($B$11+$C$11+$F$11)</f>
        <v>0.17592885442306511</v>
      </c>
      <c r="BB221" s="1">
        <v>3.93</v>
      </c>
      <c r="BC221">
        <v>0.5</v>
      </c>
      <c r="BD221" t="s">
        <v>354</v>
      </c>
      <c r="BE221">
        <v>2</v>
      </c>
      <c r="BF221" t="b">
        <v>1</v>
      </c>
      <c r="BG221">
        <v>1687538756.2142861</v>
      </c>
      <c r="BH221">
        <v>288.1600357142857</v>
      </c>
      <c r="BI221">
        <v>265.88607142857143</v>
      </c>
      <c r="BJ221">
        <v>24.976778571428579</v>
      </c>
      <c r="BK221">
        <v>23.49945714285715</v>
      </c>
      <c r="BL221">
        <v>285.8642857142857</v>
      </c>
      <c r="BM221">
        <v>24.784567857142861</v>
      </c>
      <c r="BN221">
        <v>500.01364285714288</v>
      </c>
      <c r="BO221">
        <v>101.8560357142857</v>
      </c>
      <c r="BP221">
        <v>0.11287446428571429</v>
      </c>
      <c r="BQ221">
        <v>33.182985714285707</v>
      </c>
      <c r="BR221">
        <v>33.932446428571431</v>
      </c>
      <c r="BS221">
        <v>999.9000000000002</v>
      </c>
      <c r="BT221">
        <v>0</v>
      </c>
      <c r="BU221">
        <v>0</v>
      </c>
      <c r="BV221">
        <v>9997.5878571428566</v>
      </c>
      <c r="BW221">
        <v>0</v>
      </c>
      <c r="BX221">
        <v>1122.0642857142859</v>
      </c>
      <c r="BY221">
        <v>22.273924999999991</v>
      </c>
      <c r="BZ221">
        <v>295.5416428571429</v>
      </c>
      <c r="CA221">
        <v>272.28492857142862</v>
      </c>
      <c r="CB221">
        <v>1.4773021428571429</v>
      </c>
      <c r="CC221">
        <v>265.88607142857143</v>
      </c>
      <c r="CD221">
        <v>23.49945714285715</v>
      </c>
      <c r="CE221">
        <v>2.5440360714285708</v>
      </c>
      <c r="CF221">
        <v>2.393564642857144</v>
      </c>
      <c r="CG221">
        <v>21.310996428571428</v>
      </c>
      <c r="CH221">
        <v>20.320289285714288</v>
      </c>
      <c r="CI221">
        <v>2000.002857142857</v>
      </c>
      <c r="CJ221">
        <v>0.98000514285714269</v>
      </c>
      <c r="CK221">
        <v>1.9994757142857141E-2</v>
      </c>
      <c r="CL221">
        <v>0</v>
      </c>
      <c r="CM221">
        <v>1.870335714285714</v>
      </c>
      <c r="CN221">
        <v>0</v>
      </c>
      <c r="CO221">
        <v>7783.7571428571437</v>
      </c>
      <c r="CP221">
        <v>17338.289285714291</v>
      </c>
      <c r="CQ221">
        <v>52.125</v>
      </c>
      <c r="CR221">
        <v>53.680357142857119</v>
      </c>
      <c r="CS221">
        <v>52.375</v>
      </c>
      <c r="CT221">
        <v>51.613750000000003</v>
      </c>
      <c r="CU221">
        <v>50.756642857142857</v>
      </c>
      <c r="CV221">
        <v>1960.012857142857</v>
      </c>
      <c r="CW221">
        <v>39.99</v>
      </c>
      <c r="CX221">
        <v>0</v>
      </c>
      <c r="CY221">
        <v>1687538764.4000001</v>
      </c>
      <c r="CZ221">
        <v>0</v>
      </c>
      <c r="DA221">
        <v>1687534704.5999999</v>
      </c>
      <c r="DB221" t="s">
        <v>748</v>
      </c>
      <c r="DC221">
        <v>1687534682.0999999</v>
      </c>
      <c r="DD221">
        <v>1687534704.5999999</v>
      </c>
      <c r="DE221">
        <v>4</v>
      </c>
      <c r="DF221">
        <v>-0.27400000000000002</v>
      </c>
      <c r="DG221">
        <v>-6.3E-2</v>
      </c>
      <c r="DH221">
        <v>2.6259999999999999</v>
      </c>
      <c r="DI221">
        <v>4.9000000000000002E-2</v>
      </c>
      <c r="DJ221">
        <v>421</v>
      </c>
      <c r="DK221">
        <v>17</v>
      </c>
      <c r="DL221">
        <v>0.13</v>
      </c>
      <c r="DM221">
        <v>0.01</v>
      </c>
      <c r="DN221">
        <v>22.111124390243901</v>
      </c>
      <c r="DO221">
        <v>3.3033888501742319</v>
      </c>
      <c r="DP221">
        <v>0.3334757538855056</v>
      </c>
      <c r="DQ221">
        <v>0</v>
      </c>
      <c r="DR221">
        <v>1.4745031707317069</v>
      </c>
      <c r="DS221">
        <v>0.1112799303135934</v>
      </c>
      <c r="DT221">
        <v>2.058598450983444E-2</v>
      </c>
      <c r="DU221">
        <v>0</v>
      </c>
      <c r="DV221">
        <v>0</v>
      </c>
      <c r="DW221">
        <v>2</v>
      </c>
      <c r="DX221" t="s">
        <v>356</v>
      </c>
      <c r="DY221">
        <v>3.1166299999999998</v>
      </c>
      <c r="DZ221">
        <v>2.7692800000000002</v>
      </c>
      <c r="EA221">
        <v>6.3364599999999993E-2</v>
      </c>
      <c r="EB221">
        <v>5.9370800000000001E-2</v>
      </c>
      <c r="EC221">
        <v>0.11973200000000001</v>
      </c>
      <c r="ED221">
        <v>0.11497499999999999</v>
      </c>
      <c r="EE221">
        <v>26941</v>
      </c>
      <c r="EF221">
        <v>26955.5</v>
      </c>
      <c r="EG221">
        <v>29351.4</v>
      </c>
      <c r="EH221">
        <v>28978.400000000001</v>
      </c>
      <c r="EI221">
        <v>35800.199999999997</v>
      </c>
      <c r="EJ221">
        <v>33813.800000000003</v>
      </c>
      <c r="EK221">
        <v>45027.9</v>
      </c>
      <c r="EL221">
        <v>43100.4</v>
      </c>
      <c r="EM221">
        <v>1.6754500000000001</v>
      </c>
      <c r="EN221">
        <v>1.62402</v>
      </c>
      <c r="EO221">
        <v>-6.4104800000000003E-2</v>
      </c>
      <c r="EP221">
        <v>0</v>
      </c>
      <c r="EQ221">
        <v>34.961300000000001</v>
      </c>
      <c r="ER221">
        <v>999.9</v>
      </c>
      <c r="ES221">
        <v>49.1</v>
      </c>
      <c r="ET221">
        <v>48.9</v>
      </c>
      <c r="EU221">
        <v>56.661700000000003</v>
      </c>
      <c r="EV221">
        <v>65.288200000000003</v>
      </c>
      <c r="EW221">
        <v>17.287700000000001</v>
      </c>
      <c r="EX221">
        <v>1</v>
      </c>
      <c r="EY221">
        <v>1.3985799999999999</v>
      </c>
      <c r="EZ221">
        <v>9.2810500000000005</v>
      </c>
      <c r="FA221">
        <v>19.982299999999999</v>
      </c>
      <c r="FB221">
        <v>5.2286700000000002</v>
      </c>
      <c r="FC221">
        <v>11.992000000000001</v>
      </c>
      <c r="FD221">
        <v>4.9683999999999999</v>
      </c>
      <c r="FE221">
        <v>3.2897500000000002</v>
      </c>
      <c r="FF221">
        <v>9999</v>
      </c>
      <c r="FG221">
        <v>9999</v>
      </c>
      <c r="FH221">
        <v>9999</v>
      </c>
      <c r="FI221">
        <v>999.9</v>
      </c>
      <c r="FJ221">
        <v>4.9727499999999996</v>
      </c>
      <c r="FK221">
        <v>1.8784000000000001</v>
      </c>
      <c r="FL221">
        <v>1.87662</v>
      </c>
      <c r="FM221">
        <v>1.87937</v>
      </c>
      <c r="FN221">
        <v>1.87584</v>
      </c>
      <c r="FO221">
        <v>1.8791899999999999</v>
      </c>
      <c r="FP221">
        <v>1.87652</v>
      </c>
      <c r="FQ221">
        <v>1.87775</v>
      </c>
      <c r="FR221">
        <v>0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2.2290000000000001</v>
      </c>
      <c r="GF221">
        <v>0.19209999999999999</v>
      </c>
      <c r="GG221">
        <v>1.427427920861303</v>
      </c>
      <c r="GH221">
        <v>3.4596175144301941E-3</v>
      </c>
      <c r="GI221">
        <v>-1.60062044249347E-6</v>
      </c>
      <c r="GJ221">
        <v>4.4551892631570479E-10</v>
      </c>
      <c r="GK221">
        <v>-0.12138322864315421</v>
      </c>
      <c r="GL221">
        <v>-1.1044296988583829E-3</v>
      </c>
      <c r="GM221">
        <v>8.6344859614355754E-4</v>
      </c>
      <c r="GN221">
        <v>-1.2442756315904091E-5</v>
      </c>
      <c r="GO221">
        <v>0</v>
      </c>
      <c r="GP221">
        <v>2120</v>
      </c>
      <c r="GQ221">
        <v>2</v>
      </c>
      <c r="GR221">
        <v>32</v>
      </c>
      <c r="GS221">
        <v>68</v>
      </c>
      <c r="GT221">
        <v>67.7</v>
      </c>
      <c r="GU221">
        <v>0.66039999999999999</v>
      </c>
      <c r="GV221">
        <v>2.6452599999999999</v>
      </c>
      <c r="GW221">
        <v>1.39893</v>
      </c>
      <c r="GX221">
        <v>2.2717299999999998</v>
      </c>
      <c r="GY221">
        <v>1.4489700000000001</v>
      </c>
      <c r="GZ221">
        <v>2.4890099999999999</v>
      </c>
      <c r="HA221">
        <v>53.4878</v>
      </c>
      <c r="HB221">
        <v>14.7887</v>
      </c>
      <c r="HC221">
        <v>18</v>
      </c>
      <c r="HD221">
        <v>502.26400000000001</v>
      </c>
      <c r="HE221">
        <v>382.584</v>
      </c>
      <c r="HF221">
        <v>25.4481</v>
      </c>
      <c r="HG221">
        <v>43.456299999999999</v>
      </c>
      <c r="HH221">
        <v>30.000399999999999</v>
      </c>
      <c r="HI221">
        <v>42.676900000000003</v>
      </c>
      <c r="HJ221">
        <v>42.652200000000001</v>
      </c>
      <c r="HK221">
        <v>13.259499999999999</v>
      </c>
      <c r="HL221">
        <v>56.616799999999998</v>
      </c>
      <c r="HM221">
        <v>0</v>
      </c>
      <c r="HN221">
        <v>21.812799999999999</v>
      </c>
      <c r="HO221">
        <v>212.93</v>
      </c>
      <c r="HP221">
        <v>23.379000000000001</v>
      </c>
      <c r="HQ221">
        <v>97.200199999999995</v>
      </c>
      <c r="HR221">
        <v>99.101100000000002</v>
      </c>
    </row>
    <row r="222" spans="1:226" x14ac:dyDescent="0.25">
      <c r="A222">
        <v>206</v>
      </c>
      <c r="B222">
        <v>1687538769</v>
      </c>
      <c r="C222">
        <v>10065.5</v>
      </c>
      <c r="D222" t="s">
        <v>773</v>
      </c>
      <c r="E222" t="s">
        <v>774</v>
      </c>
      <c r="F222">
        <v>5</v>
      </c>
      <c r="G222" t="s">
        <v>353</v>
      </c>
      <c r="H222" t="s">
        <v>747</v>
      </c>
      <c r="I222">
        <v>1687538761.5</v>
      </c>
      <c r="J222">
        <f t="shared" si="93"/>
        <v>1.9482171355257782E-3</v>
      </c>
      <c r="K222">
        <f t="shared" si="94"/>
        <v>1.9482171355257782</v>
      </c>
      <c r="L222">
        <f t="shared" si="95"/>
        <v>0.27737373773731194</v>
      </c>
      <c r="M222">
        <f t="shared" si="96"/>
        <v>270.96088888888892</v>
      </c>
      <c r="N222">
        <f t="shared" si="97"/>
        <v>252.67209810696568</v>
      </c>
      <c r="O222">
        <f t="shared" si="98"/>
        <v>25.764601087115018</v>
      </c>
      <c r="P222">
        <f t="shared" si="99"/>
        <v>27.629482102439791</v>
      </c>
      <c r="Q222">
        <f t="shared" si="100"/>
        <v>6.9540640918268851E-2</v>
      </c>
      <c r="R222">
        <f>IF(LEFT(BD222,1)&lt;&gt;"0",IF(LEFT(BD222,1)="1",3,BE222),$D$5+$E$5*(BV222*BO222/($K$5*1000))+$F$5*(BV222*BO222/($K$5*1000))*MAX(MIN(BB222,$J$5),$I$5)*MAX(MIN(BB222,$J$5),$I$5)+$G$5*MAX(MIN(BB222,$J$5),$I$5)*(BV222*BO222/($K$5*1000))+$H$5*(BV222*BO222/($K$5*1000))*(BV222*BO222/($K$5*1000)))</f>
        <v>3.5010255942061668</v>
      </c>
      <c r="S222">
        <f t="shared" si="101"/>
        <v>6.8782294996825727E-2</v>
      </c>
      <c r="T222">
        <f t="shared" si="102"/>
        <v>4.3056379512611945E-2</v>
      </c>
      <c r="U222">
        <f t="shared" si="103"/>
        <v>557.69120334637205</v>
      </c>
      <c r="V222">
        <f t="shared" si="104"/>
        <v>35.53198977123877</v>
      </c>
      <c r="W222">
        <f t="shared" si="105"/>
        <v>33.932729629629627</v>
      </c>
      <c r="X222">
        <f t="shared" si="106"/>
        <v>5.3229938753968664</v>
      </c>
      <c r="Y222">
        <f t="shared" si="107"/>
        <v>49.875383555514006</v>
      </c>
      <c r="Z222">
        <f t="shared" si="108"/>
        <v>2.54624243549774</v>
      </c>
      <c r="AA222">
        <f t="shared" si="109"/>
        <v>5.1052087302018121</v>
      </c>
      <c r="AB222">
        <f t="shared" si="110"/>
        <v>2.7767514398991264</v>
      </c>
      <c r="AC222">
        <f t="shared" si="111"/>
        <v>-85.916375676686826</v>
      </c>
      <c r="AD222">
        <f t="shared" si="112"/>
        <v>-140.90264961088442</v>
      </c>
      <c r="AE222">
        <f t="shared" si="113"/>
        <v>-9.2678702487817279</v>
      </c>
      <c r="AF222">
        <f t="shared" si="114"/>
        <v>321.60430781001912</v>
      </c>
      <c r="AG222">
        <f t="shared" si="115"/>
        <v>-29.237186840660417</v>
      </c>
      <c r="AH222">
        <f t="shared" si="116"/>
        <v>1.9655471383697831</v>
      </c>
      <c r="AI222">
        <f t="shared" si="117"/>
        <v>0.27737373773731194</v>
      </c>
      <c r="AJ222">
        <v>237.1440048628165</v>
      </c>
      <c r="AK222">
        <v>254.48321818181819</v>
      </c>
      <c r="AL222">
        <v>-3.3664153178071761</v>
      </c>
      <c r="AM222">
        <v>65.224705467623394</v>
      </c>
      <c r="AN222">
        <f t="shared" si="118"/>
        <v>1.9482171355257782</v>
      </c>
      <c r="AO222">
        <v>23.40545326486837</v>
      </c>
      <c r="AP222">
        <v>24.94576363636364</v>
      </c>
      <c r="AQ222">
        <v>-5.8038131500312441E-3</v>
      </c>
      <c r="AR222">
        <v>101.7117068775797</v>
      </c>
      <c r="AS222">
        <v>0</v>
      </c>
      <c r="AT222">
        <v>0</v>
      </c>
      <c r="AU222">
        <f t="shared" si="119"/>
        <v>1</v>
      </c>
      <c r="AV222">
        <f t="shared" si="120"/>
        <v>0</v>
      </c>
      <c r="AW222">
        <f t="shared" si="121"/>
        <v>52740.98677040379</v>
      </c>
      <c r="AX222">
        <f t="shared" si="122"/>
        <v>3169.9814814814818</v>
      </c>
      <c r="AY222">
        <f t="shared" si="123"/>
        <v>2600.3355664047604</v>
      </c>
      <c r="AZ222">
        <f>($B$11*$D$9+$C$11*$D$9+$F$11*((CV222+CN222)/MAX(CV222+CN222+CW222, 0.1)*$I$9+CW222/MAX(CV222+CN222+CW222, 0.1)*$J$9))/($B$11+$C$11+$F$11)</f>
        <v>0.82029992338930036</v>
      </c>
      <c r="BA222">
        <f>($B$11*$K$9+$C$11*$K$9+$F$11*((CV222+CN222)/MAX(CV222+CN222+CW222, 0.1)*$P$9+CW222/MAX(CV222+CN222+CW222, 0.1)*$Q$9))/($B$11+$C$11+$F$11)</f>
        <v>0.17592885214134962</v>
      </c>
      <c r="BB222" s="1">
        <v>3.93</v>
      </c>
      <c r="BC222">
        <v>0.5</v>
      </c>
      <c r="BD222" t="s">
        <v>354</v>
      </c>
      <c r="BE222">
        <v>2</v>
      </c>
      <c r="BF222" t="b">
        <v>1</v>
      </c>
      <c r="BG222">
        <v>1687538761.5</v>
      </c>
      <c r="BH222">
        <v>270.96088888888892</v>
      </c>
      <c r="BI222">
        <v>248.3991481481481</v>
      </c>
      <c r="BJ222">
        <v>24.970866666666669</v>
      </c>
      <c r="BK222">
        <v>23.464529629629631</v>
      </c>
      <c r="BL222">
        <v>268.71092592592589</v>
      </c>
      <c r="BM222">
        <v>24.778766666666669</v>
      </c>
      <c r="BN222">
        <v>500.00166666666661</v>
      </c>
      <c r="BO222">
        <v>101.8557407407408</v>
      </c>
      <c r="BP222">
        <v>0.112784</v>
      </c>
      <c r="BQ222">
        <v>33.186214814814818</v>
      </c>
      <c r="BR222">
        <v>33.932729629629627</v>
      </c>
      <c r="BS222">
        <v>999.90000000000009</v>
      </c>
      <c r="BT222">
        <v>0</v>
      </c>
      <c r="BU222">
        <v>0</v>
      </c>
      <c r="BV222">
        <v>9994.2140740740742</v>
      </c>
      <c r="BW222">
        <v>0</v>
      </c>
      <c r="BX222">
        <v>1169.9707407407409</v>
      </c>
      <c r="BY222">
        <v>22.56164444444444</v>
      </c>
      <c r="BZ222">
        <v>277.90022222222223</v>
      </c>
      <c r="CA222">
        <v>254.36855555555559</v>
      </c>
      <c r="CB222">
        <v>1.506321111111111</v>
      </c>
      <c r="CC222">
        <v>248.3991481481481</v>
      </c>
      <c r="CD222">
        <v>23.464529629629631</v>
      </c>
      <c r="CE222">
        <v>2.543428148148148</v>
      </c>
      <c r="CF222">
        <v>2.39</v>
      </c>
      <c r="CG222">
        <v>21.307092592592589</v>
      </c>
      <c r="CH222">
        <v>20.29614444444444</v>
      </c>
      <c r="CI222">
        <v>2000.0107407407411</v>
      </c>
      <c r="CJ222">
        <v>0.98000544444444426</v>
      </c>
      <c r="CK222">
        <v>1.9994455555555551E-2</v>
      </c>
      <c r="CL222">
        <v>0</v>
      </c>
      <c r="CM222">
        <v>1.850318518518518</v>
      </c>
      <c r="CN222">
        <v>0</v>
      </c>
      <c r="CO222">
        <v>7790.0796296296294</v>
      </c>
      <c r="CP222">
        <v>17338.359259259261</v>
      </c>
      <c r="CQ222">
        <v>52.125</v>
      </c>
      <c r="CR222">
        <v>53.686999999999983</v>
      </c>
      <c r="CS222">
        <v>52.375</v>
      </c>
      <c r="CT222">
        <v>51.615666666666669</v>
      </c>
      <c r="CU222">
        <v>50.766074074074062</v>
      </c>
      <c r="CV222">
        <v>1960.0207407407411</v>
      </c>
      <c r="CW222">
        <v>39.99</v>
      </c>
      <c r="CX222">
        <v>0</v>
      </c>
      <c r="CY222">
        <v>1687538769.2</v>
      </c>
      <c r="CZ222">
        <v>0</v>
      </c>
      <c r="DA222">
        <v>1687534704.5999999</v>
      </c>
      <c r="DB222" t="s">
        <v>748</v>
      </c>
      <c r="DC222">
        <v>1687534682.0999999</v>
      </c>
      <c r="DD222">
        <v>1687534704.5999999</v>
      </c>
      <c r="DE222">
        <v>4</v>
      </c>
      <c r="DF222">
        <v>-0.27400000000000002</v>
      </c>
      <c r="DG222">
        <v>-6.3E-2</v>
      </c>
      <c r="DH222">
        <v>2.6259999999999999</v>
      </c>
      <c r="DI222">
        <v>4.9000000000000002E-2</v>
      </c>
      <c r="DJ222">
        <v>421</v>
      </c>
      <c r="DK222">
        <v>17</v>
      </c>
      <c r="DL222">
        <v>0.13</v>
      </c>
      <c r="DM222">
        <v>0.01</v>
      </c>
      <c r="DN222">
        <v>22.36528292682927</v>
      </c>
      <c r="DO222">
        <v>3.2876487804878241</v>
      </c>
      <c r="DP222">
        <v>0.33158214881960091</v>
      </c>
      <c r="DQ222">
        <v>0</v>
      </c>
      <c r="DR222">
        <v>1.490815853658537</v>
      </c>
      <c r="DS222">
        <v>0.31453442508711088</v>
      </c>
      <c r="DT222">
        <v>3.7372891308528333E-2</v>
      </c>
      <c r="DU222">
        <v>0</v>
      </c>
      <c r="DV222">
        <v>0</v>
      </c>
      <c r="DW222">
        <v>2</v>
      </c>
      <c r="DX222" t="s">
        <v>356</v>
      </c>
      <c r="DY222">
        <v>3.1166700000000001</v>
      </c>
      <c r="DZ222">
        <v>2.76938</v>
      </c>
      <c r="EA222">
        <v>5.9983399999999999E-2</v>
      </c>
      <c r="EB222">
        <v>5.5819199999999999E-2</v>
      </c>
      <c r="EC222">
        <v>0.11963600000000001</v>
      </c>
      <c r="ED222">
        <v>0.11494</v>
      </c>
      <c r="EE222">
        <v>27038</v>
      </c>
      <c r="EF222">
        <v>27056.6</v>
      </c>
      <c r="EG222">
        <v>29351.4</v>
      </c>
      <c r="EH222">
        <v>28977.9</v>
      </c>
      <c r="EI222">
        <v>35803.699999999997</v>
      </c>
      <c r="EJ222">
        <v>33814.5</v>
      </c>
      <c r="EK222">
        <v>45027.9</v>
      </c>
      <c r="EL222">
        <v>43099.9</v>
      </c>
      <c r="EM222">
        <v>1.6759299999999999</v>
      </c>
      <c r="EN222">
        <v>1.62388</v>
      </c>
      <c r="EO222">
        <v>-6.3560900000000004E-2</v>
      </c>
      <c r="EP222">
        <v>0</v>
      </c>
      <c r="EQ222">
        <v>34.961399999999998</v>
      </c>
      <c r="ER222">
        <v>999.9</v>
      </c>
      <c r="ES222">
        <v>49.1</v>
      </c>
      <c r="ET222">
        <v>48.9</v>
      </c>
      <c r="EU222">
        <v>56.662999999999997</v>
      </c>
      <c r="EV222">
        <v>65.328199999999995</v>
      </c>
      <c r="EW222">
        <v>17.492000000000001</v>
      </c>
      <c r="EX222">
        <v>1</v>
      </c>
      <c r="EY222">
        <v>1.3990899999999999</v>
      </c>
      <c r="EZ222">
        <v>9.2810500000000005</v>
      </c>
      <c r="FA222">
        <v>19.982199999999999</v>
      </c>
      <c r="FB222">
        <v>5.2265699999999997</v>
      </c>
      <c r="FC222">
        <v>11.992000000000001</v>
      </c>
      <c r="FD222">
        <v>4.9684999999999997</v>
      </c>
      <c r="FE222">
        <v>3.2893500000000002</v>
      </c>
      <c r="FF222">
        <v>9999</v>
      </c>
      <c r="FG222">
        <v>9999</v>
      </c>
      <c r="FH222">
        <v>9999</v>
      </c>
      <c r="FI222">
        <v>999.9</v>
      </c>
      <c r="FJ222">
        <v>4.9727499999999996</v>
      </c>
      <c r="FK222">
        <v>1.8783799999999999</v>
      </c>
      <c r="FL222">
        <v>1.8766</v>
      </c>
      <c r="FM222">
        <v>1.8793899999999999</v>
      </c>
      <c r="FN222">
        <v>1.87581</v>
      </c>
      <c r="FO222">
        <v>1.87921</v>
      </c>
      <c r="FP222">
        <v>1.87652</v>
      </c>
      <c r="FQ222">
        <v>1.87775</v>
      </c>
      <c r="FR222">
        <v>0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2.1829999999999998</v>
      </c>
      <c r="GF222">
        <v>0.19159999999999999</v>
      </c>
      <c r="GG222">
        <v>1.427427920861303</v>
      </c>
      <c r="GH222">
        <v>3.4596175144301941E-3</v>
      </c>
      <c r="GI222">
        <v>-1.60062044249347E-6</v>
      </c>
      <c r="GJ222">
        <v>4.4551892631570479E-10</v>
      </c>
      <c r="GK222">
        <v>-0.12138322864315421</v>
      </c>
      <c r="GL222">
        <v>-1.1044296988583829E-3</v>
      </c>
      <c r="GM222">
        <v>8.6344859614355754E-4</v>
      </c>
      <c r="GN222">
        <v>-1.2442756315904091E-5</v>
      </c>
      <c r="GO222">
        <v>0</v>
      </c>
      <c r="GP222">
        <v>2120</v>
      </c>
      <c r="GQ222">
        <v>2</v>
      </c>
      <c r="GR222">
        <v>32</v>
      </c>
      <c r="GS222">
        <v>68.099999999999994</v>
      </c>
      <c r="GT222">
        <v>67.7</v>
      </c>
      <c r="GU222">
        <v>0.62377899999999997</v>
      </c>
      <c r="GV222">
        <v>2.65503</v>
      </c>
      <c r="GW222">
        <v>1.39893</v>
      </c>
      <c r="GX222">
        <v>2.2717299999999998</v>
      </c>
      <c r="GY222">
        <v>1.4489700000000001</v>
      </c>
      <c r="GZ222">
        <v>2.4609399999999999</v>
      </c>
      <c r="HA222">
        <v>53.4878</v>
      </c>
      <c r="HB222">
        <v>14.78</v>
      </c>
      <c r="HC222">
        <v>18</v>
      </c>
      <c r="HD222">
        <v>502.58800000000002</v>
      </c>
      <c r="HE222">
        <v>382.52100000000002</v>
      </c>
      <c r="HF222">
        <v>25.452999999999999</v>
      </c>
      <c r="HG222">
        <v>43.460900000000002</v>
      </c>
      <c r="HH222">
        <v>30.000499999999999</v>
      </c>
      <c r="HI222">
        <v>42.682200000000002</v>
      </c>
      <c r="HJ222">
        <v>42.657699999999998</v>
      </c>
      <c r="HK222">
        <v>12.4702</v>
      </c>
      <c r="HL222">
        <v>56.616799999999998</v>
      </c>
      <c r="HM222">
        <v>0</v>
      </c>
      <c r="HN222">
        <v>21.812799999999999</v>
      </c>
      <c r="HO222">
        <v>199.55799999999999</v>
      </c>
      <c r="HP222">
        <v>23.418199999999999</v>
      </c>
      <c r="HQ222">
        <v>97.200100000000006</v>
      </c>
      <c r="HR222">
        <v>99.099800000000002</v>
      </c>
    </row>
    <row r="223" spans="1:226" x14ac:dyDescent="0.25">
      <c r="A223">
        <v>207</v>
      </c>
      <c r="B223">
        <v>1687538774</v>
      </c>
      <c r="C223">
        <v>10070.5</v>
      </c>
      <c r="D223" t="s">
        <v>775</v>
      </c>
      <c r="E223" t="s">
        <v>776</v>
      </c>
      <c r="F223">
        <v>5</v>
      </c>
      <c r="G223" t="s">
        <v>353</v>
      </c>
      <c r="H223" t="s">
        <v>747</v>
      </c>
      <c r="I223">
        <v>1687538766.2142861</v>
      </c>
      <c r="J223">
        <f t="shared" si="93"/>
        <v>1.961695512167792E-3</v>
      </c>
      <c r="K223">
        <f t="shared" si="94"/>
        <v>1.9616955121677919</v>
      </c>
      <c r="L223">
        <f t="shared" si="95"/>
        <v>-0.11294020252328703</v>
      </c>
      <c r="M223">
        <f t="shared" si="96"/>
        <v>255.6078571428572</v>
      </c>
      <c r="N223">
        <f t="shared" si="97"/>
        <v>246.84104167223032</v>
      </c>
      <c r="O223">
        <f t="shared" si="98"/>
        <v>25.169938495039872</v>
      </c>
      <c r="P223">
        <f t="shared" si="99"/>
        <v>26.063874951871256</v>
      </c>
      <c r="Q223">
        <f t="shared" si="100"/>
        <v>6.9990214240110718E-2</v>
      </c>
      <c r="R223">
        <f>IF(LEFT(BD223,1)&lt;&gt;"0",IF(LEFT(BD223,1)="1",3,BE223),$D$5+$E$5*(BV223*BO223/($K$5*1000))+$F$5*(BV223*BO223/($K$5*1000))*MAX(MIN(BB223,$J$5),$I$5)*MAX(MIN(BB223,$J$5),$I$5)+$G$5*MAX(MIN(BB223,$J$5),$I$5)*(BV223*BO223/($K$5*1000))+$H$5*(BV223*BO223/($K$5*1000))*(BV223*BO223/($K$5*1000)))</f>
        <v>3.5020089267969725</v>
      </c>
      <c r="S223">
        <f t="shared" si="101"/>
        <v>6.9222302908496749E-2</v>
      </c>
      <c r="T223">
        <f t="shared" si="102"/>
        <v>4.3332230922290917E-2</v>
      </c>
      <c r="U223">
        <f t="shared" si="103"/>
        <v>559.9879705617343</v>
      </c>
      <c r="V223">
        <f t="shared" si="104"/>
        <v>35.543977542084214</v>
      </c>
      <c r="W223">
        <f t="shared" si="105"/>
        <v>33.932760714285713</v>
      </c>
      <c r="X223">
        <f t="shared" si="106"/>
        <v>5.3230031095041008</v>
      </c>
      <c r="Y223">
        <f t="shared" si="107"/>
        <v>49.835570581703166</v>
      </c>
      <c r="Z223">
        <f t="shared" si="108"/>
        <v>2.544802339729813</v>
      </c>
      <c r="AA223">
        <f t="shared" si="109"/>
        <v>5.1063975189322344</v>
      </c>
      <c r="AB223">
        <f t="shared" si="110"/>
        <v>2.7782007697742879</v>
      </c>
      <c r="AC223">
        <f t="shared" si="111"/>
        <v>-86.51077208659963</v>
      </c>
      <c r="AD223">
        <f t="shared" si="112"/>
        <v>-140.16467233931635</v>
      </c>
      <c r="AE223">
        <f t="shared" si="113"/>
        <v>-9.2169294808992266</v>
      </c>
      <c r="AF223">
        <f t="shared" si="114"/>
        <v>324.09559665491906</v>
      </c>
      <c r="AG223">
        <f t="shared" si="115"/>
        <v>-29.574287571246984</v>
      </c>
      <c r="AH223">
        <f t="shared" si="116"/>
        <v>1.9899806601384193</v>
      </c>
      <c r="AI223">
        <f t="shared" si="117"/>
        <v>-0.11294020252328703</v>
      </c>
      <c r="AJ223">
        <v>220.238832159792</v>
      </c>
      <c r="AK223">
        <v>237.77554545454541</v>
      </c>
      <c r="AL223">
        <v>-3.3441831868748859</v>
      </c>
      <c r="AM223">
        <v>65.224705467623394</v>
      </c>
      <c r="AN223">
        <f t="shared" si="118"/>
        <v>1.9616955121677919</v>
      </c>
      <c r="AO223">
        <v>23.40544182925991</v>
      </c>
      <c r="AP223">
        <v>24.92516181818182</v>
      </c>
      <c r="AQ223">
        <v>-2.0034183241230889E-3</v>
      </c>
      <c r="AR223">
        <v>101.7117068775797</v>
      </c>
      <c r="AS223">
        <v>0</v>
      </c>
      <c r="AT223">
        <v>0</v>
      </c>
      <c r="AU223">
        <f t="shared" si="119"/>
        <v>1</v>
      </c>
      <c r="AV223">
        <f t="shared" si="120"/>
        <v>0</v>
      </c>
      <c r="AW223">
        <f t="shared" si="121"/>
        <v>52761.859944855336</v>
      </c>
      <c r="AX223">
        <f t="shared" si="122"/>
        <v>3183.0364285714277</v>
      </c>
      <c r="AY223">
        <f t="shared" si="123"/>
        <v>2611.0445516419045</v>
      </c>
      <c r="AZ223">
        <f>($B$11*$D$9+$C$11*$D$9+$F$11*((CV223+CN223)/MAX(CV223+CN223+CW223, 0.1)*$I$9+CW223/MAX(CV223+CN223+CW223, 0.1)*$J$9))/($B$11+$C$11+$F$11)</f>
        <v>0.82029992751724878</v>
      </c>
      <c r="BA223">
        <f>($B$11*$K$9+$C$11*$K$9+$F$11*((CV223+CN223)/MAX(CV223+CN223+CW223, 0.1)*$P$9+CW223/MAX(CV223+CN223+CW223, 0.1)*$Q$9))/($B$11+$C$11+$F$11)</f>
        <v>0.17592886010829017</v>
      </c>
      <c r="BB223" s="1">
        <v>3.93</v>
      </c>
      <c r="BC223">
        <v>0.5</v>
      </c>
      <c r="BD223" t="s">
        <v>354</v>
      </c>
      <c r="BE223">
        <v>2</v>
      </c>
      <c r="BF223" t="b">
        <v>1</v>
      </c>
      <c r="BG223">
        <v>1687538766.2142861</v>
      </c>
      <c r="BH223">
        <v>255.6078571428572</v>
      </c>
      <c r="BI223">
        <v>232.76285714285709</v>
      </c>
      <c r="BJ223">
        <v>24.95682142857143</v>
      </c>
      <c r="BK223">
        <v>23.43177142857143</v>
      </c>
      <c r="BL223">
        <v>253.39949999999999</v>
      </c>
      <c r="BM223">
        <v>24.764975</v>
      </c>
      <c r="BN223">
        <v>500.01285714285717</v>
      </c>
      <c r="BO223">
        <v>101.85550000000001</v>
      </c>
      <c r="BP223">
        <v>0.11270724999999999</v>
      </c>
      <c r="BQ223">
        <v>33.190364285714288</v>
      </c>
      <c r="BR223">
        <v>33.932760714285713</v>
      </c>
      <c r="BS223">
        <v>999.9000000000002</v>
      </c>
      <c r="BT223">
        <v>0</v>
      </c>
      <c r="BU223">
        <v>0</v>
      </c>
      <c r="BV223">
        <v>9998.5035714285714</v>
      </c>
      <c r="BW223">
        <v>0</v>
      </c>
      <c r="BX223">
        <v>1183.0532142857139</v>
      </c>
      <c r="BY223">
        <v>22.844967857142851</v>
      </c>
      <c r="BZ223">
        <v>262.15050000000002</v>
      </c>
      <c r="CA223">
        <v>238.34832142857141</v>
      </c>
      <c r="CB223">
        <v>1.5250325</v>
      </c>
      <c r="CC223">
        <v>232.76285714285709</v>
      </c>
      <c r="CD223">
        <v>23.43177142857143</v>
      </c>
      <c r="CE223">
        <v>2.5419907142857139</v>
      </c>
      <c r="CF223">
        <v>2.386657142857143</v>
      </c>
      <c r="CG223">
        <v>21.297875000000001</v>
      </c>
      <c r="CH223">
        <v>20.27350357142857</v>
      </c>
      <c r="CI223">
        <v>1999.983214285714</v>
      </c>
      <c r="CJ223">
        <v>0.98000535714285708</v>
      </c>
      <c r="CK223">
        <v>1.9994539285714291E-2</v>
      </c>
      <c r="CL223">
        <v>0</v>
      </c>
      <c r="CM223">
        <v>1.8806642857142859</v>
      </c>
      <c r="CN223">
        <v>0</v>
      </c>
      <c r="CO223">
        <v>7795.1792857142846</v>
      </c>
      <c r="CP223">
        <v>17338.117857142861</v>
      </c>
      <c r="CQ223">
        <v>52.125</v>
      </c>
      <c r="CR223">
        <v>53.686999999999983</v>
      </c>
      <c r="CS223">
        <v>52.377214285714281</v>
      </c>
      <c r="CT223">
        <v>51.625</v>
      </c>
      <c r="CU223">
        <v>50.785428571428561</v>
      </c>
      <c r="CV223">
        <v>1959.993214285714</v>
      </c>
      <c r="CW223">
        <v>39.99</v>
      </c>
      <c r="CX223">
        <v>0</v>
      </c>
      <c r="CY223">
        <v>1687538774</v>
      </c>
      <c r="CZ223">
        <v>0</v>
      </c>
      <c r="DA223">
        <v>1687534704.5999999</v>
      </c>
      <c r="DB223" t="s">
        <v>748</v>
      </c>
      <c r="DC223">
        <v>1687534682.0999999</v>
      </c>
      <c r="DD223">
        <v>1687534704.5999999</v>
      </c>
      <c r="DE223">
        <v>4</v>
      </c>
      <c r="DF223">
        <v>-0.27400000000000002</v>
      </c>
      <c r="DG223">
        <v>-6.3E-2</v>
      </c>
      <c r="DH223">
        <v>2.6259999999999999</v>
      </c>
      <c r="DI223">
        <v>4.9000000000000002E-2</v>
      </c>
      <c r="DJ223">
        <v>421</v>
      </c>
      <c r="DK223">
        <v>17</v>
      </c>
      <c r="DL223">
        <v>0.13</v>
      </c>
      <c r="DM223">
        <v>0.01</v>
      </c>
      <c r="DN223">
        <v>22.660399999999999</v>
      </c>
      <c r="DO223">
        <v>3.5805140712945351</v>
      </c>
      <c r="DP223">
        <v>0.34928483863460208</v>
      </c>
      <c r="DQ223">
        <v>0</v>
      </c>
      <c r="DR223">
        <v>1.50953425</v>
      </c>
      <c r="DS223">
        <v>0.30456146341463081</v>
      </c>
      <c r="DT223">
        <v>3.6907858572904233E-2</v>
      </c>
      <c r="DU223">
        <v>0</v>
      </c>
      <c r="DV223">
        <v>0</v>
      </c>
      <c r="DW223">
        <v>2</v>
      </c>
      <c r="DX223" t="s">
        <v>356</v>
      </c>
      <c r="DY223">
        <v>3.1166800000000001</v>
      </c>
      <c r="DZ223">
        <v>2.7693599999999998</v>
      </c>
      <c r="EA223">
        <v>5.6538400000000003E-2</v>
      </c>
      <c r="EB223">
        <v>5.2168399999999997E-2</v>
      </c>
      <c r="EC223">
        <v>0.119571</v>
      </c>
      <c r="ED223">
        <v>0.114938</v>
      </c>
      <c r="EE223">
        <v>27137.1</v>
      </c>
      <c r="EF223">
        <v>27160.799999999999</v>
      </c>
      <c r="EG223">
        <v>29351.5</v>
      </c>
      <c r="EH223">
        <v>28977.9</v>
      </c>
      <c r="EI223">
        <v>35806.300000000003</v>
      </c>
      <c r="EJ223">
        <v>33813.9</v>
      </c>
      <c r="EK223">
        <v>45028.2</v>
      </c>
      <c r="EL223">
        <v>43099.3</v>
      </c>
      <c r="EM223">
        <v>1.6758999999999999</v>
      </c>
      <c r="EN223">
        <v>1.6236699999999999</v>
      </c>
      <c r="EO223">
        <v>-6.3173499999999994E-2</v>
      </c>
      <c r="EP223">
        <v>0</v>
      </c>
      <c r="EQ223">
        <v>34.965400000000002</v>
      </c>
      <c r="ER223">
        <v>999.9</v>
      </c>
      <c r="ES223">
        <v>49.1</v>
      </c>
      <c r="ET223">
        <v>48.9</v>
      </c>
      <c r="EU223">
        <v>56.657400000000003</v>
      </c>
      <c r="EV223">
        <v>65.248199999999997</v>
      </c>
      <c r="EW223">
        <v>17.4679</v>
      </c>
      <c r="EX223">
        <v>1</v>
      </c>
      <c r="EY223">
        <v>1.3994500000000001</v>
      </c>
      <c r="EZ223">
        <v>9.2810500000000005</v>
      </c>
      <c r="FA223">
        <v>19.982399999999998</v>
      </c>
      <c r="FB223">
        <v>5.2273199999999997</v>
      </c>
      <c r="FC223">
        <v>11.992000000000001</v>
      </c>
      <c r="FD223">
        <v>4.9683000000000002</v>
      </c>
      <c r="FE223">
        <v>3.2895500000000002</v>
      </c>
      <c r="FF223">
        <v>9999</v>
      </c>
      <c r="FG223">
        <v>9999</v>
      </c>
      <c r="FH223">
        <v>9999</v>
      </c>
      <c r="FI223">
        <v>999.9</v>
      </c>
      <c r="FJ223">
        <v>4.9727499999999996</v>
      </c>
      <c r="FK223">
        <v>1.8783799999999999</v>
      </c>
      <c r="FL223">
        <v>1.8765799999999999</v>
      </c>
      <c r="FM223">
        <v>1.8793899999999999</v>
      </c>
      <c r="FN223">
        <v>1.8757900000000001</v>
      </c>
      <c r="FO223">
        <v>1.8792</v>
      </c>
      <c r="FP223">
        <v>1.8764700000000001</v>
      </c>
      <c r="FQ223">
        <v>1.87775</v>
      </c>
      <c r="FR223">
        <v>0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2.1379999999999999</v>
      </c>
      <c r="GF223">
        <v>0.1913</v>
      </c>
      <c r="GG223">
        <v>1.427427920861303</v>
      </c>
      <c r="GH223">
        <v>3.4596175144301941E-3</v>
      </c>
      <c r="GI223">
        <v>-1.60062044249347E-6</v>
      </c>
      <c r="GJ223">
        <v>4.4551892631570479E-10</v>
      </c>
      <c r="GK223">
        <v>-0.12138322864315421</v>
      </c>
      <c r="GL223">
        <v>-1.1044296988583829E-3</v>
      </c>
      <c r="GM223">
        <v>8.6344859614355754E-4</v>
      </c>
      <c r="GN223">
        <v>-1.2442756315904091E-5</v>
      </c>
      <c r="GO223">
        <v>0</v>
      </c>
      <c r="GP223">
        <v>2120</v>
      </c>
      <c r="GQ223">
        <v>2</v>
      </c>
      <c r="GR223">
        <v>32</v>
      </c>
      <c r="GS223">
        <v>68.2</v>
      </c>
      <c r="GT223">
        <v>67.8</v>
      </c>
      <c r="GU223">
        <v>0.58837899999999999</v>
      </c>
      <c r="GV223">
        <v>2.65015</v>
      </c>
      <c r="GW223">
        <v>1.39893</v>
      </c>
      <c r="GX223">
        <v>2.2717299999999998</v>
      </c>
      <c r="GY223">
        <v>1.4489700000000001</v>
      </c>
      <c r="GZ223">
        <v>2.4414099999999999</v>
      </c>
      <c r="HA223">
        <v>53.4878</v>
      </c>
      <c r="HB223">
        <v>14.78</v>
      </c>
      <c r="HC223">
        <v>18</v>
      </c>
      <c r="HD223">
        <v>502.61</v>
      </c>
      <c r="HE223">
        <v>382.43299999999999</v>
      </c>
      <c r="HF223">
        <v>25.4589</v>
      </c>
      <c r="HG223">
        <v>43.4666</v>
      </c>
      <c r="HH223">
        <v>30.000499999999999</v>
      </c>
      <c r="HI223">
        <v>42.688899999999997</v>
      </c>
      <c r="HJ223">
        <v>42.664299999999997</v>
      </c>
      <c r="HK223">
        <v>11.7676</v>
      </c>
      <c r="HL223">
        <v>56.616799999999998</v>
      </c>
      <c r="HM223">
        <v>0</v>
      </c>
      <c r="HN223">
        <v>21.812799999999999</v>
      </c>
      <c r="HO223">
        <v>186.2</v>
      </c>
      <c r="HP223">
        <v>23.448499999999999</v>
      </c>
      <c r="HQ223">
        <v>97.200699999999998</v>
      </c>
      <c r="HR223">
        <v>99.0989</v>
      </c>
    </row>
    <row r="224" spans="1:226" x14ac:dyDescent="0.25">
      <c r="A224">
        <v>208</v>
      </c>
      <c r="B224">
        <v>1687538779</v>
      </c>
      <c r="C224">
        <v>10075.5</v>
      </c>
      <c r="D224" t="s">
        <v>777</v>
      </c>
      <c r="E224" t="s">
        <v>778</v>
      </c>
      <c r="F224">
        <v>5</v>
      </c>
      <c r="G224" t="s">
        <v>353</v>
      </c>
      <c r="H224" t="s">
        <v>747</v>
      </c>
      <c r="I224">
        <v>1687538771.5</v>
      </c>
      <c r="J224">
        <f t="shared" si="93"/>
        <v>1.96534711781159E-3</v>
      </c>
      <c r="K224">
        <f t="shared" si="94"/>
        <v>1.96534711781159</v>
      </c>
      <c r="L224">
        <f t="shared" si="95"/>
        <v>-0.39849218443041062</v>
      </c>
      <c r="M224">
        <f t="shared" si="96"/>
        <v>238.37714814814811</v>
      </c>
      <c r="N224">
        <f t="shared" si="97"/>
        <v>236.79813234126317</v>
      </c>
      <c r="O224">
        <f t="shared" si="98"/>
        <v>24.146090463201737</v>
      </c>
      <c r="P224">
        <f t="shared" si="99"/>
        <v>24.307101270757101</v>
      </c>
      <c r="Q224">
        <f t="shared" si="100"/>
        <v>7.0018841494202372E-2</v>
      </c>
      <c r="R224">
        <f>IF(LEFT(BD224,1)&lt;&gt;"0",IF(LEFT(BD224,1)="1",3,BE224),$D$5+$E$5*(BV224*BO224/($K$5*1000))+$F$5*(BV224*BO224/($K$5*1000))*MAX(MIN(BB224,$J$5),$I$5)*MAX(MIN(BB224,$J$5),$I$5)+$G$5*MAX(MIN(BB224,$J$5),$I$5)*(BV224*BO224/($K$5*1000))+$H$5*(BV224*BO224/($K$5*1000))*(BV224*BO224/($K$5*1000)))</f>
        <v>3.502005174098445</v>
      </c>
      <c r="S224">
        <f t="shared" si="101"/>
        <v>6.9250304761728179E-2</v>
      </c>
      <c r="T224">
        <f t="shared" si="102"/>
        <v>4.3349787414233412E-2</v>
      </c>
      <c r="U224">
        <f t="shared" si="103"/>
        <v>557.29212246553789</v>
      </c>
      <c r="V224">
        <f t="shared" si="104"/>
        <v>35.536072075741451</v>
      </c>
      <c r="W224">
        <f t="shared" si="105"/>
        <v>33.93936296296296</v>
      </c>
      <c r="X224">
        <f t="shared" si="106"/>
        <v>5.3249647103135205</v>
      </c>
      <c r="Y224">
        <f t="shared" si="107"/>
        <v>49.776612576705674</v>
      </c>
      <c r="Z224">
        <f t="shared" si="108"/>
        <v>2.5426906952275323</v>
      </c>
      <c r="AA224">
        <f t="shared" si="109"/>
        <v>5.1082035590695334</v>
      </c>
      <c r="AB224">
        <f t="shared" si="110"/>
        <v>2.7822740150859882</v>
      </c>
      <c r="AC224">
        <f t="shared" si="111"/>
        <v>-86.671807895491114</v>
      </c>
      <c r="AD224">
        <f t="shared" si="112"/>
        <v>-140.22113719834857</v>
      </c>
      <c r="AE224">
        <f t="shared" si="113"/>
        <v>-9.2212346042067654</v>
      </c>
      <c r="AF224">
        <f t="shared" si="114"/>
        <v>321.17794276749146</v>
      </c>
      <c r="AG224">
        <f t="shared" si="115"/>
        <v>-29.884639115836752</v>
      </c>
      <c r="AH224">
        <f t="shared" si="116"/>
        <v>1.9976054454978811</v>
      </c>
      <c r="AI224">
        <f t="shared" si="117"/>
        <v>-0.39849218443041062</v>
      </c>
      <c r="AJ224">
        <v>203.3890104379343</v>
      </c>
      <c r="AK224">
        <v>221.08016969696959</v>
      </c>
      <c r="AL224">
        <v>-3.329842151484625</v>
      </c>
      <c r="AM224">
        <v>65.224705467623394</v>
      </c>
      <c r="AN224">
        <f t="shared" si="118"/>
        <v>1.96534711781159</v>
      </c>
      <c r="AO224">
        <v>23.403229716389969</v>
      </c>
      <c r="AP224">
        <v>24.913469696969699</v>
      </c>
      <c r="AQ224">
        <v>-4.9549138896998397E-4</v>
      </c>
      <c r="AR224">
        <v>101.7117068775797</v>
      </c>
      <c r="AS224">
        <v>0</v>
      </c>
      <c r="AT224">
        <v>0</v>
      </c>
      <c r="AU224">
        <f t="shared" si="119"/>
        <v>1</v>
      </c>
      <c r="AV224">
        <f t="shared" si="120"/>
        <v>0</v>
      </c>
      <c r="AW224">
        <f t="shared" si="121"/>
        <v>52760.709961026994</v>
      </c>
      <c r="AX224">
        <f t="shared" si="122"/>
        <v>3167.7129629629626</v>
      </c>
      <c r="AY224">
        <f t="shared" si="123"/>
        <v>2598.4747096348019</v>
      </c>
      <c r="AZ224">
        <f>($B$11*$D$9+$C$11*$D$9+$F$11*((CV224+CN224)/MAX(CV224+CN224+CW224, 0.1)*$I$9+CW224/MAX(CV224+CN224+CW224, 0.1)*$J$9))/($B$11+$C$11+$F$11)</f>
        <v>0.82029992616637959</v>
      </c>
      <c r="BA224">
        <f>($B$11*$K$9+$C$11*$K$9+$F$11*((CV224+CN224)/MAX(CV224+CN224+CW224, 0.1)*$P$9+CW224/MAX(CV224+CN224+CW224, 0.1)*$Q$9))/($B$11+$C$11+$F$11)</f>
        <v>0.17592885750111251</v>
      </c>
      <c r="BB224" s="1">
        <v>3.93</v>
      </c>
      <c r="BC224">
        <v>0.5</v>
      </c>
      <c r="BD224" t="s">
        <v>354</v>
      </c>
      <c r="BE224">
        <v>2</v>
      </c>
      <c r="BF224" t="b">
        <v>1</v>
      </c>
      <c r="BG224">
        <v>1687538771.5</v>
      </c>
      <c r="BH224">
        <v>238.37714814814811</v>
      </c>
      <c r="BI224">
        <v>215.26314814814819</v>
      </c>
      <c r="BJ224">
        <v>24.935896296296299</v>
      </c>
      <c r="BK224">
        <v>23.405000000000001</v>
      </c>
      <c r="BL224">
        <v>236.2161851851852</v>
      </c>
      <c r="BM224">
        <v>24.744437037037031</v>
      </c>
      <c r="BN224">
        <v>500.02262962962959</v>
      </c>
      <c r="BO224">
        <v>101.8563703703704</v>
      </c>
      <c r="BP224">
        <v>0.11272129629629631</v>
      </c>
      <c r="BQ224">
        <v>33.196666666666673</v>
      </c>
      <c r="BR224">
        <v>33.93936296296296</v>
      </c>
      <c r="BS224">
        <v>999.90000000000009</v>
      </c>
      <c r="BT224">
        <v>0</v>
      </c>
      <c r="BU224">
        <v>0</v>
      </c>
      <c r="BV224">
        <v>9998.4018518518515</v>
      </c>
      <c r="BW224">
        <v>0</v>
      </c>
      <c r="BX224">
        <v>1167.7207407407409</v>
      </c>
      <c r="BY224">
        <v>23.113992592592599</v>
      </c>
      <c r="BZ224">
        <v>244.47348148148151</v>
      </c>
      <c r="CA224">
        <v>220.42211111111109</v>
      </c>
      <c r="CB224">
        <v>1.530886666666667</v>
      </c>
      <c r="CC224">
        <v>215.26314814814819</v>
      </c>
      <c r="CD224">
        <v>23.405000000000001</v>
      </c>
      <c r="CE224">
        <v>2.5398822222222219</v>
      </c>
      <c r="CF224">
        <v>2.3839511111111111</v>
      </c>
      <c r="CG224">
        <v>21.284344444444439</v>
      </c>
      <c r="CH224">
        <v>20.255162962962959</v>
      </c>
      <c r="CI224">
        <v>1999.9922222222219</v>
      </c>
      <c r="CJ224">
        <v>0.98000555555555546</v>
      </c>
      <c r="CK224">
        <v>1.9994340740740739E-2</v>
      </c>
      <c r="CL224">
        <v>0</v>
      </c>
      <c r="CM224">
        <v>1.951655555555555</v>
      </c>
      <c r="CN224">
        <v>0</v>
      </c>
      <c r="CO224">
        <v>7800.620740740741</v>
      </c>
      <c r="CP224">
        <v>17338.18888888889</v>
      </c>
      <c r="CQ224">
        <v>52.129592592592587</v>
      </c>
      <c r="CR224">
        <v>53.686999999999983</v>
      </c>
      <c r="CS224">
        <v>52.381888888888888</v>
      </c>
      <c r="CT224">
        <v>51.627296296296286</v>
      </c>
      <c r="CU224">
        <v>50.800518518518501</v>
      </c>
      <c r="CV224">
        <v>1960.0022222222219</v>
      </c>
      <c r="CW224">
        <v>39.99</v>
      </c>
      <c r="CX224">
        <v>0</v>
      </c>
      <c r="CY224">
        <v>1687538778.8</v>
      </c>
      <c r="CZ224">
        <v>0</v>
      </c>
      <c r="DA224">
        <v>1687534704.5999999</v>
      </c>
      <c r="DB224" t="s">
        <v>748</v>
      </c>
      <c r="DC224">
        <v>1687534682.0999999</v>
      </c>
      <c r="DD224">
        <v>1687534704.5999999</v>
      </c>
      <c r="DE224">
        <v>4</v>
      </c>
      <c r="DF224">
        <v>-0.27400000000000002</v>
      </c>
      <c r="DG224">
        <v>-6.3E-2</v>
      </c>
      <c r="DH224">
        <v>2.6259999999999999</v>
      </c>
      <c r="DI224">
        <v>4.9000000000000002E-2</v>
      </c>
      <c r="DJ224">
        <v>421</v>
      </c>
      <c r="DK224">
        <v>17</v>
      </c>
      <c r="DL224">
        <v>0.13</v>
      </c>
      <c r="DM224">
        <v>0.01</v>
      </c>
      <c r="DN224">
        <v>22.94380487804878</v>
      </c>
      <c r="DO224">
        <v>3.0499358885017278</v>
      </c>
      <c r="DP224">
        <v>0.30718863192826779</v>
      </c>
      <c r="DQ224">
        <v>0</v>
      </c>
      <c r="DR224">
        <v>1.5220309756097561</v>
      </c>
      <c r="DS224">
        <v>5.7465993031359658E-2</v>
      </c>
      <c r="DT224">
        <v>2.6148070563047989E-2</v>
      </c>
      <c r="DU224">
        <v>1</v>
      </c>
      <c r="DV224">
        <v>1</v>
      </c>
      <c r="DW224">
        <v>2</v>
      </c>
      <c r="DX224" t="s">
        <v>368</v>
      </c>
      <c r="DY224">
        <v>3.1166499999999999</v>
      </c>
      <c r="DZ224">
        <v>2.7693599999999998</v>
      </c>
      <c r="EA224">
        <v>5.3023300000000002E-2</v>
      </c>
      <c r="EB224">
        <v>4.84635E-2</v>
      </c>
      <c r="EC224">
        <v>0.119537</v>
      </c>
      <c r="ED224">
        <v>0.114936</v>
      </c>
      <c r="EE224">
        <v>27236.9</v>
      </c>
      <c r="EF224">
        <v>27266.1</v>
      </c>
      <c r="EG224">
        <v>29350.400000000001</v>
      </c>
      <c r="EH224">
        <v>28977.3</v>
      </c>
      <c r="EI224">
        <v>35806.199999999997</v>
      </c>
      <c r="EJ224">
        <v>33813.199999999997</v>
      </c>
      <c r="EK224">
        <v>45026.6</v>
      </c>
      <c r="EL224">
        <v>43098.7</v>
      </c>
      <c r="EM224">
        <v>1.6758</v>
      </c>
      <c r="EN224">
        <v>1.6234500000000001</v>
      </c>
      <c r="EO224">
        <v>-6.3031900000000002E-2</v>
      </c>
      <c r="EP224">
        <v>0</v>
      </c>
      <c r="EQ224">
        <v>34.967300000000002</v>
      </c>
      <c r="ER224">
        <v>999.9</v>
      </c>
      <c r="ES224">
        <v>49.1</v>
      </c>
      <c r="ET224">
        <v>48.9</v>
      </c>
      <c r="EU224">
        <v>56.6584</v>
      </c>
      <c r="EV224">
        <v>65.408199999999994</v>
      </c>
      <c r="EW224">
        <v>17.696300000000001</v>
      </c>
      <c r="EX224">
        <v>1</v>
      </c>
      <c r="EY224">
        <v>1.39981</v>
      </c>
      <c r="EZ224">
        <v>9.2810500000000005</v>
      </c>
      <c r="FA224">
        <v>19.982600000000001</v>
      </c>
      <c r="FB224">
        <v>5.22837</v>
      </c>
      <c r="FC224">
        <v>11.992000000000001</v>
      </c>
      <c r="FD224">
        <v>4.9691000000000001</v>
      </c>
      <c r="FE224">
        <v>3.28973</v>
      </c>
      <c r="FF224">
        <v>9999</v>
      </c>
      <c r="FG224">
        <v>9999</v>
      </c>
      <c r="FH224">
        <v>9999</v>
      </c>
      <c r="FI224">
        <v>999.9</v>
      </c>
      <c r="FJ224">
        <v>4.9727499999999996</v>
      </c>
      <c r="FK224">
        <v>1.87842</v>
      </c>
      <c r="FL224">
        <v>1.8766400000000001</v>
      </c>
      <c r="FM224">
        <v>1.87941</v>
      </c>
      <c r="FN224">
        <v>1.87584</v>
      </c>
      <c r="FO224">
        <v>1.8792500000000001</v>
      </c>
      <c r="FP224">
        <v>1.87652</v>
      </c>
      <c r="FQ224">
        <v>1.87775</v>
      </c>
      <c r="FR224">
        <v>0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2.093</v>
      </c>
      <c r="GF224">
        <v>0.191</v>
      </c>
      <c r="GG224">
        <v>1.427427920861303</v>
      </c>
      <c r="GH224">
        <v>3.4596175144301941E-3</v>
      </c>
      <c r="GI224">
        <v>-1.60062044249347E-6</v>
      </c>
      <c r="GJ224">
        <v>4.4551892631570479E-10</v>
      </c>
      <c r="GK224">
        <v>-0.12138322864315421</v>
      </c>
      <c r="GL224">
        <v>-1.1044296988583829E-3</v>
      </c>
      <c r="GM224">
        <v>8.6344859614355754E-4</v>
      </c>
      <c r="GN224">
        <v>-1.2442756315904091E-5</v>
      </c>
      <c r="GO224">
        <v>0</v>
      </c>
      <c r="GP224">
        <v>2120</v>
      </c>
      <c r="GQ224">
        <v>2</v>
      </c>
      <c r="GR224">
        <v>32</v>
      </c>
      <c r="GS224">
        <v>68.3</v>
      </c>
      <c r="GT224">
        <v>67.900000000000006</v>
      </c>
      <c r="GU224">
        <v>0.54931600000000003</v>
      </c>
      <c r="GV224">
        <v>2.65625</v>
      </c>
      <c r="GW224">
        <v>1.39893</v>
      </c>
      <c r="GX224">
        <v>2.2729499999999998</v>
      </c>
      <c r="GY224">
        <v>1.4489700000000001</v>
      </c>
      <c r="GZ224">
        <v>2.5427200000000001</v>
      </c>
      <c r="HA224">
        <v>53.523099999999999</v>
      </c>
      <c r="HB224">
        <v>14.78</v>
      </c>
      <c r="HC224">
        <v>18</v>
      </c>
      <c r="HD224">
        <v>502.572</v>
      </c>
      <c r="HE224">
        <v>382.31900000000002</v>
      </c>
      <c r="HF224">
        <v>25.464400000000001</v>
      </c>
      <c r="HG224">
        <v>43.472299999999997</v>
      </c>
      <c r="HH224">
        <v>30.000399999999999</v>
      </c>
      <c r="HI224">
        <v>42.693300000000001</v>
      </c>
      <c r="HJ224">
        <v>42.668700000000001</v>
      </c>
      <c r="HK224">
        <v>10.964700000000001</v>
      </c>
      <c r="HL224">
        <v>56.616799999999998</v>
      </c>
      <c r="HM224">
        <v>0</v>
      </c>
      <c r="HN224">
        <v>21.806000000000001</v>
      </c>
      <c r="HO224">
        <v>166.16300000000001</v>
      </c>
      <c r="HP224">
        <v>23.4754</v>
      </c>
      <c r="HQ224">
        <v>97.197199999999995</v>
      </c>
      <c r="HR224">
        <v>99.097200000000001</v>
      </c>
    </row>
    <row r="225" spans="1:226" x14ac:dyDescent="0.25">
      <c r="A225">
        <v>209</v>
      </c>
      <c r="B225">
        <v>1687538784</v>
      </c>
      <c r="C225">
        <v>10080.5</v>
      </c>
      <c r="D225" t="s">
        <v>779</v>
      </c>
      <c r="E225" t="s">
        <v>780</v>
      </c>
      <c r="F225">
        <v>5</v>
      </c>
      <c r="G225" t="s">
        <v>353</v>
      </c>
      <c r="H225" t="s">
        <v>747</v>
      </c>
      <c r="I225">
        <v>1687538776.2142861</v>
      </c>
      <c r="J225">
        <f t="shared" si="93"/>
        <v>1.9609064649725614E-3</v>
      </c>
      <c r="K225">
        <f t="shared" si="94"/>
        <v>1.9609064649725616</v>
      </c>
      <c r="L225">
        <f t="shared" si="95"/>
        <v>-0.77396480199090478</v>
      </c>
      <c r="M225">
        <f t="shared" si="96"/>
        <v>223.00557142857139</v>
      </c>
      <c r="N225">
        <f t="shared" si="97"/>
        <v>230.62415963711095</v>
      </c>
      <c r="O225">
        <f t="shared" si="98"/>
        <v>23.516731646617437</v>
      </c>
      <c r="P225">
        <f t="shared" si="99"/>
        <v>22.739864666556784</v>
      </c>
      <c r="Q225">
        <f t="shared" si="100"/>
        <v>6.9791254378927151E-2</v>
      </c>
      <c r="R225">
        <f>IF(LEFT(BD225,1)&lt;&gt;"0",IF(LEFT(BD225,1)="1",3,BE225),$D$5+$E$5*(BV225*BO225/($K$5*1000))+$F$5*(BV225*BO225/($K$5*1000))*MAX(MIN(BB225,$J$5),$I$5)*MAX(MIN(BB225,$J$5),$I$5)+$G$5*MAX(MIN(BB225,$J$5),$I$5)*(BV225*BO225/($K$5*1000))+$H$5*(BV225*BO225/($K$5*1000))*(BV225*BO225/($K$5*1000)))</f>
        <v>3.5034819376162205</v>
      </c>
      <c r="S225">
        <f t="shared" si="101"/>
        <v>6.9027994258162778E-2</v>
      </c>
      <c r="T225">
        <f t="shared" si="102"/>
        <v>4.3210376621573822E-2</v>
      </c>
      <c r="U225">
        <f t="shared" si="103"/>
        <v>550.98555768060089</v>
      </c>
      <c r="V225">
        <f t="shared" si="104"/>
        <v>35.507815477095939</v>
      </c>
      <c r="W225">
        <f t="shared" si="105"/>
        <v>33.943410714285719</v>
      </c>
      <c r="X225">
        <f t="shared" si="106"/>
        <v>5.3261676526434352</v>
      </c>
      <c r="Y225">
        <f t="shared" si="107"/>
        <v>49.739185426545518</v>
      </c>
      <c r="Z225">
        <f t="shared" si="108"/>
        <v>2.5412118040041904</v>
      </c>
      <c r="AA225">
        <f t="shared" si="109"/>
        <v>5.1090740272717863</v>
      </c>
      <c r="AB225">
        <f t="shared" si="110"/>
        <v>2.7849558486392447</v>
      </c>
      <c r="AC225">
        <f t="shared" si="111"/>
        <v>-86.475975105289962</v>
      </c>
      <c r="AD225">
        <f t="shared" si="112"/>
        <v>-140.47119558162871</v>
      </c>
      <c r="AE225">
        <f t="shared" si="113"/>
        <v>-9.2341052862164243</v>
      </c>
      <c r="AF225">
        <f t="shared" si="114"/>
        <v>314.8042817074658</v>
      </c>
      <c r="AG225">
        <f t="shared" si="115"/>
        <v>-30.170907813570039</v>
      </c>
      <c r="AH225">
        <f t="shared" si="116"/>
        <v>1.9785057183838537</v>
      </c>
      <c r="AI225">
        <f t="shared" si="117"/>
        <v>-0.77396480199090478</v>
      </c>
      <c r="AJ225">
        <v>186.24496800171821</v>
      </c>
      <c r="AK225">
        <v>204.34641212121201</v>
      </c>
      <c r="AL225">
        <v>-3.350383154509875</v>
      </c>
      <c r="AM225">
        <v>65.224705467623394</v>
      </c>
      <c r="AN225">
        <f t="shared" si="118"/>
        <v>1.9609064649725616</v>
      </c>
      <c r="AO225">
        <v>23.40582343038184</v>
      </c>
      <c r="AP225">
        <v>24.909385454545451</v>
      </c>
      <c r="AQ225">
        <v>-8.2106279015788721E-5</v>
      </c>
      <c r="AR225">
        <v>101.7117068775797</v>
      </c>
      <c r="AS225">
        <v>0</v>
      </c>
      <c r="AT225">
        <v>0</v>
      </c>
      <c r="AU225">
        <f t="shared" si="119"/>
        <v>1</v>
      </c>
      <c r="AV225">
        <f t="shared" si="120"/>
        <v>0</v>
      </c>
      <c r="AW225">
        <f t="shared" si="121"/>
        <v>52792.635421543957</v>
      </c>
      <c r="AX225">
        <f t="shared" si="122"/>
        <v>3131.8657142857151</v>
      </c>
      <c r="AY225">
        <f t="shared" si="123"/>
        <v>2569.0692145643388</v>
      </c>
      <c r="AZ225">
        <f>($B$11*$D$9+$C$11*$D$9+$F$11*((CV225+CN225)/MAX(CV225+CN225+CW225, 0.1)*$I$9+CW225/MAX(CV225+CN225+CW225, 0.1)*$J$9))/($B$11+$C$11+$F$11)</f>
        <v>0.82029992628539838</v>
      </c>
      <c r="BA225">
        <f>($B$11*$K$9+$C$11*$K$9+$F$11*((CV225+CN225)/MAX(CV225+CN225+CW225, 0.1)*$P$9+CW225/MAX(CV225+CN225+CW225, 0.1)*$Q$9))/($B$11+$C$11+$F$11)</f>
        <v>0.17592885773081884</v>
      </c>
      <c r="BB225" s="1">
        <v>3.93</v>
      </c>
      <c r="BC225">
        <v>0.5</v>
      </c>
      <c r="BD225" t="s">
        <v>354</v>
      </c>
      <c r="BE225">
        <v>2</v>
      </c>
      <c r="BF225" t="b">
        <v>1</v>
      </c>
      <c r="BG225">
        <v>1687538776.2142861</v>
      </c>
      <c r="BH225">
        <v>223.00557142857139</v>
      </c>
      <c r="BI225">
        <v>199.63782142857141</v>
      </c>
      <c r="BJ225">
        <v>24.921185714285709</v>
      </c>
      <c r="BK225">
        <v>23.404821428571431</v>
      </c>
      <c r="BL225">
        <v>220.88753571428569</v>
      </c>
      <c r="BM225">
        <v>24.729996428571429</v>
      </c>
      <c r="BN225">
        <v>499.99542857142859</v>
      </c>
      <c r="BO225">
        <v>101.85717857142861</v>
      </c>
      <c r="BP225">
        <v>0.1127611071428571</v>
      </c>
      <c r="BQ225">
        <v>33.199703571428572</v>
      </c>
      <c r="BR225">
        <v>33.943410714285719</v>
      </c>
      <c r="BS225">
        <v>999.9000000000002</v>
      </c>
      <c r="BT225">
        <v>0</v>
      </c>
      <c r="BU225">
        <v>0</v>
      </c>
      <c r="BV225">
        <v>10004.730714285721</v>
      </c>
      <c r="BW225">
        <v>0</v>
      </c>
      <c r="BX225">
        <v>1131.8742857142861</v>
      </c>
      <c r="BY225">
        <v>23.367796428571431</v>
      </c>
      <c r="BZ225">
        <v>228.70532142857141</v>
      </c>
      <c r="CA225">
        <v>204.42228571428569</v>
      </c>
      <c r="CB225">
        <v>1.5163582142857139</v>
      </c>
      <c r="CC225">
        <v>199.63782142857141</v>
      </c>
      <c r="CD225">
        <v>23.404821428571431</v>
      </c>
      <c r="CE225">
        <v>2.538401785714286</v>
      </c>
      <c r="CF225">
        <v>2.3839489285714279</v>
      </c>
      <c r="CG225">
        <v>21.274835714285722</v>
      </c>
      <c r="CH225">
        <v>20.25515714285714</v>
      </c>
      <c r="CI225">
        <v>1999.991428571429</v>
      </c>
      <c r="CJ225">
        <v>0.98000557142857136</v>
      </c>
      <c r="CK225">
        <v>1.9994325E-2</v>
      </c>
      <c r="CL225">
        <v>0</v>
      </c>
      <c r="CM225">
        <v>1.9949892857142859</v>
      </c>
      <c r="CN225">
        <v>0</v>
      </c>
      <c r="CO225">
        <v>7805.8757142857148</v>
      </c>
      <c r="CP225">
        <v>17338.182142857138</v>
      </c>
      <c r="CQ225">
        <v>52.140499999999989</v>
      </c>
      <c r="CR225">
        <v>53.691499999999976</v>
      </c>
      <c r="CS225">
        <v>52.381642857142857</v>
      </c>
      <c r="CT225">
        <v>51.64271428571427</v>
      </c>
      <c r="CU225">
        <v>50.811999999999983</v>
      </c>
      <c r="CV225">
        <v>1960.001428571429</v>
      </c>
      <c r="CW225">
        <v>39.99</v>
      </c>
      <c r="CX225">
        <v>0</v>
      </c>
      <c r="CY225">
        <v>1687538784.2</v>
      </c>
      <c r="CZ225">
        <v>0</v>
      </c>
      <c r="DA225">
        <v>1687534704.5999999</v>
      </c>
      <c r="DB225" t="s">
        <v>748</v>
      </c>
      <c r="DC225">
        <v>1687534682.0999999</v>
      </c>
      <c r="DD225">
        <v>1687534704.5999999</v>
      </c>
      <c r="DE225">
        <v>4</v>
      </c>
      <c r="DF225">
        <v>-0.27400000000000002</v>
      </c>
      <c r="DG225">
        <v>-6.3E-2</v>
      </c>
      <c r="DH225">
        <v>2.6259999999999999</v>
      </c>
      <c r="DI225">
        <v>4.9000000000000002E-2</v>
      </c>
      <c r="DJ225">
        <v>421</v>
      </c>
      <c r="DK225">
        <v>17</v>
      </c>
      <c r="DL225">
        <v>0.13</v>
      </c>
      <c r="DM225">
        <v>0.01</v>
      </c>
      <c r="DN225">
        <v>23.224497499999998</v>
      </c>
      <c r="DO225">
        <v>3.1643651031894078</v>
      </c>
      <c r="DP225">
        <v>0.31284353076857752</v>
      </c>
      <c r="DQ225">
        <v>0</v>
      </c>
      <c r="DR225">
        <v>1.5261515000000001</v>
      </c>
      <c r="DS225">
        <v>-0.18274469043152081</v>
      </c>
      <c r="DT225">
        <v>1.804388325028735E-2</v>
      </c>
      <c r="DU225">
        <v>0</v>
      </c>
      <c r="DV225">
        <v>0</v>
      </c>
      <c r="DW225">
        <v>2</v>
      </c>
      <c r="DX225" t="s">
        <v>356</v>
      </c>
      <c r="DY225">
        <v>3.1166399999999999</v>
      </c>
      <c r="DZ225">
        <v>2.7700499999999999</v>
      </c>
      <c r="EA225">
        <v>4.9409399999999999E-2</v>
      </c>
      <c r="EB225">
        <v>4.4641899999999998E-2</v>
      </c>
      <c r="EC225">
        <v>0.119522</v>
      </c>
      <c r="ED225">
        <v>0.114944</v>
      </c>
      <c r="EE225">
        <v>27340.400000000001</v>
      </c>
      <c r="EF225">
        <v>27375.599999999999</v>
      </c>
      <c r="EG225">
        <v>29350.2</v>
      </c>
      <c r="EH225">
        <v>28977.7</v>
      </c>
      <c r="EI225">
        <v>35806.1</v>
      </c>
      <c r="EJ225">
        <v>33813.199999999997</v>
      </c>
      <c r="EK225">
        <v>45026.1</v>
      </c>
      <c r="EL225">
        <v>43099.4</v>
      </c>
      <c r="EM225">
        <v>1.6756500000000001</v>
      </c>
      <c r="EN225">
        <v>1.6235999999999999</v>
      </c>
      <c r="EO225">
        <v>-6.3411899999999993E-2</v>
      </c>
      <c r="EP225">
        <v>0</v>
      </c>
      <c r="EQ225">
        <v>34.967300000000002</v>
      </c>
      <c r="ER225">
        <v>999.9</v>
      </c>
      <c r="ES225">
        <v>49.1</v>
      </c>
      <c r="ET225">
        <v>48.9</v>
      </c>
      <c r="EU225">
        <v>56.659100000000002</v>
      </c>
      <c r="EV225">
        <v>65.4482</v>
      </c>
      <c r="EW225">
        <v>17.804500000000001</v>
      </c>
      <c r="EX225">
        <v>1</v>
      </c>
      <c r="EY225">
        <v>1.4001600000000001</v>
      </c>
      <c r="EZ225">
        <v>9.2810500000000005</v>
      </c>
      <c r="FA225">
        <v>19.982399999999998</v>
      </c>
      <c r="FB225">
        <v>5.2277699999999996</v>
      </c>
      <c r="FC225">
        <v>11.992000000000001</v>
      </c>
      <c r="FD225">
        <v>4.96875</v>
      </c>
      <c r="FE225">
        <v>3.2896000000000001</v>
      </c>
      <c r="FF225">
        <v>9999</v>
      </c>
      <c r="FG225">
        <v>9999</v>
      </c>
      <c r="FH225">
        <v>9999</v>
      </c>
      <c r="FI225">
        <v>999.9</v>
      </c>
      <c r="FJ225">
        <v>4.9727399999999999</v>
      </c>
      <c r="FK225">
        <v>1.87842</v>
      </c>
      <c r="FL225">
        <v>1.87666</v>
      </c>
      <c r="FM225">
        <v>1.87941</v>
      </c>
      <c r="FN225">
        <v>1.87584</v>
      </c>
      <c r="FO225">
        <v>1.87924</v>
      </c>
      <c r="FP225">
        <v>1.87653</v>
      </c>
      <c r="FQ225">
        <v>1.87775</v>
      </c>
      <c r="FR225">
        <v>0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2.0470000000000002</v>
      </c>
      <c r="GF225">
        <v>0.191</v>
      </c>
      <c r="GG225">
        <v>1.427427920861303</v>
      </c>
      <c r="GH225">
        <v>3.4596175144301941E-3</v>
      </c>
      <c r="GI225">
        <v>-1.60062044249347E-6</v>
      </c>
      <c r="GJ225">
        <v>4.4551892631570479E-10</v>
      </c>
      <c r="GK225">
        <v>-0.12138322864315421</v>
      </c>
      <c r="GL225">
        <v>-1.1044296988583829E-3</v>
      </c>
      <c r="GM225">
        <v>8.6344859614355754E-4</v>
      </c>
      <c r="GN225">
        <v>-1.2442756315904091E-5</v>
      </c>
      <c r="GO225">
        <v>0</v>
      </c>
      <c r="GP225">
        <v>2120</v>
      </c>
      <c r="GQ225">
        <v>2</v>
      </c>
      <c r="GR225">
        <v>32</v>
      </c>
      <c r="GS225">
        <v>68.400000000000006</v>
      </c>
      <c r="GT225">
        <v>68</v>
      </c>
      <c r="GU225">
        <v>0.51269500000000001</v>
      </c>
      <c r="GV225">
        <v>2.65259</v>
      </c>
      <c r="GW225">
        <v>1.39893</v>
      </c>
      <c r="GX225">
        <v>2.2717299999999998</v>
      </c>
      <c r="GY225">
        <v>1.4489700000000001</v>
      </c>
      <c r="GZ225">
        <v>2.5830099999999998</v>
      </c>
      <c r="HA225">
        <v>53.523099999999999</v>
      </c>
      <c r="HB225">
        <v>14.7887</v>
      </c>
      <c r="HC225">
        <v>18</v>
      </c>
      <c r="HD225">
        <v>502.50400000000002</v>
      </c>
      <c r="HE225">
        <v>382.42599999999999</v>
      </c>
      <c r="HF225">
        <v>25.4693</v>
      </c>
      <c r="HG225">
        <v>43.476900000000001</v>
      </c>
      <c r="HH225">
        <v>30.000499999999999</v>
      </c>
      <c r="HI225">
        <v>42.697699999999998</v>
      </c>
      <c r="HJ225">
        <v>42.671999999999997</v>
      </c>
      <c r="HK225">
        <v>10.25</v>
      </c>
      <c r="HL225">
        <v>56.616799999999998</v>
      </c>
      <c r="HM225">
        <v>0</v>
      </c>
      <c r="HN225">
        <v>21.787400000000002</v>
      </c>
      <c r="HO225">
        <v>152.803</v>
      </c>
      <c r="HP225">
        <v>23.503399999999999</v>
      </c>
      <c r="HQ225">
        <v>97.196200000000005</v>
      </c>
      <c r="HR225">
        <v>99.098799999999997</v>
      </c>
    </row>
    <row r="226" spans="1:226" x14ac:dyDescent="0.25">
      <c r="A226">
        <v>210</v>
      </c>
      <c r="B226">
        <v>1687538789</v>
      </c>
      <c r="C226">
        <v>10085.5</v>
      </c>
      <c r="D226" t="s">
        <v>781</v>
      </c>
      <c r="E226" t="s">
        <v>782</v>
      </c>
      <c r="F226">
        <v>5</v>
      </c>
      <c r="G226" t="s">
        <v>353</v>
      </c>
      <c r="H226" t="s">
        <v>747</v>
      </c>
      <c r="I226">
        <v>1687538781.5</v>
      </c>
      <c r="J226">
        <f t="shared" si="93"/>
        <v>1.9557251290446506E-3</v>
      </c>
      <c r="K226">
        <f t="shared" si="94"/>
        <v>1.9557251290446507</v>
      </c>
      <c r="L226">
        <f t="shared" si="95"/>
        <v>-1.0145965278069902</v>
      </c>
      <c r="M226">
        <f t="shared" si="96"/>
        <v>205.76781481481481</v>
      </c>
      <c r="N226">
        <f t="shared" si="97"/>
        <v>219.66689709786161</v>
      </c>
      <c r="O226">
        <f t="shared" si="98"/>
        <v>22.399599890675599</v>
      </c>
      <c r="P226">
        <f t="shared" si="99"/>
        <v>20.982299941975878</v>
      </c>
      <c r="Q226">
        <f t="shared" si="100"/>
        <v>6.9556221385667902E-2</v>
      </c>
      <c r="R226">
        <f>IF(LEFT(BD226,1)&lt;&gt;"0",IF(LEFT(BD226,1)="1",3,BE226),$D$5+$E$5*(BV226*BO226/($K$5*1000))+$F$5*(BV226*BO226/($K$5*1000))*MAX(MIN(BB226,$J$5),$I$5)*MAX(MIN(BB226,$J$5),$I$5)+$G$5*MAX(MIN(BB226,$J$5),$I$5)*(BV226*BO226/($K$5*1000))+$H$5*(BV226*BO226/($K$5*1000))*(BV226*BO226/($K$5*1000)))</f>
        <v>3.5028163384241213</v>
      </c>
      <c r="S226">
        <f t="shared" si="101"/>
        <v>6.8797920913801797E-2</v>
      </c>
      <c r="T226">
        <f t="shared" si="102"/>
        <v>4.3066141863866168E-2</v>
      </c>
      <c r="U226">
        <f t="shared" si="103"/>
        <v>551.19956170681564</v>
      </c>
      <c r="V226">
        <f t="shared" si="104"/>
        <v>35.512627008624776</v>
      </c>
      <c r="W226">
        <f t="shared" si="105"/>
        <v>33.94672222222222</v>
      </c>
      <c r="X226">
        <f t="shared" si="106"/>
        <v>5.3271519681666071</v>
      </c>
      <c r="Y226">
        <f t="shared" si="107"/>
        <v>49.714075856296709</v>
      </c>
      <c r="Z226">
        <f t="shared" si="108"/>
        <v>2.540243014322038</v>
      </c>
      <c r="AA226">
        <f t="shared" si="109"/>
        <v>5.1097057937169614</v>
      </c>
      <c r="AB226">
        <f t="shared" si="110"/>
        <v>2.786908953844569</v>
      </c>
      <c r="AC226">
        <f t="shared" si="111"/>
        <v>-86.247478190869089</v>
      </c>
      <c r="AD226">
        <f t="shared" si="112"/>
        <v>-140.65368557520296</v>
      </c>
      <c r="AE226">
        <f t="shared" si="113"/>
        <v>-9.2481080963481634</v>
      </c>
      <c r="AF226">
        <f t="shared" si="114"/>
        <v>315.05028984439548</v>
      </c>
      <c r="AG226">
        <f t="shared" si="115"/>
        <v>-30.518754620288483</v>
      </c>
      <c r="AH226">
        <f t="shared" si="116"/>
        <v>1.9652825215653453</v>
      </c>
      <c r="AI226">
        <f t="shared" si="117"/>
        <v>-1.0145965278069902</v>
      </c>
      <c r="AJ226">
        <v>169.27363857009729</v>
      </c>
      <c r="AK226">
        <v>187.5815333333334</v>
      </c>
      <c r="AL226">
        <v>-3.352863763425368</v>
      </c>
      <c r="AM226">
        <v>65.224705467623394</v>
      </c>
      <c r="AN226">
        <f t="shared" si="118"/>
        <v>1.9557251290446507</v>
      </c>
      <c r="AO226">
        <v>23.4059598111292</v>
      </c>
      <c r="AP226">
        <v>24.905778181818171</v>
      </c>
      <c r="AQ226">
        <v>-1.107846046088594E-4</v>
      </c>
      <c r="AR226">
        <v>101.7117068775797</v>
      </c>
      <c r="AS226">
        <v>0</v>
      </c>
      <c r="AT226">
        <v>0</v>
      </c>
      <c r="AU226">
        <f t="shared" si="119"/>
        <v>1</v>
      </c>
      <c r="AV226">
        <f t="shared" si="120"/>
        <v>0</v>
      </c>
      <c r="AW226">
        <f t="shared" si="121"/>
        <v>52777.650206856553</v>
      </c>
      <c r="AX226">
        <f t="shared" si="122"/>
        <v>3133.0822222222209</v>
      </c>
      <c r="AY226">
        <f t="shared" si="123"/>
        <v>2570.0671082533863</v>
      </c>
      <c r="AZ226">
        <f>($B$11*$D$9+$C$11*$D$9+$F$11*((CV226+CN226)/MAX(CV226+CN226+CW226, 0.1)*$I$9+CW226/MAX(CV226+CN226+CW226, 0.1)*$J$9))/($B$11+$C$11+$F$11)</f>
        <v>0.82029992383362949</v>
      </c>
      <c r="BA226">
        <f>($B$11*$K$9+$C$11*$K$9+$F$11*((CV226+CN226)/MAX(CV226+CN226+CW226, 0.1)*$P$9+CW226/MAX(CV226+CN226+CW226, 0.1)*$Q$9))/($B$11+$C$11+$F$11)</f>
        <v>0.17592885299890498</v>
      </c>
      <c r="BB226" s="1">
        <v>3.93</v>
      </c>
      <c r="BC226">
        <v>0.5</v>
      </c>
      <c r="BD226" t="s">
        <v>354</v>
      </c>
      <c r="BE226">
        <v>2</v>
      </c>
      <c r="BF226" t="b">
        <v>1</v>
      </c>
      <c r="BG226">
        <v>1687538781.5</v>
      </c>
      <c r="BH226">
        <v>205.76781481481481</v>
      </c>
      <c r="BI226">
        <v>182.09788888888889</v>
      </c>
      <c r="BJ226">
        <v>24.911485185185189</v>
      </c>
      <c r="BK226">
        <v>23.405251851851851</v>
      </c>
      <c r="BL226">
        <v>203.69855555555549</v>
      </c>
      <c r="BM226">
        <v>24.72047407407408</v>
      </c>
      <c r="BN226">
        <v>499.99922222222227</v>
      </c>
      <c r="BO226">
        <v>101.8577777777778</v>
      </c>
      <c r="BP226">
        <v>0.11297970370370369</v>
      </c>
      <c r="BQ226">
        <v>33.201907407407411</v>
      </c>
      <c r="BR226">
        <v>33.94672222222222</v>
      </c>
      <c r="BS226">
        <v>999.90000000000009</v>
      </c>
      <c r="BT226">
        <v>0</v>
      </c>
      <c r="BU226">
        <v>0</v>
      </c>
      <c r="BV226">
        <v>10001.783333333329</v>
      </c>
      <c r="BW226">
        <v>0</v>
      </c>
      <c r="BX226">
        <v>1133.074444444444</v>
      </c>
      <c r="BY226">
        <v>23.669977777777781</v>
      </c>
      <c r="BZ226">
        <v>211.02477777777781</v>
      </c>
      <c r="CA226">
        <v>186.46203703703699</v>
      </c>
      <c r="CB226">
        <v>1.5062222222222219</v>
      </c>
      <c r="CC226">
        <v>182.09788888888889</v>
      </c>
      <c r="CD226">
        <v>23.405251851851851</v>
      </c>
      <c r="CE226">
        <v>2.5374281481481482</v>
      </c>
      <c r="CF226">
        <v>2.3840081481481481</v>
      </c>
      <c r="CG226">
        <v>21.26858148148148</v>
      </c>
      <c r="CH226">
        <v>20.255551851851848</v>
      </c>
      <c r="CI226">
        <v>2000.0077777777769</v>
      </c>
      <c r="CJ226">
        <v>0.98000566666666677</v>
      </c>
      <c r="CK226">
        <v>1.999423333333334E-2</v>
      </c>
      <c r="CL226">
        <v>0</v>
      </c>
      <c r="CM226">
        <v>1.990051851851852</v>
      </c>
      <c r="CN226">
        <v>0</v>
      </c>
      <c r="CO226">
        <v>7812.3433333333332</v>
      </c>
      <c r="CP226">
        <v>17338.325925925928</v>
      </c>
      <c r="CQ226">
        <v>52.154851851851838</v>
      </c>
      <c r="CR226">
        <v>53.693999999999988</v>
      </c>
      <c r="CS226">
        <v>52.395666666666664</v>
      </c>
      <c r="CT226">
        <v>51.664037037037033</v>
      </c>
      <c r="CU226">
        <v>50.811999999999983</v>
      </c>
      <c r="CV226">
        <v>1960.0177777777781</v>
      </c>
      <c r="CW226">
        <v>39.99</v>
      </c>
      <c r="CX226">
        <v>0</v>
      </c>
      <c r="CY226">
        <v>1687538789</v>
      </c>
      <c r="CZ226">
        <v>0</v>
      </c>
      <c r="DA226">
        <v>1687534704.5999999</v>
      </c>
      <c r="DB226" t="s">
        <v>748</v>
      </c>
      <c r="DC226">
        <v>1687534682.0999999</v>
      </c>
      <c r="DD226">
        <v>1687534704.5999999</v>
      </c>
      <c r="DE226">
        <v>4</v>
      </c>
      <c r="DF226">
        <v>-0.27400000000000002</v>
      </c>
      <c r="DG226">
        <v>-6.3E-2</v>
      </c>
      <c r="DH226">
        <v>2.6259999999999999</v>
      </c>
      <c r="DI226">
        <v>4.9000000000000002E-2</v>
      </c>
      <c r="DJ226">
        <v>421</v>
      </c>
      <c r="DK226">
        <v>17</v>
      </c>
      <c r="DL226">
        <v>0.13</v>
      </c>
      <c r="DM226">
        <v>0.01</v>
      </c>
      <c r="DN226">
        <v>23.50542926829268</v>
      </c>
      <c r="DO226">
        <v>3.6041017421603549</v>
      </c>
      <c r="DP226">
        <v>0.35977975257493178</v>
      </c>
      <c r="DQ226">
        <v>0</v>
      </c>
      <c r="DR226">
        <v>1.512704634146341</v>
      </c>
      <c r="DS226">
        <v>-0.1179802787456441</v>
      </c>
      <c r="DT226">
        <v>1.198954221090724E-2</v>
      </c>
      <c r="DU226">
        <v>0</v>
      </c>
      <c r="DV226">
        <v>0</v>
      </c>
      <c r="DW226">
        <v>2</v>
      </c>
      <c r="DX226" t="s">
        <v>356</v>
      </c>
      <c r="DY226">
        <v>3.1168200000000001</v>
      </c>
      <c r="DZ226">
        <v>2.7699500000000001</v>
      </c>
      <c r="EA226">
        <v>4.5712799999999998E-2</v>
      </c>
      <c r="EB226">
        <v>4.0737000000000002E-2</v>
      </c>
      <c r="EC226">
        <v>0.119509</v>
      </c>
      <c r="ED226">
        <v>0.11494600000000001</v>
      </c>
      <c r="EE226">
        <v>27446.2</v>
      </c>
      <c r="EF226">
        <v>27487</v>
      </c>
      <c r="EG226">
        <v>29350</v>
      </c>
      <c r="EH226">
        <v>28977.599999999999</v>
      </c>
      <c r="EI226">
        <v>35806.199999999997</v>
      </c>
      <c r="EJ226">
        <v>33812.6</v>
      </c>
      <c r="EK226">
        <v>45025.8</v>
      </c>
      <c r="EL226">
        <v>43099</v>
      </c>
      <c r="EM226">
        <v>1.6757500000000001</v>
      </c>
      <c r="EN226">
        <v>1.6233500000000001</v>
      </c>
      <c r="EO226">
        <v>-6.2845600000000001E-2</v>
      </c>
      <c r="EP226">
        <v>0</v>
      </c>
      <c r="EQ226">
        <v>34.964100000000002</v>
      </c>
      <c r="ER226">
        <v>999.9</v>
      </c>
      <c r="ES226">
        <v>49.1</v>
      </c>
      <c r="ET226">
        <v>48.9</v>
      </c>
      <c r="EU226">
        <v>56.661999999999999</v>
      </c>
      <c r="EV226">
        <v>65.308199999999999</v>
      </c>
      <c r="EW226">
        <v>17.776399999999999</v>
      </c>
      <c r="EX226">
        <v>1</v>
      </c>
      <c r="EY226">
        <v>1.4006099999999999</v>
      </c>
      <c r="EZ226">
        <v>9.2810500000000005</v>
      </c>
      <c r="FA226">
        <v>19.982299999999999</v>
      </c>
      <c r="FB226">
        <v>5.2282200000000003</v>
      </c>
      <c r="FC226">
        <v>11.992000000000001</v>
      </c>
      <c r="FD226">
        <v>4.9691999999999998</v>
      </c>
      <c r="FE226">
        <v>3.28965</v>
      </c>
      <c r="FF226">
        <v>9999</v>
      </c>
      <c r="FG226">
        <v>9999</v>
      </c>
      <c r="FH226">
        <v>9999</v>
      </c>
      <c r="FI226">
        <v>999.9</v>
      </c>
      <c r="FJ226">
        <v>4.9727499999999996</v>
      </c>
      <c r="FK226">
        <v>1.8784000000000001</v>
      </c>
      <c r="FL226">
        <v>1.8766700000000001</v>
      </c>
      <c r="FM226">
        <v>1.8794299999999999</v>
      </c>
      <c r="FN226">
        <v>1.87584</v>
      </c>
      <c r="FO226">
        <v>1.8792599999999999</v>
      </c>
      <c r="FP226">
        <v>1.87653</v>
      </c>
      <c r="FQ226">
        <v>1.8777600000000001</v>
      </c>
      <c r="FR226">
        <v>0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1.998</v>
      </c>
      <c r="GF226">
        <v>0.19089999999999999</v>
      </c>
      <c r="GG226">
        <v>1.427427920861303</v>
      </c>
      <c r="GH226">
        <v>3.4596175144301941E-3</v>
      </c>
      <c r="GI226">
        <v>-1.60062044249347E-6</v>
      </c>
      <c r="GJ226">
        <v>4.4551892631570479E-10</v>
      </c>
      <c r="GK226">
        <v>-0.12138322864315421</v>
      </c>
      <c r="GL226">
        <v>-1.1044296988583829E-3</v>
      </c>
      <c r="GM226">
        <v>8.6344859614355754E-4</v>
      </c>
      <c r="GN226">
        <v>-1.2442756315904091E-5</v>
      </c>
      <c r="GO226">
        <v>0</v>
      </c>
      <c r="GP226">
        <v>2120</v>
      </c>
      <c r="GQ226">
        <v>2</v>
      </c>
      <c r="GR226">
        <v>32</v>
      </c>
      <c r="GS226">
        <v>68.400000000000006</v>
      </c>
      <c r="GT226">
        <v>68.099999999999994</v>
      </c>
      <c r="GU226">
        <v>0.47363300000000003</v>
      </c>
      <c r="GV226">
        <v>2.65625</v>
      </c>
      <c r="GW226">
        <v>1.39893</v>
      </c>
      <c r="GX226">
        <v>2.2717299999999998</v>
      </c>
      <c r="GY226">
        <v>1.4489700000000001</v>
      </c>
      <c r="GZ226">
        <v>2.5964399999999999</v>
      </c>
      <c r="HA226">
        <v>53.523099999999999</v>
      </c>
      <c r="HB226">
        <v>14.78</v>
      </c>
      <c r="HC226">
        <v>18</v>
      </c>
      <c r="HD226">
        <v>502.59699999999998</v>
      </c>
      <c r="HE226">
        <v>382.29500000000002</v>
      </c>
      <c r="HF226">
        <v>25.473700000000001</v>
      </c>
      <c r="HG226">
        <v>43.481400000000001</v>
      </c>
      <c r="HH226">
        <v>30.000399999999999</v>
      </c>
      <c r="HI226">
        <v>42.703299999999999</v>
      </c>
      <c r="HJ226">
        <v>42.675800000000002</v>
      </c>
      <c r="HK226">
        <v>9.4444599999999994</v>
      </c>
      <c r="HL226">
        <v>56.616799999999998</v>
      </c>
      <c r="HM226">
        <v>0</v>
      </c>
      <c r="HN226">
        <v>21.775099999999998</v>
      </c>
      <c r="HO226">
        <v>132.75399999999999</v>
      </c>
      <c r="HP226">
        <v>23.530200000000001</v>
      </c>
      <c r="HQ226">
        <v>97.195599999999999</v>
      </c>
      <c r="HR226">
        <v>99.098100000000002</v>
      </c>
    </row>
    <row r="227" spans="1:226" x14ac:dyDescent="0.25">
      <c r="A227">
        <v>211</v>
      </c>
      <c r="B227">
        <v>1687538794</v>
      </c>
      <c r="C227">
        <v>10090.5</v>
      </c>
      <c r="D227" t="s">
        <v>783</v>
      </c>
      <c r="E227" t="s">
        <v>784</v>
      </c>
      <c r="F227">
        <v>5</v>
      </c>
      <c r="G227" t="s">
        <v>353</v>
      </c>
      <c r="H227" t="s">
        <v>747</v>
      </c>
      <c r="I227">
        <v>1687538786.2142861</v>
      </c>
      <c r="J227">
        <f t="shared" si="93"/>
        <v>1.9544897429240667E-3</v>
      </c>
      <c r="K227">
        <f t="shared" si="94"/>
        <v>1.9544897429240669</v>
      </c>
      <c r="L227">
        <f t="shared" si="95"/>
        <v>-1.2413491310190437</v>
      </c>
      <c r="M227">
        <f t="shared" si="96"/>
        <v>190.37778571428569</v>
      </c>
      <c r="N227">
        <f t="shared" si="97"/>
        <v>210.12311544687506</v>
      </c>
      <c r="O227">
        <f t="shared" si="98"/>
        <v>21.426362820830096</v>
      </c>
      <c r="P227">
        <f t="shared" si="99"/>
        <v>19.412921329789825</v>
      </c>
      <c r="Q227">
        <f t="shared" si="100"/>
        <v>6.952373009231852E-2</v>
      </c>
      <c r="R227">
        <f>IF(LEFT(BD227,1)&lt;&gt;"0",IF(LEFT(BD227,1)="1",3,BE227),$D$5+$E$5*(BV227*BO227/($K$5*1000))+$F$5*(BV227*BO227/($K$5*1000))*MAX(MIN(BB227,$J$5),$I$5)*MAX(MIN(BB227,$J$5),$I$5)+$G$5*MAX(MIN(BB227,$J$5),$I$5)*(BV227*BO227/($K$5*1000))+$H$5*(BV227*BO227/($K$5*1000))*(BV227*BO227/($K$5*1000)))</f>
        <v>3.5028244579120438</v>
      </c>
      <c r="S227">
        <f t="shared" si="101"/>
        <v>6.8766135467332123E-2</v>
      </c>
      <c r="T227">
        <f t="shared" si="102"/>
        <v>4.3046213502351757E-2</v>
      </c>
      <c r="U227">
        <f t="shared" si="103"/>
        <v>555.00917599427612</v>
      </c>
      <c r="V227">
        <f t="shared" si="104"/>
        <v>35.534243490386757</v>
      </c>
      <c r="W227">
        <f t="shared" si="105"/>
        <v>33.944049999999997</v>
      </c>
      <c r="X227">
        <f t="shared" si="106"/>
        <v>5.3263576621692934</v>
      </c>
      <c r="Y227">
        <f t="shared" si="107"/>
        <v>49.700857769060001</v>
      </c>
      <c r="Z227">
        <f t="shared" si="108"/>
        <v>2.5399126052256711</v>
      </c>
      <c r="AA227">
        <f t="shared" si="109"/>
        <v>5.1103999392276664</v>
      </c>
      <c r="AB227">
        <f t="shared" si="110"/>
        <v>2.7864450569436223</v>
      </c>
      <c r="AC227">
        <f t="shared" si="111"/>
        <v>-86.192997662951342</v>
      </c>
      <c r="AD227">
        <f t="shared" si="112"/>
        <v>-139.69215479078872</v>
      </c>
      <c r="AE227">
        <f t="shared" si="113"/>
        <v>-9.184853812842972</v>
      </c>
      <c r="AF227">
        <f t="shared" si="114"/>
        <v>319.93916972769301</v>
      </c>
      <c r="AG227">
        <f t="shared" si="115"/>
        <v>-30.861637617864996</v>
      </c>
      <c r="AH227">
        <f t="shared" si="116"/>
        <v>1.9583350595626947</v>
      </c>
      <c r="AI227">
        <f t="shared" si="117"/>
        <v>-1.2413491310190437</v>
      </c>
      <c r="AJ227">
        <v>152.24328173689079</v>
      </c>
      <c r="AK227">
        <v>170.78958787878781</v>
      </c>
      <c r="AL227">
        <v>-3.3636342865147091</v>
      </c>
      <c r="AM227">
        <v>65.224705467623394</v>
      </c>
      <c r="AN227">
        <f t="shared" si="118"/>
        <v>1.9544897429240669</v>
      </c>
      <c r="AO227">
        <v>23.409824567687409</v>
      </c>
      <c r="AP227">
        <v>24.907511515151509</v>
      </c>
      <c r="AQ227">
        <v>3.3716541981100821E-5</v>
      </c>
      <c r="AR227">
        <v>101.7117068775797</v>
      </c>
      <c r="AS227">
        <v>0</v>
      </c>
      <c r="AT227">
        <v>0</v>
      </c>
      <c r="AU227">
        <f t="shared" si="119"/>
        <v>1</v>
      </c>
      <c r="AV227">
        <f t="shared" si="120"/>
        <v>0</v>
      </c>
      <c r="AW227">
        <f t="shared" si="121"/>
        <v>52777.403802932</v>
      </c>
      <c r="AX227">
        <f t="shared" si="122"/>
        <v>3154.7364285714289</v>
      </c>
      <c r="AY227">
        <f t="shared" si="123"/>
        <v>2587.8300596380413</v>
      </c>
      <c r="AZ227">
        <f>($B$11*$D$9+$C$11*$D$9+$F$11*((CV227+CN227)/MAX(CV227+CN227+CW227, 0.1)*$I$9+CW227/MAX(CV227+CN227+CW227, 0.1)*$J$9))/($B$11+$C$11+$F$11)</f>
        <v>0.82029992623183989</v>
      </c>
      <c r="BA227">
        <f>($B$11*$K$9+$C$11*$K$9+$F$11*((CV227+CN227)/MAX(CV227+CN227+CW227, 0.1)*$P$9+CW227/MAX(CV227+CN227+CW227, 0.1)*$Q$9))/($B$11+$C$11+$F$11)</f>
        <v>0.17592885762745097</v>
      </c>
      <c r="BB227" s="1">
        <v>3.93</v>
      </c>
      <c r="BC227">
        <v>0.5</v>
      </c>
      <c r="BD227" t="s">
        <v>354</v>
      </c>
      <c r="BE227">
        <v>2</v>
      </c>
      <c r="BF227" t="b">
        <v>1</v>
      </c>
      <c r="BG227">
        <v>1687538786.2142861</v>
      </c>
      <c r="BH227">
        <v>190.37778571428569</v>
      </c>
      <c r="BI227">
        <v>166.4136428571428</v>
      </c>
      <c r="BJ227">
        <v>24.908303571428579</v>
      </c>
      <c r="BK227">
        <v>23.407396428571431</v>
      </c>
      <c r="BL227">
        <v>188.35274999999999</v>
      </c>
      <c r="BM227">
        <v>24.717353571428571</v>
      </c>
      <c r="BN227">
        <v>500.00135714285722</v>
      </c>
      <c r="BO227">
        <v>101.8574285714286</v>
      </c>
      <c r="BP227">
        <v>0.1130889285714286</v>
      </c>
      <c r="BQ227">
        <v>33.204328571428569</v>
      </c>
      <c r="BR227">
        <v>33.944049999999997</v>
      </c>
      <c r="BS227">
        <v>999.9000000000002</v>
      </c>
      <c r="BT227">
        <v>0</v>
      </c>
      <c r="BU227">
        <v>0</v>
      </c>
      <c r="BV227">
        <v>10001.85285714286</v>
      </c>
      <c r="BW227">
        <v>0</v>
      </c>
      <c r="BX227">
        <v>1154.7446428571429</v>
      </c>
      <c r="BY227">
        <v>23.964171428571419</v>
      </c>
      <c r="BZ227">
        <v>195.24100000000001</v>
      </c>
      <c r="CA227">
        <v>170.40235714285711</v>
      </c>
      <c r="CB227">
        <v>1.5008953571428569</v>
      </c>
      <c r="CC227">
        <v>166.4136428571428</v>
      </c>
      <c r="CD227">
        <v>23.407396428571431</v>
      </c>
      <c r="CE227">
        <v>2.5370949999999999</v>
      </c>
      <c r="CF227">
        <v>2.3842185714285722</v>
      </c>
      <c r="CG227">
        <v>21.266446428571431</v>
      </c>
      <c r="CH227">
        <v>20.25698928571429</v>
      </c>
      <c r="CI227">
        <v>1999.9917857142859</v>
      </c>
      <c r="CJ227">
        <v>0.98000546428571422</v>
      </c>
      <c r="CK227">
        <v>1.9994435714285719E-2</v>
      </c>
      <c r="CL227">
        <v>0</v>
      </c>
      <c r="CM227">
        <v>1.949346428571429</v>
      </c>
      <c r="CN227">
        <v>0</v>
      </c>
      <c r="CO227">
        <v>7818.7539285714274</v>
      </c>
      <c r="CP227">
        <v>17338.189285714281</v>
      </c>
      <c r="CQ227">
        <v>52.164857142857123</v>
      </c>
      <c r="CR227">
        <v>53.704999999999991</v>
      </c>
      <c r="CS227">
        <v>52.410428571428561</v>
      </c>
      <c r="CT227">
        <v>51.682571428571407</v>
      </c>
      <c r="CU227">
        <v>50.811999999999983</v>
      </c>
      <c r="CV227">
        <v>1960.0017857142859</v>
      </c>
      <c r="CW227">
        <v>39.99</v>
      </c>
      <c r="CX227">
        <v>0</v>
      </c>
      <c r="CY227">
        <v>1687538793.8</v>
      </c>
      <c r="CZ227">
        <v>0</v>
      </c>
      <c r="DA227">
        <v>1687534704.5999999</v>
      </c>
      <c r="DB227" t="s">
        <v>748</v>
      </c>
      <c r="DC227">
        <v>1687534682.0999999</v>
      </c>
      <c r="DD227">
        <v>1687534704.5999999</v>
      </c>
      <c r="DE227">
        <v>4</v>
      </c>
      <c r="DF227">
        <v>-0.27400000000000002</v>
      </c>
      <c r="DG227">
        <v>-6.3E-2</v>
      </c>
      <c r="DH227">
        <v>2.6259999999999999</v>
      </c>
      <c r="DI227">
        <v>4.9000000000000002E-2</v>
      </c>
      <c r="DJ227">
        <v>421</v>
      </c>
      <c r="DK227">
        <v>17</v>
      </c>
      <c r="DL227">
        <v>0.13</v>
      </c>
      <c r="DM227">
        <v>0.01</v>
      </c>
      <c r="DN227">
        <v>23.738531707317069</v>
      </c>
      <c r="DO227">
        <v>3.600140069686423</v>
      </c>
      <c r="DP227">
        <v>0.35931537844874939</v>
      </c>
      <c r="DQ227">
        <v>0</v>
      </c>
      <c r="DR227">
        <v>1.5059129268292679</v>
      </c>
      <c r="DS227">
        <v>-7.8516585365853278E-2</v>
      </c>
      <c r="DT227">
        <v>8.0293094937152303E-3</v>
      </c>
      <c r="DU227">
        <v>1</v>
      </c>
      <c r="DV227">
        <v>1</v>
      </c>
      <c r="DW227">
        <v>2</v>
      </c>
      <c r="DX227" t="s">
        <v>368</v>
      </c>
      <c r="DY227">
        <v>3.1167099999999999</v>
      </c>
      <c r="DZ227">
        <v>2.7694999999999999</v>
      </c>
      <c r="EA227">
        <v>4.1924999999999997E-2</v>
      </c>
      <c r="EB227">
        <v>3.6795899999999999E-2</v>
      </c>
      <c r="EC227">
        <v>0.11951199999999999</v>
      </c>
      <c r="ED227">
        <v>0.11496000000000001</v>
      </c>
      <c r="EE227">
        <v>27554.1</v>
      </c>
      <c r="EF227">
        <v>27599</v>
      </c>
      <c r="EG227">
        <v>29349.200000000001</v>
      </c>
      <c r="EH227">
        <v>28977.1</v>
      </c>
      <c r="EI227">
        <v>35805.199999999997</v>
      </c>
      <c r="EJ227">
        <v>33811.300000000003</v>
      </c>
      <c r="EK227">
        <v>45025</v>
      </c>
      <c r="EL227">
        <v>43098.3</v>
      </c>
      <c r="EM227">
        <v>1.67547</v>
      </c>
      <c r="EN227">
        <v>1.6232</v>
      </c>
      <c r="EO227">
        <v>-6.32852E-2</v>
      </c>
      <c r="EP227">
        <v>0</v>
      </c>
      <c r="EQ227">
        <v>34.961300000000001</v>
      </c>
      <c r="ER227">
        <v>999.9</v>
      </c>
      <c r="ES227">
        <v>49.1</v>
      </c>
      <c r="ET227">
        <v>48.9</v>
      </c>
      <c r="EU227">
        <v>56.661700000000003</v>
      </c>
      <c r="EV227">
        <v>65.168199999999999</v>
      </c>
      <c r="EW227">
        <v>17.7484</v>
      </c>
      <c r="EX227">
        <v>1</v>
      </c>
      <c r="EY227">
        <v>1.40096</v>
      </c>
      <c r="EZ227">
        <v>9.2810500000000005</v>
      </c>
      <c r="FA227">
        <v>19.982299999999999</v>
      </c>
      <c r="FB227">
        <v>5.2273199999999997</v>
      </c>
      <c r="FC227">
        <v>11.992000000000001</v>
      </c>
      <c r="FD227">
        <v>4.9688999999999997</v>
      </c>
      <c r="FE227">
        <v>3.2895500000000002</v>
      </c>
      <c r="FF227">
        <v>9999</v>
      </c>
      <c r="FG227">
        <v>9999</v>
      </c>
      <c r="FH227">
        <v>9999</v>
      </c>
      <c r="FI227">
        <v>999.9</v>
      </c>
      <c r="FJ227">
        <v>4.9727499999999996</v>
      </c>
      <c r="FK227">
        <v>1.87845</v>
      </c>
      <c r="FL227">
        <v>1.8766499999999999</v>
      </c>
      <c r="FM227">
        <v>1.8794299999999999</v>
      </c>
      <c r="FN227">
        <v>1.8758600000000001</v>
      </c>
      <c r="FO227">
        <v>1.87923</v>
      </c>
      <c r="FP227">
        <v>1.87653</v>
      </c>
      <c r="FQ227">
        <v>1.87775</v>
      </c>
      <c r="FR227">
        <v>0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1.9510000000000001</v>
      </c>
      <c r="GF227">
        <v>0.19089999999999999</v>
      </c>
      <c r="GG227">
        <v>1.427427920861303</v>
      </c>
      <c r="GH227">
        <v>3.4596175144301941E-3</v>
      </c>
      <c r="GI227">
        <v>-1.60062044249347E-6</v>
      </c>
      <c r="GJ227">
        <v>4.4551892631570479E-10</v>
      </c>
      <c r="GK227">
        <v>-0.12138322864315421</v>
      </c>
      <c r="GL227">
        <v>-1.1044296988583829E-3</v>
      </c>
      <c r="GM227">
        <v>8.6344859614355754E-4</v>
      </c>
      <c r="GN227">
        <v>-1.2442756315904091E-5</v>
      </c>
      <c r="GO227">
        <v>0</v>
      </c>
      <c r="GP227">
        <v>2120</v>
      </c>
      <c r="GQ227">
        <v>2</v>
      </c>
      <c r="GR227">
        <v>32</v>
      </c>
      <c r="GS227">
        <v>68.5</v>
      </c>
      <c r="GT227">
        <v>68.2</v>
      </c>
      <c r="GU227">
        <v>0.43945299999999998</v>
      </c>
      <c r="GV227">
        <v>2.65991</v>
      </c>
      <c r="GW227">
        <v>1.39893</v>
      </c>
      <c r="GX227">
        <v>2.2729499999999998</v>
      </c>
      <c r="GY227">
        <v>1.4489700000000001</v>
      </c>
      <c r="GZ227">
        <v>2.5952099999999998</v>
      </c>
      <c r="HA227">
        <v>53.523099999999999</v>
      </c>
      <c r="HB227">
        <v>14.78</v>
      </c>
      <c r="HC227">
        <v>18</v>
      </c>
      <c r="HD227">
        <v>502.44400000000002</v>
      </c>
      <c r="HE227">
        <v>382.226</v>
      </c>
      <c r="HF227">
        <v>25.4772</v>
      </c>
      <c r="HG227">
        <v>43.485999999999997</v>
      </c>
      <c r="HH227">
        <v>30.000299999999999</v>
      </c>
      <c r="HI227">
        <v>42.706600000000002</v>
      </c>
      <c r="HJ227">
        <v>42.680199999999999</v>
      </c>
      <c r="HK227">
        <v>8.7673000000000005</v>
      </c>
      <c r="HL227">
        <v>56.616799999999998</v>
      </c>
      <c r="HM227">
        <v>0</v>
      </c>
      <c r="HN227">
        <v>21.769200000000001</v>
      </c>
      <c r="HO227">
        <v>119.38200000000001</v>
      </c>
      <c r="HP227">
        <v>23.557400000000001</v>
      </c>
      <c r="HQ227">
        <v>97.1935</v>
      </c>
      <c r="HR227">
        <v>99.096299999999999</v>
      </c>
    </row>
    <row r="228" spans="1:226" x14ac:dyDescent="0.25">
      <c r="A228">
        <v>212</v>
      </c>
      <c r="B228">
        <v>1687538799</v>
      </c>
      <c r="C228">
        <v>10095.5</v>
      </c>
      <c r="D228" t="s">
        <v>785</v>
      </c>
      <c r="E228" t="s">
        <v>786</v>
      </c>
      <c r="F228">
        <v>5</v>
      </c>
      <c r="G228" t="s">
        <v>353</v>
      </c>
      <c r="H228" t="s">
        <v>747</v>
      </c>
      <c r="I228">
        <v>1687538791.5</v>
      </c>
      <c r="J228">
        <f t="shared" si="93"/>
        <v>1.9505154225347675E-3</v>
      </c>
      <c r="K228">
        <f t="shared" si="94"/>
        <v>1.9505154225347674</v>
      </c>
      <c r="L228">
        <f t="shared" si="95"/>
        <v>-1.2988319881060553</v>
      </c>
      <c r="M228">
        <f t="shared" si="96"/>
        <v>173.12251851851849</v>
      </c>
      <c r="N228">
        <f t="shared" si="97"/>
        <v>195.00949377958088</v>
      </c>
      <c r="O228">
        <f t="shared" si="98"/>
        <v>19.885136093803037</v>
      </c>
      <c r="P228">
        <f t="shared" si="99"/>
        <v>17.653319204724493</v>
      </c>
      <c r="Q228">
        <f t="shared" si="100"/>
        <v>6.9349268490832686E-2</v>
      </c>
      <c r="R228">
        <f>IF(LEFT(BD228,1)&lt;&gt;"0",IF(LEFT(BD228,1)="1",3,BE228),$D$5+$E$5*(BV228*BO228/($K$5*1000))+$F$5*(BV228*BO228/($K$5*1000))*MAX(MIN(BB228,$J$5),$I$5)*MAX(MIN(BB228,$J$5),$I$5)+$G$5*MAX(MIN(BB228,$J$5),$I$5)*(BV228*BO228/($K$5*1000))+$H$5*(BV228*BO228/($K$5*1000))*(BV228*BO228/($K$5*1000)))</f>
        <v>3.50249916403587</v>
      </c>
      <c r="S228">
        <f t="shared" si="101"/>
        <v>6.8595379858166369E-2</v>
      </c>
      <c r="T228">
        <f t="shared" si="102"/>
        <v>4.2939163275790879E-2</v>
      </c>
      <c r="U228">
        <f t="shared" si="103"/>
        <v>560.3439880411787</v>
      </c>
      <c r="V228">
        <f t="shared" si="104"/>
        <v>35.566597516248947</v>
      </c>
      <c r="W228">
        <f t="shared" si="105"/>
        <v>33.947685185185179</v>
      </c>
      <c r="X228">
        <f t="shared" si="106"/>
        <v>5.3274382298097445</v>
      </c>
      <c r="Y228">
        <f t="shared" si="107"/>
        <v>49.684614429377497</v>
      </c>
      <c r="Z228">
        <f t="shared" si="108"/>
        <v>2.5397622926626577</v>
      </c>
      <c r="AA228">
        <f t="shared" si="109"/>
        <v>5.1117681435823883</v>
      </c>
      <c r="AB228">
        <f t="shared" si="110"/>
        <v>2.7876759371470867</v>
      </c>
      <c r="AC228">
        <f t="shared" si="111"/>
        <v>-86.017730133783246</v>
      </c>
      <c r="AD228">
        <f t="shared" si="112"/>
        <v>-139.46462898729609</v>
      </c>
      <c r="AE228">
        <f t="shared" si="113"/>
        <v>-9.1711226613682211</v>
      </c>
      <c r="AF228">
        <f t="shared" si="114"/>
        <v>325.69050625873115</v>
      </c>
      <c r="AG228">
        <f t="shared" si="115"/>
        <v>-30.85948259280444</v>
      </c>
      <c r="AH228">
        <f t="shared" si="116"/>
        <v>1.9536948297030841</v>
      </c>
      <c r="AI228">
        <f t="shared" si="117"/>
        <v>-1.2988319881060553</v>
      </c>
      <c r="AJ228">
        <v>136.16061673506371</v>
      </c>
      <c r="AK228">
        <v>154.28312727272731</v>
      </c>
      <c r="AL228">
        <v>-3.2737938256260648</v>
      </c>
      <c r="AM228">
        <v>65.224705467623394</v>
      </c>
      <c r="AN228">
        <f t="shared" si="118"/>
        <v>1.9505154225347674</v>
      </c>
      <c r="AO228">
        <v>23.412357804624719</v>
      </c>
      <c r="AP228">
        <v>24.907196363636359</v>
      </c>
      <c r="AQ228">
        <v>-1.0965689221089379E-6</v>
      </c>
      <c r="AR228">
        <v>101.7117068775797</v>
      </c>
      <c r="AS228">
        <v>0</v>
      </c>
      <c r="AT228">
        <v>0</v>
      </c>
      <c r="AU228">
        <f t="shared" si="119"/>
        <v>1</v>
      </c>
      <c r="AV228">
        <f t="shared" si="120"/>
        <v>0</v>
      </c>
      <c r="AW228">
        <f t="shared" si="121"/>
        <v>52769.427949330515</v>
      </c>
      <c r="AX228">
        <f t="shared" si="122"/>
        <v>3185.06</v>
      </c>
      <c r="AY228">
        <f t="shared" si="123"/>
        <v>2612.7044938037193</v>
      </c>
      <c r="AZ228">
        <f>($B$11*$D$9+$C$11*$D$9+$F$11*((CV228+CN228)/MAX(CV228+CN228+CW228, 0.1)*$I$9+CW228/MAX(CV228+CN228+CW228, 0.1)*$J$9))/($B$11+$C$11+$F$11)</f>
        <v>0.82029992961002918</v>
      </c>
      <c r="BA228">
        <f>($B$11*$K$9+$C$11*$K$9+$F$11*((CV228+CN228)/MAX(CV228+CN228+CW228, 0.1)*$P$9+CW228/MAX(CV228+CN228+CW228, 0.1)*$Q$9))/($B$11+$C$11+$F$11)</f>
        <v>0.17592886414735631</v>
      </c>
      <c r="BB228" s="1">
        <v>3.93</v>
      </c>
      <c r="BC228">
        <v>0.5</v>
      </c>
      <c r="BD228" t="s">
        <v>354</v>
      </c>
      <c r="BE228">
        <v>2</v>
      </c>
      <c r="BF228" t="b">
        <v>1</v>
      </c>
      <c r="BG228">
        <v>1687538791.5</v>
      </c>
      <c r="BH228">
        <v>173.12251851851849</v>
      </c>
      <c r="BI228">
        <v>149.1342592592593</v>
      </c>
      <c r="BJ228">
        <v>24.906933333333331</v>
      </c>
      <c r="BK228">
        <v>23.40966666666667</v>
      </c>
      <c r="BL228">
        <v>171.1478888888889</v>
      </c>
      <c r="BM228">
        <v>24.716011111111111</v>
      </c>
      <c r="BN228">
        <v>500.03014814814821</v>
      </c>
      <c r="BO228">
        <v>101.856962962963</v>
      </c>
      <c r="BP228">
        <v>0.1131294074074074</v>
      </c>
      <c r="BQ228">
        <v>33.209099999999999</v>
      </c>
      <c r="BR228">
        <v>33.947685185185179</v>
      </c>
      <c r="BS228">
        <v>999.90000000000009</v>
      </c>
      <c r="BT228">
        <v>0</v>
      </c>
      <c r="BU228">
        <v>0</v>
      </c>
      <c r="BV228">
        <v>10000.487037037041</v>
      </c>
      <c r="BW228">
        <v>0</v>
      </c>
      <c r="BX228">
        <v>1185.090740740741</v>
      </c>
      <c r="BY228">
        <v>23.988311111111109</v>
      </c>
      <c r="BZ228">
        <v>177.5447037037037</v>
      </c>
      <c r="CA228">
        <v>152.7091111111111</v>
      </c>
      <c r="CB228">
        <v>1.4972648148148151</v>
      </c>
      <c r="CC228">
        <v>149.1342592592593</v>
      </c>
      <c r="CD228">
        <v>23.40966666666667</v>
      </c>
      <c r="CE228">
        <v>2.536945555555556</v>
      </c>
      <c r="CF228">
        <v>2.38444037037037</v>
      </c>
      <c r="CG228">
        <v>21.265488888888889</v>
      </c>
      <c r="CH228">
        <v>20.25848518518519</v>
      </c>
      <c r="CI228">
        <v>1999.9692592592589</v>
      </c>
      <c r="CJ228">
        <v>0.98000522222222208</v>
      </c>
      <c r="CK228">
        <v>1.999467407407407E-2</v>
      </c>
      <c r="CL228">
        <v>0</v>
      </c>
      <c r="CM228">
        <v>1.940707407407408</v>
      </c>
      <c r="CN228">
        <v>0</v>
      </c>
      <c r="CO228">
        <v>7825.9148148148142</v>
      </c>
      <c r="CP228">
        <v>17337.992592592589</v>
      </c>
      <c r="CQ228">
        <v>52.175518518518501</v>
      </c>
      <c r="CR228">
        <v>53.722000000000008</v>
      </c>
      <c r="CS228">
        <v>52.432407407407389</v>
      </c>
      <c r="CT228">
        <v>51.686999999999983</v>
      </c>
      <c r="CU228">
        <v>50.811999999999983</v>
      </c>
      <c r="CV228">
        <v>1959.9792592592589</v>
      </c>
      <c r="CW228">
        <v>39.99</v>
      </c>
      <c r="CX228">
        <v>0</v>
      </c>
      <c r="CY228">
        <v>1687538799.2</v>
      </c>
      <c r="CZ228">
        <v>0</v>
      </c>
      <c r="DA228">
        <v>1687534704.5999999</v>
      </c>
      <c r="DB228" t="s">
        <v>748</v>
      </c>
      <c r="DC228">
        <v>1687534682.0999999</v>
      </c>
      <c r="DD228">
        <v>1687534704.5999999</v>
      </c>
      <c r="DE228">
        <v>4</v>
      </c>
      <c r="DF228">
        <v>-0.27400000000000002</v>
      </c>
      <c r="DG228">
        <v>-6.3E-2</v>
      </c>
      <c r="DH228">
        <v>2.6259999999999999</v>
      </c>
      <c r="DI228">
        <v>4.9000000000000002E-2</v>
      </c>
      <c r="DJ228">
        <v>421</v>
      </c>
      <c r="DK228">
        <v>17</v>
      </c>
      <c r="DL228">
        <v>0.13</v>
      </c>
      <c r="DM228">
        <v>0.01</v>
      </c>
      <c r="DN228">
        <v>23.918724999999998</v>
      </c>
      <c r="DO228">
        <v>0.92104390243899681</v>
      </c>
      <c r="DP228">
        <v>0.2397418421448371</v>
      </c>
      <c r="DQ228">
        <v>0</v>
      </c>
      <c r="DR228">
        <v>1.4996775</v>
      </c>
      <c r="DS228">
        <v>-4.3548517823641601E-2</v>
      </c>
      <c r="DT228">
        <v>4.3924655661712339E-3</v>
      </c>
      <c r="DU228">
        <v>1</v>
      </c>
      <c r="DV228">
        <v>1</v>
      </c>
      <c r="DW228">
        <v>2</v>
      </c>
      <c r="DX228" t="s">
        <v>368</v>
      </c>
      <c r="DY228">
        <v>3.1167799999999999</v>
      </c>
      <c r="DZ228">
        <v>2.7696700000000001</v>
      </c>
      <c r="EA228">
        <v>3.8130900000000002E-2</v>
      </c>
      <c r="EB228">
        <v>3.2983600000000002E-2</v>
      </c>
      <c r="EC228">
        <v>0.11951299999999999</v>
      </c>
      <c r="ED228">
        <v>0.114958</v>
      </c>
      <c r="EE228">
        <v>27662.9</v>
      </c>
      <c r="EF228">
        <v>27707.8</v>
      </c>
      <c r="EG228">
        <v>29349.200000000001</v>
      </c>
      <c r="EH228">
        <v>28977.1</v>
      </c>
      <c r="EI228">
        <v>35805</v>
      </c>
      <c r="EJ228">
        <v>33811.300000000003</v>
      </c>
      <c r="EK228">
        <v>45025.1</v>
      </c>
      <c r="EL228">
        <v>43098.6</v>
      </c>
      <c r="EM228">
        <v>1.6755</v>
      </c>
      <c r="EN228">
        <v>1.62313</v>
      </c>
      <c r="EO228">
        <v>-6.2942499999999998E-2</v>
      </c>
      <c r="EP228">
        <v>0</v>
      </c>
      <c r="EQ228">
        <v>34.963799999999999</v>
      </c>
      <c r="ER228">
        <v>999.9</v>
      </c>
      <c r="ES228">
        <v>49.1</v>
      </c>
      <c r="ET228">
        <v>48.9</v>
      </c>
      <c r="EU228">
        <v>56.6599</v>
      </c>
      <c r="EV228">
        <v>65.208200000000005</v>
      </c>
      <c r="EW228">
        <v>17.524000000000001</v>
      </c>
      <c r="EX228">
        <v>1</v>
      </c>
      <c r="EY228">
        <v>1.40106</v>
      </c>
      <c r="EZ228">
        <v>9.2810500000000005</v>
      </c>
      <c r="FA228">
        <v>19.981999999999999</v>
      </c>
      <c r="FB228">
        <v>5.2274700000000003</v>
      </c>
      <c r="FC228">
        <v>11.992000000000001</v>
      </c>
      <c r="FD228">
        <v>4.9687999999999999</v>
      </c>
      <c r="FE228">
        <v>3.2895300000000001</v>
      </c>
      <c r="FF228">
        <v>9999</v>
      </c>
      <c r="FG228">
        <v>9999</v>
      </c>
      <c r="FH228">
        <v>9999</v>
      </c>
      <c r="FI228">
        <v>999.9</v>
      </c>
      <c r="FJ228">
        <v>4.9727399999999999</v>
      </c>
      <c r="FK228">
        <v>1.8784000000000001</v>
      </c>
      <c r="FL228">
        <v>1.87662</v>
      </c>
      <c r="FM228">
        <v>1.8793800000000001</v>
      </c>
      <c r="FN228">
        <v>1.87578</v>
      </c>
      <c r="FO228">
        <v>1.87917</v>
      </c>
      <c r="FP228">
        <v>1.8765000000000001</v>
      </c>
      <c r="FQ228">
        <v>1.87775</v>
      </c>
      <c r="FR228">
        <v>0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1.9019999999999999</v>
      </c>
      <c r="GF228">
        <v>0.19089999999999999</v>
      </c>
      <c r="GG228">
        <v>1.427427920861303</v>
      </c>
      <c r="GH228">
        <v>3.4596175144301941E-3</v>
      </c>
      <c r="GI228">
        <v>-1.60062044249347E-6</v>
      </c>
      <c r="GJ228">
        <v>4.4551892631570479E-10</v>
      </c>
      <c r="GK228">
        <v>-0.12138322864315421</v>
      </c>
      <c r="GL228">
        <v>-1.1044296988583829E-3</v>
      </c>
      <c r="GM228">
        <v>8.6344859614355754E-4</v>
      </c>
      <c r="GN228">
        <v>-1.2442756315904091E-5</v>
      </c>
      <c r="GO228">
        <v>0</v>
      </c>
      <c r="GP228">
        <v>2120</v>
      </c>
      <c r="GQ228">
        <v>2</v>
      </c>
      <c r="GR228">
        <v>32</v>
      </c>
      <c r="GS228">
        <v>68.599999999999994</v>
      </c>
      <c r="GT228">
        <v>68.2</v>
      </c>
      <c r="GU228">
        <v>0.40283200000000002</v>
      </c>
      <c r="GV228">
        <v>2.6696800000000001</v>
      </c>
      <c r="GW228">
        <v>1.39893</v>
      </c>
      <c r="GX228">
        <v>2.2729499999999998</v>
      </c>
      <c r="GY228">
        <v>1.4489700000000001</v>
      </c>
      <c r="GZ228">
        <v>2.5561500000000001</v>
      </c>
      <c r="HA228">
        <v>53.558399999999999</v>
      </c>
      <c r="HB228">
        <v>14.7712</v>
      </c>
      <c r="HC228">
        <v>18</v>
      </c>
      <c r="HD228">
        <v>502.47800000000001</v>
      </c>
      <c r="HE228">
        <v>382.2</v>
      </c>
      <c r="HF228">
        <v>25.478899999999999</v>
      </c>
      <c r="HG228">
        <v>43.488500000000002</v>
      </c>
      <c r="HH228">
        <v>30.000299999999999</v>
      </c>
      <c r="HI228">
        <v>42.709899999999998</v>
      </c>
      <c r="HJ228">
        <v>42.684199999999997</v>
      </c>
      <c r="HK228">
        <v>7.9660099999999998</v>
      </c>
      <c r="HL228">
        <v>56.616799999999998</v>
      </c>
      <c r="HM228">
        <v>0</v>
      </c>
      <c r="HN228">
        <v>21.766400000000001</v>
      </c>
      <c r="HO228">
        <v>98.809700000000007</v>
      </c>
      <c r="HP228">
        <v>23.575099999999999</v>
      </c>
      <c r="HQ228">
        <v>97.193700000000007</v>
      </c>
      <c r="HR228">
        <v>99.096900000000005</v>
      </c>
    </row>
    <row r="229" spans="1:226" x14ac:dyDescent="0.25">
      <c r="A229">
        <v>213</v>
      </c>
      <c r="B229">
        <v>1687538804</v>
      </c>
      <c r="C229">
        <v>10100.5</v>
      </c>
      <c r="D229" t="s">
        <v>787</v>
      </c>
      <c r="E229" t="s">
        <v>788</v>
      </c>
      <c r="F229">
        <v>5</v>
      </c>
      <c r="G229" t="s">
        <v>353</v>
      </c>
      <c r="H229" t="s">
        <v>747</v>
      </c>
      <c r="I229">
        <v>1687538796.2142861</v>
      </c>
      <c r="J229">
        <f t="shared" si="93"/>
        <v>1.9539359104047351E-3</v>
      </c>
      <c r="K229">
        <f t="shared" si="94"/>
        <v>1.9539359104047351</v>
      </c>
      <c r="L229">
        <f t="shared" si="95"/>
        <v>-1.8322348137984965</v>
      </c>
      <c r="M229">
        <f t="shared" si="96"/>
        <v>157.87353571428571</v>
      </c>
      <c r="N229">
        <f t="shared" si="97"/>
        <v>192.50869760436186</v>
      </c>
      <c r="O229">
        <f t="shared" si="98"/>
        <v>19.630058411675396</v>
      </c>
      <c r="P229">
        <f t="shared" si="99"/>
        <v>16.098320576134491</v>
      </c>
      <c r="Q229">
        <f t="shared" si="100"/>
        <v>6.9477255152219822E-2</v>
      </c>
      <c r="R229">
        <f>IF(LEFT(BD229,1)&lt;&gt;"0",IF(LEFT(BD229,1)="1",3,BE229),$D$5+$E$5*(BV229*BO229/($K$5*1000))+$F$5*(BV229*BO229/($K$5*1000))*MAX(MIN(BB229,$J$5),$I$5)*MAX(MIN(BB229,$J$5),$I$5)+$G$5*MAX(MIN(BB229,$J$5),$I$5)*(BV229*BO229/($K$5*1000))+$H$5*(BV229*BO229/($K$5*1000))*(BV229*BO229/($K$5*1000)))</f>
        <v>3.5021605165776317</v>
      </c>
      <c r="S229">
        <f t="shared" si="101"/>
        <v>6.8720525361952708E-2</v>
      </c>
      <c r="T229">
        <f t="shared" si="102"/>
        <v>4.3017630594671424E-2</v>
      </c>
      <c r="U229">
        <f t="shared" si="103"/>
        <v>566.07649275008418</v>
      </c>
      <c r="V229">
        <f t="shared" si="104"/>
        <v>35.599595138164197</v>
      </c>
      <c r="W229">
        <f t="shared" si="105"/>
        <v>33.947314285714278</v>
      </c>
      <c r="X229">
        <f t="shared" si="106"/>
        <v>5.3273279703072438</v>
      </c>
      <c r="Y229">
        <f t="shared" si="107"/>
        <v>49.672447123712729</v>
      </c>
      <c r="Z229">
        <f t="shared" si="108"/>
        <v>2.5398592907808029</v>
      </c>
      <c r="AA229">
        <f t="shared" si="109"/>
        <v>5.1132155507762773</v>
      </c>
      <c r="AB229">
        <f t="shared" si="110"/>
        <v>2.787468679526441</v>
      </c>
      <c r="AC229">
        <f t="shared" si="111"/>
        <v>-86.16857364884882</v>
      </c>
      <c r="AD229">
        <f t="shared" si="112"/>
        <v>-138.42830705683792</v>
      </c>
      <c r="AE229">
        <f t="shared" si="113"/>
        <v>-9.1040629574816663</v>
      </c>
      <c r="AF229">
        <f t="shared" si="114"/>
        <v>332.37554908691578</v>
      </c>
      <c r="AG229">
        <f t="shared" si="115"/>
        <v>-30.91589204852141</v>
      </c>
      <c r="AH229">
        <f t="shared" si="116"/>
        <v>1.9508372985054154</v>
      </c>
      <c r="AI229">
        <f t="shared" si="117"/>
        <v>-1.8322348137984965</v>
      </c>
      <c r="AJ229">
        <v>119.3618951483636</v>
      </c>
      <c r="AK229">
        <v>137.9549757575756</v>
      </c>
      <c r="AL229">
        <v>-3.2818976054423841</v>
      </c>
      <c r="AM229">
        <v>65.224705467623394</v>
      </c>
      <c r="AN229">
        <f t="shared" si="118"/>
        <v>1.9539359104047351</v>
      </c>
      <c r="AO229">
        <v>23.41362747615209</v>
      </c>
      <c r="AP229">
        <v>24.910378787878781</v>
      </c>
      <c r="AQ229">
        <v>7.881079702208967E-5</v>
      </c>
      <c r="AR229">
        <v>101.7117068775797</v>
      </c>
      <c r="AS229">
        <v>0</v>
      </c>
      <c r="AT229">
        <v>0</v>
      </c>
      <c r="AU229">
        <f t="shared" si="119"/>
        <v>1</v>
      </c>
      <c r="AV229">
        <f t="shared" si="120"/>
        <v>0</v>
      </c>
      <c r="AW229">
        <f t="shared" si="121"/>
        <v>52761.117344151724</v>
      </c>
      <c r="AX229">
        <f t="shared" si="122"/>
        <v>3217.6442857142856</v>
      </c>
      <c r="AY229">
        <f t="shared" si="123"/>
        <v>2639.4333750370529</v>
      </c>
      <c r="AZ229">
        <f>($B$11*$D$9+$C$11*$D$9+$F$11*((CV229+CN229)/MAX(CV229+CN229+CW229, 0.1)*$I$9+CW229/MAX(CV229+CN229+CW229, 0.1)*$J$9))/($B$11+$C$11+$F$11)</f>
        <v>0.82029992773148463</v>
      </c>
      <c r="BA229">
        <f>($B$11*$K$9+$C$11*$K$9+$F$11*((CV229+CN229)/MAX(CV229+CN229+CW229, 0.1)*$P$9+CW229/MAX(CV229+CN229+CW229, 0.1)*$Q$9))/($B$11+$C$11+$F$11)</f>
        <v>0.17592886052176546</v>
      </c>
      <c r="BB229" s="1">
        <v>3.93</v>
      </c>
      <c r="BC229">
        <v>0.5</v>
      </c>
      <c r="BD229" t="s">
        <v>354</v>
      </c>
      <c r="BE229">
        <v>2</v>
      </c>
      <c r="BF229" t="b">
        <v>1</v>
      </c>
      <c r="BG229">
        <v>1687538796.2142861</v>
      </c>
      <c r="BH229">
        <v>157.87353571428571</v>
      </c>
      <c r="BI229">
        <v>133.81803571428571</v>
      </c>
      <c r="BJ229">
        <v>24.907975</v>
      </c>
      <c r="BK229">
        <v>23.41295357142857</v>
      </c>
      <c r="BL229">
        <v>155.94414285714291</v>
      </c>
      <c r="BM229">
        <v>24.717032142857139</v>
      </c>
      <c r="BN229">
        <v>500.04810714285708</v>
      </c>
      <c r="BO229">
        <v>101.85675000000001</v>
      </c>
      <c r="BP229">
        <v>0.11297217857142861</v>
      </c>
      <c r="BQ229">
        <v>33.214146428571432</v>
      </c>
      <c r="BR229">
        <v>33.947314285714278</v>
      </c>
      <c r="BS229">
        <v>999.9000000000002</v>
      </c>
      <c r="BT229">
        <v>0</v>
      </c>
      <c r="BU229">
        <v>0</v>
      </c>
      <c r="BV229">
        <v>9999.0385714285712</v>
      </c>
      <c r="BW229">
        <v>0</v>
      </c>
      <c r="BX229">
        <v>1217.6624999999999</v>
      </c>
      <c r="BY229">
        <v>24.055560714285711</v>
      </c>
      <c r="BZ229">
        <v>161.90639285714289</v>
      </c>
      <c r="CA229">
        <v>137.02614285714279</v>
      </c>
      <c r="CB229">
        <v>1.4950146428571429</v>
      </c>
      <c r="CC229">
        <v>133.81803571428571</v>
      </c>
      <c r="CD229">
        <v>23.41295357142857</v>
      </c>
      <c r="CE229">
        <v>2.5370457142857141</v>
      </c>
      <c r="CF229">
        <v>2.3847700000000001</v>
      </c>
      <c r="CG229">
        <v>21.266132142857149</v>
      </c>
      <c r="CH229">
        <v>20.260721428571429</v>
      </c>
      <c r="CI229">
        <v>1999.9817857142859</v>
      </c>
      <c r="CJ229">
        <v>0.98000535714285697</v>
      </c>
      <c r="CK229">
        <v>1.9994539285714291E-2</v>
      </c>
      <c r="CL229">
        <v>0</v>
      </c>
      <c r="CM229">
        <v>1.9357928571428571</v>
      </c>
      <c r="CN229">
        <v>0</v>
      </c>
      <c r="CO229">
        <v>7832.2128571428566</v>
      </c>
      <c r="CP229">
        <v>17338.096428571429</v>
      </c>
      <c r="CQ229">
        <v>52.180357142857133</v>
      </c>
      <c r="CR229">
        <v>53.741</v>
      </c>
      <c r="CS229">
        <v>52.436999999999983</v>
      </c>
      <c r="CT229">
        <v>51.686999999999983</v>
      </c>
      <c r="CU229">
        <v>50.811999999999983</v>
      </c>
      <c r="CV229">
        <v>1959.9917857142859</v>
      </c>
      <c r="CW229">
        <v>39.99</v>
      </c>
      <c r="CX229">
        <v>0</v>
      </c>
      <c r="CY229">
        <v>1687538804</v>
      </c>
      <c r="CZ229">
        <v>0</v>
      </c>
      <c r="DA229">
        <v>1687534704.5999999</v>
      </c>
      <c r="DB229" t="s">
        <v>748</v>
      </c>
      <c r="DC229">
        <v>1687534682.0999999</v>
      </c>
      <c r="DD229">
        <v>1687534704.5999999</v>
      </c>
      <c r="DE229">
        <v>4</v>
      </c>
      <c r="DF229">
        <v>-0.27400000000000002</v>
      </c>
      <c r="DG229">
        <v>-6.3E-2</v>
      </c>
      <c r="DH229">
        <v>2.6259999999999999</v>
      </c>
      <c r="DI229">
        <v>4.9000000000000002E-2</v>
      </c>
      <c r="DJ229">
        <v>421</v>
      </c>
      <c r="DK229">
        <v>17</v>
      </c>
      <c r="DL229">
        <v>0.13</v>
      </c>
      <c r="DM229">
        <v>0.01</v>
      </c>
      <c r="DN229">
        <v>24.009387499999999</v>
      </c>
      <c r="DO229">
        <v>5.0894183864921783E-2</v>
      </c>
      <c r="DP229">
        <v>0.23718161415621991</v>
      </c>
      <c r="DQ229">
        <v>1</v>
      </c>
      <c r="DR229">
        <v>1.496747</v>
      </c>
      <c r="DS229">
        <v>-2.4630844277675739E-2</v>
      </c>
      <c r="DT229">
        <v>2.6891701322155248E-3</v>
      </c>
      <c r="DU229">
        <v>1</v>
      </c>
      <c r="DV229">
        <v>2</v>
      </c>
      <c r="DW229">
        <v>2</v>
      </c>
      <c r="DX229" t="s">
        <v>662</v>
      </c>
      <c r="DY229">
        <v>3.1166299999999998</v>
      </c>
      <c r="DZ229">
        <v>2.7697400000000001</v>
      </c>
      <c r="EA229">
        <v>3.4276099999999997E-2</v>
      </c>
      <c r="EB229">
        <v>2.87706E-2</v>
      </c>
      <c r="EC229">
        <v>0.119522</v>
      </c>
      <c r="ED229">
        <v>0.115049</v>
      </c>
      <c r="EE229">
        <v>27773.5</v>
      </c>
      <c r="EF229">
        <v>27827.8</v>
      </c>
      <c r="EG229">
        <v>29349.3</v>
      </c>
      <c r="EH229">
        <v>28976.9</v>
      </c>
      <c r="EI229">
        <v>35804.5</v>
      </c>
      <c r="EJ229">
        <v>33807.4</v>
      </c>
      <c r="EK229">
        <v>45025.2</v>
      </c>
      <c r="EL229">
        <v>43098.2</v>
      </c>
      <c r="EM229">
        <v>1.6756500000000001</v>
      </c>
      <c r="EN229">
        <v>1.6234999999999999</v>
      </c>
      <c r="EO229">
        <v>-6.2912700000000002E-2</v>
      </c>
      <c r="EP229">
        <v>0</v>
      </c>
      <c r="EQ229">
        <v>34.963299999999997</v>
      </c>
      <c r="ER229">
        <v>999.9</v>
      </c>
      <c r="ES229">
        <v>49.1</v>
      </c>
      <c r="ET229">
        <v>48.9</v>
      </c>
      <c r="EU229">
        <v>56.660200000000003</v>
      </c>
      <c r="EV229">
        <v>65.338200000000001</v>
      </c>
      <c r="EW229">
        <v>17.536100000000001</v>
      </c>
      <c r="EX229">
        <v>1</v>
      </c>
      <c r="EY229">
        <v>1.40137</v>
      </c>
      <c r="EZ229">
        <v>9.2810500000000005</v>
      </c>
      <c r="FA229">
        <v>19.982099999999999</v>
      </c>
      <c r="FB229">
        <v>5.2279200000000001</v>
      </c>
      <c r="FC229">
        <v>11.992000000000001</v>
      </c>
      <c r="FD229">
        <v>4.9686500000000002</v>
      </c>
      <c r="FE229">
        <v>3.2895300000000001</v>
      </c>
      <c r="FF229">
        <v>9999</v>
      </c>
      <c r="FG229">
        <v>9999</v>
      </c>
      <c r="FH229">
        <v>9999</v>
      </c>
      <c r="FI229">
        <v>999.9</v>
      </c>
      <c r="FJ229">
        <v>4.9727499999999996</v>
      </c>
      <c r="FK229">
        <v>1.8784000000000001</v>
      </c>
      <c r="FL229">
        <v>1.87662</v>
      </c>
      <c r="FM229">
        <v>1.8793899999999999</v>
      </c>
      <c r="FN229">
        <v>1.8757699999999999</v>
      </c>
      <c r="FO229">
        <v>1.8791500000000001</v>
      </c>
      <c r="FP229">
        <v>1.8765099999999999</v>
      </c>
      <c r="FQ229">
        <v>1.87774</v>
      </c>
      <c r="FR229">
        <v>0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1.855</v>
      </c>
      <c r="GF229">
        <v>0.19089999999999999</v>
      </c>
      <c r="GG229">
        <v>1.427427920861303</v>
      </c>
      <c r="GH229">
        <v>3.4596175144301941E-3</v>
      </c>
      <c r="GI229">
        <v>-1.60062044249347E-6</v>
      </c>
      <c r="GJ229">
        <v>4.4551892631570479E-10</v>
      </c>
      <c r="GK229">
        <v>-0.12138322864315421</v>
      </c>
      <c r="GL229">
        <v>-1.1044296988583829E-3</v>
      </c>
      <c r="GM229">
        <v>8.6344859614355754E-4</v>
      </c>
      <c r="GN229">
        <v>-1.2442756315904091E-5</v>
      </c>
      <c r="GO229">
        <v>0</v>
      </c>
      <c r="GP229">
        <v>2120</v>
      </c>
      <c r="GQ229">
        <v>2</v>
      </c>
      <c r="GR229">
        <v>32</v>
      </c>
      <c r="GS229">
        <v>68.7</v>
      </c>
      <c r="GT229">
        <v>68.3</v>
      </c>
      <c r="GU229">
        <v>0.36254900000000001</v>
      </c>
      <c r="GV229">
        <v>2.67334</v>
      </c>
      <c r="GW229">
        <v>1.39893</v>
      </c>
      <c r="GX229">
        <v>2.2717299999999998</v>
      </c>
      <c r="GY229">
        <v>1.4489700000000001</v>
      </c>
      <c r="GZ229">
        <v>2.5561500000000001</v>
      </c>
      <c r="HA229">
        <v>53.558399999999999</v>
      </c>
      <c r="HB229">
        <v>14.7712</v>
      </c>
      <c r="HC229">
        <v>18</v>
      </c>
      <c r="HD229">
        <v>502.58600000000001</v>
      </c>
      <c r="HE229">
        <v>382.43200000000002</v>
      </c>
      <c r="HF229">
        <v>25.477699999999999</v>
      </c>
      <c r="HG229">
        <v>43.493099999999998</v>
      </c>
      <c r="HH229">
        <v>30.000299999999999</v>
      </c>
      <c r="HI229">
        <v>42.712299999999999</v>
      </c>
      <c r="HJ229">
        <v>42.685299999999998</v>
      </c>
      <c r="HK229">
        <v>7.2269899999999998</v>
      </c>
      <c r="HL229">
        <v>56.345199999999998</v>
      </c>
      <c r="HM229">
        <v>0</v>
      </c>
      <c r="HN229">
        <v>21.767900000000001</v>
      </c>
      <c r="HO229">
        <v>85.440600000000003</v>
      </c>
      <c r="HP229">
        <v>23.6</v>
      </c>
      <c r="HQ229">
        <v>97.193899999999999</v>
      </c>
      <c r="HR229">
        <v>99.096100000000007</v>
      </c>
    </row>
    <row r="230" spans="1:226" x14ac:dyDescent="0.25">
      <c r="A230">
        <v>214</v>
      </c>
      <c r="B230">
        <v>1687538809</v>
      </c>
      <c r="C230">
        <v>10105.5</v>
      </c>
      <c r="D230" t="s">
        <v>789</v>
      </c>
      <c r="E230" t="s">
        <v>790</v>
      </c>
      <c r="F230">
        <v>5</v>
      </c>
      <c r="G230" t="s">
        <v>353</v>
      </c>
      <c r="H230" t="s">
        <v>747</v>
      </c>
      <c r="I230">
        <v>1687538801.5</v>
      </c>
      <c r="J230">
        <f t="shared" si="93"/>
        <v>1.862158256660397E-3</v>
      </c>
      <c r="K230">
        <f t="shared" si="94"/>
        <v>1.8621582566603969</v>
      </c>
      <c r="L230">
        <f t="shared" si="95"/>
        <v>-2.1630587670088448</v>
      </c>
      <c r="M230">
        <f t="shared" si="96"/>
        <v>140.8443703703704</v>
      </c>
      <c r="N230">
        <f t="shared" si="97"/>
        <v>186.18848222779368</v>
      </c>
      <c r="O230">
        <f t="shared" si="98"/>
        <v>18.985642801410361</v>
      </c>
      <c r="P230">
        <f t="shared" si="99"/>
        <v>14.361902919267838</v>
      </c>
      <c r="Q230">
        <f t="shared" si="100"/>
        <v>6.6169886005479114E-2</v>
      </c>
      <c r="R230">
        <f>IF(LEFT(BD230,1)&lt;&gt;"0",IF(LEFT(BD230,1)="1",3,BE230),$D$5+$E$5*(BV230*BO230/($K$5*1000))+$F$5*(BV230*BO230/($K$5*1000))*MAX(MIN(BB230,$J$5),$I$5)*MAX(MIN(BB230,$J$5),$I$5)+$G$5*MAX(MIN(BB230,$J$5),$I$5)*(BV230*BO230/($K$5*1000))+$H$5*(BV230*BO230/($K$5*1000))*(BV230*BO230/($K$5*1000)))</f>
        <v>3.5018579357942272</v>
      </c>
      <c r="S230">
        <f t="shared" si="101"/>
        <v>6.5483044730805448E-2</v>
      </c>
      <c r="T230">
        <f t="shared" si="102"/>
        <v>4.098801867639057E-2</v>
      </c>
      <c r="U230">
        <f t="shared" si="103"/>
        <v>566.86646054020548</v>
      </c>
      <c r="V230">
        <f t="shared" si="104"/>
        <v>35.629635997571981</v>
      </c>
      <c r="W230">
        <f t="shared" si="105"/>
        <v>33.949844444444437</v>
      </c>
      <c r="X230">
        <f t="shared" si="106"/>
        <v>5.3280801651223948</v>
      </c>
      <c r="Y230">
        <f t="shared" si="107"/>
        <v>49.663093745235066</v>
      </c>
      <c r="Z230">
        <f t="shared" si="108"/>
        <v>2.5402087196655643</v>
      </c>
      <c r="AA230">
        <f t="shared" si="109"/>
        <v>5.1148821551401742</v>
      </c>
      <c r="AB230">
        <f t="shared" si="110"/>
        <v>2.7878714454568305</v>
      </c>
      <c r="AC230">
        <f t="shared" si="111"/>
        <v>-82.121179118723504</v>
      </c>
      <c r="AD230">
        <f t="shared" si="112"/>
        <v>-137.79730356798524</v>
      </c>
      <c r="AE230">
        <f t="shared" si="113"/>
        <v>-9.0637162743450315</v>
      </c>
      <c r="AF230">
        <f t="shared" si="114"/>
        <v>337.88426157915177</v>
      </c>
      <c r="AG230">
        <f t="shared" si="115"/>
        <v>-31.099246018112197</v>
      </c>
      <c r="AH230">
        <f t="shared" si="116"/>
        <v>1.9157900443339553</v>
      </c>
      <c r="AI230">
        <f t="shared" si="117"/>
        <v>-2.1630587670088448</v>
      </c>
      <c r="AJ230">
        <v>102.25825643524119</v>
      </c>
      <c r="AK230">
        <v>121.3326060606061</v>
      </c>
      <c r="AL230">
        <v>-3.3228437331092251</v>
      </c>
      <c r="AM230">
        <v>65.224705467623394</v>
      </c>
      <c r="AN230">
        <f t="shared" si="118"/>
        <v>1.8621582566603969</v>
      </c>
      <c r="AO230">
        <v>23.503393076583951</v>
      </c>
      <c r="AP230">
        <v>24.929161212121201</v>
      </c>
      <c r="AQ230">
        <v>1.7093621999194299E-4</v>
      </c>
      <c r="AR230">
        <v>101.7117068775797</v>
      </c>
      <c r="AS230">
        <v>0</v>
      </c>
      <c r="AT230">
        <v>0</v>
      </c>
      <c r="AU230">
        <f t="shared" si="119"/>
        <v>1</v>
      </c>
      <c r="AV230">
        <f t="shared" si="120"/>
        <v>0</v>
      </c>
      <c r="AW230">
        <f t="shared" si="121"/>
        <v>52753.476061924914</v>
      </c>
      <c r="AX230">
        <f t="shared" si="122"/>
        <v>3222.1344444444439</v>
      </c>
      <c r="AY230">
        <f t="shared" si="123"/>
        <v>2643.1166619091446</v>
      </c>
      <c r="AZ230">
        <f>($B$11*$D$9+$C$11*$D$9+$F$11*((CV230+CN230)/MAX(CV230+CN230+CW230, 0.1)*$I$9+CW230/MAX(CV230+CN230+CW230, 0.1)*$J$9))/($B$11+$C$11+$F$11)</f>
        <v>0.82029993083198838</v>
      </c>
      <c r="BA230">
        <f>($B$11*$K$9+$C$11*$K$9+$F$11*((CV230+CN230)/MAX(CV230+CN230+CW230, 0.1)*$P$9+CW230/MAX(CV230+CN230+CW230, 0.1)*$Q$9))/($B$11+$C$11+$F$11)</f>
        <v>0.17592886650573758</v>
      </c>
      <c r="BB230" s="1">
        <v>3.93</v>
      </c>
      <c r="BC230">
        <v>0.5</v>
      </c>
      <c r="BD230" t="s">
        <v>354</v>
      </c>
      <c r="BE230">
        <v>2</v>
      </c>
      <c r="BF230" t="b">
        <v>1</v>
      </c>
      <c r="BG230">
        <v>1687538801.5</v>
      </c>
      <c r="BH230">
        <v>140.8443703703704</v>
      </c>
      <c r="BI230">
        <v>116.6126185185185</v>
      </c>
      <c r="BJ230">
        <v>24.91132962962963</v>
      </c>
      <c r="BK230">
        <v>23.443040740740749</v>
      </c>
      <c r="BL230">
        <v>138.9661851851852</v>
      </c>
      <c r="BM230">
        <v>24.720322222222219</v>
      </c>
      <c r="BN230">
        <v>500.00351851851849</v>
      </c>
      <c r="BO230">
        <v>101.85692592592591</v>
      </c>
      <c r="BP230">
        <v>0.1130916296296296</v>
      </c>
      <c r="BQ230">
        <v>33.219955555555558</v>
      </c>
      <c r="BR230">
        <v>33.949844444444437</v>
      </c>
      <c r="BS230">
        <v>999.90000000000009</v>
      </c>
      <c r="BT230">
        <v>0</v>
      </c>
      <c r="BU230">
        <v>0</v>
      </c>
      <c r="BV230">
        <v>9997.7085185185188</v>
      </c>
      <c r="BW230">
        <v>0</v>
      </c>
      <c r="BX230">
        <v>1222.1733333333329</v>
      </c>
      <c r="BY230">
        <v>24.2318</v>
      </c>
      <c r="BZ230">
        <v>144.44255555555549</v>
      </c>
      <c r="CA230">
        <v>119.4113555555555</v>
      </c>
      <c r="CB230">
        <v>1.4682818518518519</v>
      </c>
      <c r="CC230">
        <v>116.6126185185185</v>
      </c>
      <c r="CD230">
        <v>23.443040740740749</v>
      </c>
      <c r="CE230">
        <v>2.5373929629629628</v>
      </c>
      <c r="CF230">
        <v>2.3878388888888891</v>
      </c>
      <c r="CG230">
        <v>21.268366666666662</v>
      </c>
      <c r="CH230">
        <v>20.28150740740741</v>
      </c>
      <c r="CI230">
        <v>1999.961111111111</v>
      </c>
      <c r="CJ230">
        <v>0.98000522222222219</v>
      </c>
      <c r="CK230">
        <v>1.9994670370370369E-2</v>
      </c>
      <c r="CL230">
        <v>0</v>
      </c>
      <c r="CM230">
        <v>1.933559259259259</v>
      </c>
      <c r="CN230">
        <v>0</v>
      </c>
      <c r="CO230">
        <v>7839.5111111111109</v>
      </c>
      <c r="CP230">
        <v>17337.907407407409</v>
      </c>
      <c r="CQ230">
        <v>52.186999999999983</v>
      </c>
      <c r="CR230">
        <v>53.75</v>
      </c>
      <c r="CS230">
        <v>52.436999999999983</v>
      </c>
      <c r="CT230">
        <v>51.686999999999983</v>
      </c>
      <c r="CU230">
        <v>50.814333333333323</v>
      </c>
      <c r="CV230">
        <v>1959.971111111111</v>
      </c>
      <c r="CW230">
        <v>39.99</v>
      </c>
      <c r="CX230">
        <v>0</v>
      </c>
      <c r="CY230">
        <v>1687538808.8</v>
      </c>
      <c r="CZ230">
        <v>0</v>
      </c>
      <c r="DA230">
        <v>1687534704.5999999</v>
      </c>
      <c r="DB230" t="s">
        <v>748</v>
      </c>
      <c r="DC230">
        <v>1687534682.0999999</v>
      </c>
      <c r="DD230">
        <v>1687534704.5999999</v>
      </c>
      <c r="DE230">
        <v>4</v>
      </c>
      <c r="DF230">
        <v>-0.27400000000000002</v>
      </c>
      <c r="DG230">
        <v>-6.3E-2</v>
      </c>
      <c r="DH230">
        <v>2.6259999999999999</v>
      </c>
      <c r="DI230">
        <v>4.9000000000000002E-2</v>
      </c>
      <c r="DJ230">
        <v>421</v>
      </c>
      <c r="DK230">
        <v>17</v>
      </c>
      <c r="DL230">
        <v>0.13</v>
      </c>
      <c r="DM230">
        <v>0.01</v>
      </c>
      <c r="DN230">
        <v>24.2016475</v>
      </c>
      <c r="DO230">
        <v>2.047243902439031</v>
      </c>
      <c r="DP230">
        <v>0.37730099654486737</v>
      </c>
      <c r="DQ230">
        <v>0</v>
      </c>
      <c r="DR230">
        <v>1.4793357499999999</v>
      </c>
      <c r="DS230">
        <v>-0.24547035647279841</v>
      </c>
      <c r="DT230">
        <v>3.1787002602282267E-2</v>
      </c>
      <c r="DU230">
        <v>0</v>
      </c>
      <c r="DV230">
        <v>0</v>
      </c>
      <c r="DW230">
        <v>2</v>
      </c>
      <c r="DX230" t="s">
        <v>356</v>
      </c>
      <c r="DY230">
        <v>3.1166299999999998</v>
      </c>
      <c r="DZ230">
        <v>2.7702900000000001</v>
      </c>
      <c r="EA230">
        <v>3.0282900000000001E-2</v>
      </c>
      <c r="EB230">
        <v>2.4528000000000001E-2</v>
      </c>
      <c r="EC230">
        <v>0.11959599999999999</v>
      </c>
      <c r="ED230">
        <v>0.11536100000000001</v>
      </c>
      <c r="EE230">
        <v>27887.7</v>
      </c>
      <c r="EF230">
        <v>27948.9</v>
      </c>
      <c r="EG230">
        <v>29349.1</v>
      </c>
      <c r="EH230">
        <v>28977</v>
      </c>
      <c r="EI230">
        <v>35801</v>
      </c>
      <c r="EJ230">
        <v>33795.5</v>
      </c>
      <c r="EK230">
        <v>45024.9</v>
      </c>
      <c r="EL230">
        <v>43098.400000000001</v>
      </c>
      <c r="EM230">
        <v>1.6752800000000001</v>
      </c>
      <c r="EN230">
        <v>1.6231</v>
      </c>
      <c r="EO230">
        <v>-6.2234699999999997E-2</v>
      </c>
      <c r="EP230">
        <v>0</v>
      </c>
      <c r="EQ230">
        <v>34.964100000000002</v>
      </c>
      <c r="ER230">
        <v>999.9</v>
      </c>
      <c r="ES230">
        <v>49.1</v>
      </c>
      <c r="ET230">
        <v>48.9</v>
      </c>
      <c r="EU230">
        <v>56.660499999999999</v>
      </c>
      <c r="EV230">
        <v>65.408199999999994</v>
      </c>
      <c r="EW230">
        <v>17.48</v>
      </c>
      <c r="EX230">
        <v>1</v>
      </c>
      <c r="EY230">
        <v>1.4014</v>
      </c>
      <c r="EZ230">
        <v>9.2810500000000005</v>
      </c>
      <c r="FA230">
        <v>19.982299999999999</v>
      </c>
      <c r="FB230">
        <v>5.22837</v>
      </c>
      <c r="FC230">
        <v>11.992000000000001</v>
      </c>
      <c r="FD230">
        <v>4.9691000000000001</v>
      </c>
      <c r="FE230">
        <v>3.2896000000000001</v>
      </c>
      <c r="FF230">
        <v>9999</v>
      </c>
      <c r="FG230">
        <v>9999</v>
      </c>
      <c r="FH230">
        <v>9999</v>
      </c>
      <c r="FI230">
        <v>999.9</v>
      </c>
      <c r="FJ230">
        <v>4.9727600000000001</v>
      </c>
      <c r="FK230">
        <v>1.8783799999999999</v>
      </c>
      <c r="FL230">
        <v>1.8765700000000001</v>
      </c>
      <c r="FM230">
        <v>1.87934</v>
      </c>
      <c r="FN230">
        <v>1.8757600000000001</v>
      </c>
      <c r="FO230">
        <v>1.87917</v>
      </c>
      <c r="FP230">
        <v>1.8764700000000001</v>
      </c>
      <c r="FQ230">
        <v>1.87775</v>
      </c>
      <c r="FR230">
        <v>0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1.8049999999999999</v>
      </c>
      <c r="GF230">
        <v>0.19139999999999999</v>
      </c>
      <c r="GG230">
        <v>1.427427920861303</v>
      </c>
      <c r="GH230">
        <v>3.4596175144301941E-3</v>
      </c>
      <c r="GI230">
        <v>-1.60062044249347E-6</v>
      </c>
      <c r="GJ230">
        <v>4.4551892631570479E-10</v>
      </c>
      <c r="GK230">
        <v>-0.12138322864315421</v>
      </c>
      <c r="GL230">
        <v>-1.1044296988583829E-3</v>
      </c>
      <c r="GM230">
        <v>8.6344859614355754E-4</v>
      </c>
      <c r="GN230">
        <v>-1.2442756315904091E-5</v>
      </c>
      <c r="GO230">
        <v>0</v>
      </c>
      <c r="GP230">
        <v>2120</v>
      </c>
      <c r="GQ230">
        <v>2</v>
      </c>
      <c r="GR230">
        <v>32</v>
      </c>
      <c r="GS230">
        <v>68.8</v>
      </c>
      <c r="GT230">
        <v>68.400000000000006</v>
      </c>
      <c r="GU230">
        <v>0.325928</v>
      </c>
      <c r="GV230">
        <v>2.6867700000000001</v>
      </c>
      <c r="GW230">
        <v>1.39893</v>
      </c>
      <c r="GX230">
        <v>2.2717299999999998</v>
      </c>
      <c r="GY230">
        <v>1.4489700000000001</v>
      </c>
      <c r="GZ230">
        <v>2.52075</v>
      </c>
      <c r="HA230">
        <v>53.558399999999999</v>
      </c>
      <c r="HB230">
        <v>14.78</v>
      </c>
      <c r="HC230">
        <v>18</v>
      </c>
      <c r="HD230">
        <v>502.37400000000002</v>
      </c>
      <c r="HE230">
        <v>382.21</v>
      </c>
      <c r="HF230">
        <v>25.478200000000001</v>
      </c>
      <c r="HG230">
        <v>43.495100000000001</v>
      </c>
      <c r="HH230">
        <v>30.0001</v>
      </c>
      <c r="HI230">
        <v>42.716500000000003</v>
      </c>
      <c r="HJ230">
        <v>42.689</v>
      </c>
      <c r="HK230">
        <v>6.4239800000000002</v>
      </c>
      <c r="HL230">
        <v>56.345199999999998</v>
      </c>
      <c r="HM230">
        <v>0</v>
      </c>
      <c r="HN230">
        <v>21.782599999999999</v>
      </c>
      <c r="HO230">
        <v>65.291200000000003</v>
      </c>
      <c r="HP230">
        <v>23.5945</v>
      </c>
      <c r="HQ230">
        <v>97.193299999999994</v>
      </c>
      <c r="HR230">
        <v>99.096500000000006</v>
      </c>
    </row>
    <row r="231" spans="1:226" x14ac:dyDescent="0.25">
      <c r="A231">
        <v>215</v>
      </c>
      <c r="B231">
        <v>1687538814</v>
      </c>
      <c r="C231">
        <v>10110.5</v>
      </c>
      <c r="D231" t="s">
        <v>791</v>
      </c>
      <c r="E231" t="s">
        <v>792</v>
      </c>
      <c r="F231">
        <v>5</v>
      </c>
      <c r="G231" t="s">
        <v>353</v>
      </c>
      <c r="H231" t="s">
        <v>747</v>
      </c>
      <c r="I231">
        <v>1687538806.2142861</v>
      </c>
      <c r="J231">
        <f t="shared" si="93"/>
        <v>1.9314084613785496E-3</v>
      </c>
      <c r="K231">
        <f t="shared" si="94"/>
        <v>1.9314084613785496</v>
      </c>
      <c r="L231">
        <f t="shared" si="95"/>
        <v>-2.4574520622645628</v>
      </c>
      <c r="M231">
        <f t="shared" si="96"/>
        <v>125.6651785714286</v>
      </c>
      <c r="N231">
        <f t="shared" si="97"/>
        <v>176.5985798096207</v>
      </c>
      <c r="O231">
        <f t="shared" si="98"/>
        <v>18.007829538148012</v>
      </c>
      <c r="P231">
        <f t="shared" si="99"/>
        <v>12.814129745747456</v>
      </c>
      <c r="Q231">
        <f t="shared" si="100"/>
        <v>6.866176437851905E-2</v>
      </c>
      <c r="R231">
        <f>IF(LEFT(BD231,1)&lt;&gt;"0",IF(LEFT(BD231,1)="1",3,BE231),$D$5+$E$5*(BV231*BO231/($K$5*1000))+$F$5*(BV231*BO231/($K$5*1000))*MAX(MIN(BB231,$J$5),$I$5)*MAX(MIN(BB231,$J$5),$I$5)+$G$5*MAX(MIN(BB231,$J$5),$I$5)*(BV231*BO231/($K$5*1000))+$H$5*(BV231*BO231/($K$5*1000))*(BV231*BO231/($K$5*1000)))</f>
        <v>3.5022420730407262</v>
      </c>
      <c r="S231">
        <f t="shared" si="101"/>
        <v>6.7922609672164708E-2</v>
      </c>
      <c r="T231">
        <f t="shared" si="102"/>
        <v>4.2517377975302251E-2</v>
      </c>
      <c r="U231">
        <f t="shared" si="103"/>
        <v>568.01917517762524</v>
      </c>
      <c r="V231">
        <f t="shared" si="104"/>
        <v>35.622503645801203</v>
      </c>
      <c r="W231">
        <f t="shared" si="105"/>
        <v>33.953850000000003</v>
      </c>
      <c r="X231">
        <f t="shared" si="106"/>
        <v>5.3292711717986565</v>
      </c>
      <c r="Y231">
        <f t="shared" si="107"/>
        <v>49.683226675698258</v>
      </c>
      <c r="Z231">
        <f t="shared" si="108"/>
        <v>2.5416048143478438</v>
      </c>
      <c r="AA231">
        <f t="shared" si="109"/>
        <v>5.1156194643674953</v>
      </c>
      <c r="AB231">
        <f t="shared" si="110"/>
        <v>2.7876663574508127</v>
      </c>
      <c r="AC231">
        <f t="shared" si="111"/>
        <v>-85.175113146794033</v>
      </c>
      <c r="AD231">
        <f t="shared" si="112"/>
        <v>-138.08357554739467</v>
      </c>
      <c r="AE231">
        <f t="shared" si="113"/>
        <v>-9.0818420126938513</v>
      </c>
      <c r="AF231">
        <f t="shared" si="114"/>
        <v>335.67864447074265</v>
      </c>
      <c r="AG231">
        <f t="shared" si="115"/>
        <v>-31.65752803735835</v>
      </c>
      <c r="AH231">
        <f t="shared" si="116"/>
        <v>1.8829450120117526</v>
      </c>
      <c r="AI231">
        <f t="shared" si="117"/>
        <v>-2.4574520622645628</v>
      </c>
      <c r="AJ231">
        <v>85.093953537609977</v>
      </c>
      <c r="AK231">
        <v>104.5925878787879</v>
      </c>
      <c r="AL231">
        <v>-3.3587879533254719</v>
      </c>
      <c r="AM231">
        <v>65.224705467623394</v>
      </c>
      <c r="AN231">
        <f t="shared" si="118"/>
        <v>1.9314084613785496</v>
      </c>
      <c r="AO231">
        <v>23.537102110413421</v>
      </c>
      <c r="AP231">
        <v>24.962469090909089</v>
      </c>
      <c r="AQ231">
        <v>6.7373009752709776E-3</v>
      </c>
      <c r="AR231">
        <v>101.7117068775797</v>
      </c>
      <c r="AS231">
        <v>0</v>
      </c>
      <c r="AT231">
        <v>0</v>
      </c>
      <c r="AU231">
        <f t="shared" si="119"/>
        <v>1</v>
      </c>
      <c r="AV231">
        <f t="shared" si="120"/>
        <v>0</v>
      </c>
      <c r="AW231">
        <f t="shared" si="121"/>
        <v>52761.473661428739</v>
      </c>
      <c r="AX231">
        <f t="shared" si="122"/>
        <v>3228.6867857142861</v>
      </c>
      <c r="AY231">
        <f t="shared" si="123"/>
        <v>2648.4915307637589</v>
      </c>
      <c r="AZ231">
        <f>($B$11*$D$9+$C$11*$D$9+$F$11*((CV231+CN231)/MAX(CV231+CN231+CW231, 0.1)*$I$9+CW231/MAX(CV231+CN231+CW231, 0.1)*$J$9))/($B$11+$C$11+$F$11)</f>
        <v>0.82029992580337274</v>
      </c>
      <c r="BA231">
        <f>($B$11*$K$9+$C$11*$K$9+$F$11*((CV231+CN231)/MAX(CV231+CN231+CW231, 0.1)*$P$9+CW231/MAX(CV231+CN231+CW231, 0.1)*$Q$9))/($B$11+$C$11+$F$11)</f>
        <v>0.17592885680050929</v>
      </c>
      <c r="BB231" s="1">
        <v>3.93</v>
      </c>
      <c r="BC231">
        <v>0.5</v>
      </c>
      <c r="BD231" t="s">
        <v>354</v>
      </c>
      <c r="BE231">
        <v>2</v>
      </c>
      <c r="BF231" t="b">
        <v>1</v>
      </c>
      <c r="BG231">
        <v>1687538806.2142861</v>
      </c>
      <c r="BH231">
        <v>125.6651785714286</v>
      </c>
      <c r="BI231">
        <v>100.9686928571429</v>
      </c>
      <c r="BJ231">
        <v>24.924925000000002</v>
      </c>
      <c r="BK231">
        <v>23.48183928571428</v>
      </c>
      <c r="BL231">
        <v>123.8333571428571</v>
      </c>
      <c r="BM231">
        <v>24.733667857142859</v>
      </c>
      <c r="BN231">
        <v>500.00703571428568</v>
      </c>
      <c r="BO231">
        <v>101.85717857142861</v>
      </c>
      <c r="BP231">
        <v>0.11323114285714279</v>
      </c>
      <c r="BQ231">
        <v>33.222524999999997</v>
      </c>
      <c r="BR231">
        <v>33.953850000000003</v>
      </c>
      <c r="BS231">
        <v>999.9000000000002</v>
      </c>
      <c r="BT231">
        <v>0</v>
      </c>
      <c r="BU231">
        <v>0</v>
      </c>
      <c r="BV231">
        <v>9999.3503571428573</v>
      </c>
      <c r="BW231">
        <v>0</v>
      </c>
      <c r="BX231">
        <v>1228.6921428571429</v>
      </c>
      <c r="BY231">
        <v>24.69654642857143</v>
      </c>
      <c r="BZ231">
        <v>128.8771785714286</v>
      </c>
      <c r="CA231">
        <v>103.39575000000001</v>
      </c>
      <c r="CB231">
        <v>1.443075714285714</v>
      </c>
      <c r="CC231">
        <v>100.9686928571429</v>
      </c>
      <c r="CD231">
        <v>23.48183928571428</v>
      </c>
      <c r="CE231">
        <v>2.538783571428572</v>
      </c>
      <c r="CF231">
        <v>2.3917957142857138</v>
      </c>
      <c r="CG231">
        <v>21.277292857142861</v>
      </c>
      <c r="CH231">
        <v>20.308296428571431</v>
      </c>
      <c r="CI231">
        <v>1999.9946428571429</v>
      </c>
      <c r="CJ231">
        <v>0.98000557142857136</v>
      </c>
      <c r="CK231">
        <v>1.9994325E-2</v>
      </c>
      <c r="CL231">
        <v>0</v>
      </c>
      <c r="CM231">
        <v>1.9238392857142861</v>
      </c>
      <c r="CN231">
        <v>0</v>
      </c>
      <c r="CO231">
        <v>7846.1860714285722</v>
      </c>
      <c r="CP231">
        <v>17338.20357142857</v>
      </c>
      <c r="CQ231">
        <v>52.186999999999983</v>
      </c>
      <c r="CR231">
        <v>53.75</v>
      </c>
      <c r="CS231">
        <v>52.436999999999983</v>
      </c>
      <c r="CT231">
        <v>51.686999999999983</v>
      </c>
      <c r="CU231">
        <v>50.820999999999977</v>
      </c>
      <c r="CV231">
        <v>1960.0046428571429</v>
      </c>
      <c r="CW231">
        <v>39.99</v>
      </c>
      <c r="CX231">
        <v>0</v>
      </c>
      <c r="CY231">
        <v>1687538814.2</v>
      </c>
      <c r="CZ231">
        <v>0</v>
      </c>
      <c r="DA231">
        <v>1687534704.5999999</v>
      </c>
      <c r="DB231" t="s">
        <v>748</v>
      </c>
      <c r="DC231">
        <v>1687534682.0999999</v>
      </c>
      <c r="DD231">
        <v>1687534704.5999999</v>
      </c>
      <c r="DE231">
        <v>4</v>
      </c>
      <c r="DF231">
        <v>-0.27400000000000002</v>
      </c>
      <c r="DG231">
        <v>-6.3E-2</v>
      </c>
      <c r="DH231">
        <v>2.6259999999999999</v>
      </c>
      <c r="DI231">
        <v>4.9000000000000002E-2</v>
      </c>
      <c r="DJ231">
        <v>421</v>
      </c>
      <c r="DK231">
        <v>17</v>
      </c>
      <c r="DL231">
        <v>0.13</v>
      </c>
      <c r="DM231">
        <v>0.01</v>
      </c>
      <c r="DN231">
        <v>24.467446341463411</v>
      </c>
      <c r="DO231">
        <v>5.5083365853658934</v>
      </c>
      <c r="DP231">
        <v>0.58716659334491561</v>
      </c>
      <c r="DQ231">
        <v>0</v>
      </c>
      <c r="DR231">
        <v>1.4566831707317069</v>
      </c>
      <c r="DS231">
        <v>-0.36127797909407761</v>
      </c>
      <c r="DT231">
        <v>4.0657457566848902E-2</v>
      </c>
      <c r="DU231">
        <v>0</v>
      </c>
      <c r="DV231">
        <v>0</v>
      </c>
      <c r="DW231">
        <v>2</v>
      </c>
      <c r="DX231" t="s">
        <v>356</v>
      </c>
      <c r="DY231">
        <v>3.1167400000000001</v>
      </c>
      <c r="DZ231">
        <v>2.7702399999999998</v>
      </c>
      <c r="EA231">
        <v>2.61785E-2</v>
      </c>
      <c r="EB231">
        <v>2.0162300000000001E-2</v>
      </c>
      <c r="EC231">
        <v>0.119703</v>
      </c>
      <c r="ED231">
        <v>0.115387</v>
      </c>
      <c r="EE231">
        <v>28005.599999999999</v>
      </c>
      <c r="EF231">
        <v>28073.4</v>
      </c>
      <c r="EG231">
        <v>29349.4</v>
      </c>
      <c r="EH231">
        <v>28977</v>
      </c>
      <c r="EI231">
        <v>35796.9</v>
      </c>
      <c r="EJ231">
        <v>33794.1</v>
      </c>
      <c r="EK231">
        <v>45025.4</v>
      </c>
      <c r="EL231">
        <v>43098.2</v>
      </c>
      <c r="EM231">
        <v>1.6751499999999999</v>
      </c>
      <c r="EN231">
        <v>1.6230500000000001</v>
      </c>
      <c r="EO231">
        <v>-6.15343E-2</v>
      </c>
      <c r="EP231">
        <v>0</v>
      </c>
      <c r="EQ231">
        <v>34.966900000000003</v>
      </c>
      <c r="ER231">
        <v>999.9</v>
      </c>
      <c r="ES231">
        <v>49.1</v>
      </c>
      <c r="ET231">
        <v>48.9</v>
      </c>
      <c r="EU231">
        <v>56.657699999999998</v>
      </c>
      <c r="EV231">
        <v>65.238200000000006</v>
      </c>
      <c r="EW231">
        <v>17.439900000000002</v>
      </c>
      <c r="EX231">
        <v>1</v>
      </c>
      <c r="EY231">
        <v>1.4015200000000001</v>
      </c>
      <c r="EZ231">
        <v>9.2810500000000005</v>
      </c>
      <c r="FA231">
        <v>19.982299999999999</v>
      </c>
      <c r="FB231">
        <v>5.2285199999999996</v>
      </c>
      <c r="FC231">
        <v>11.992000000000001</v>
      </c>
      <c r="FD231">
        <v>4.9688999999999997</v>
      </c>
      <c r="FE231">
        <v>3.28965</v>
      </c>
      <c r="FF231">
        <v>9999</v>
      </c>
      <c r="FG231">
        <v>9999</v>
      </c>
      <c r="FH231">
        <v>9999</v>
      </c>
      <c r="FI231">
        <v>999.9</v>
      </c>
      <c r="FJ231">
        <v>4.9727600000000001</v>
      </c>
      <c r="FK231">
        <v>1.87839</v>
      </c>
      <c r="FL231">
        <v>1.8766099999999999</v>
      </c>
      <c r="FM231">
        <v>1.87937</v>
      </c>
      <c r="FN231">
        <v>1.87578</v>
      </c>
      <c r="FO231">
        <v>1.8791800000000001</v>
      </c>
      <c r="FP231">
        <v>1.8764799999999999</v>
      </c>
      <c r="FQ231">
        <v>1.87775</v>
      </c>
      <c r="FR231">
        <v>0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1.754</v>
      </c>
      <c r="GF231">
        <v>0.192</v>
      </c>
      <c r="GG231">
        <v>1.427427920861303</v>
      </c>
      <c r="GH231">
        <v>3.4596175144301941E-3</v>
      </c>
      <c r="GI231">
        <v>-1.60062044249347E-6</v>
      </c>
      <c r="GJ231">
        <v>4.4551892631570479E-10</v>
      </c>
      <c r="GK231">
        <v>-0.12138322864315421</v>
      </c>
      <c r="GL231">
        <v>-1.1044296988583829E-3</v>
      </c>
      <c r="GM231">
        <v>8.6344859614355754E-4</v>
      </c>
      <c r="GN231">
        <v>-1.2442756315904091E-5</v>
      </c>
      <c r="GO231">
        <v>0</v>
      </c>
      <c r="GP231">
        <v>2120</v>
      </c>
      <c r="GQ231">
        <v>2</v>
      </c>
      <c r="GR231">
        <v>32</v>
      </c>
      <c r="GS231">
        <v>68.900000000000006</v>
      </c>
      <c r="GT231">
        <v>68.5</v>
      </c>
      <c r="GU231">
        <v>0.28564499999999998</v>
      </c>
      <c r="GV231">
        <v>2.6879900000000001</v>
      </c>
      <c r="GW231">
        <v>1.39893</v>
      </c>
      <c r="GX231">
        <v>2.2717299999999998</v>
      </c>
      <c r="GY231">
        <v>1.4489700000000001</v>
      </c>
      <c r="GZ231">
        <v>2.5097700000000001</v>
      </c>
      <c r="HA231">
        <v>53.558399999999999</v>
      </c>
      <c r="HB231">
        <v>14.7712</v>
      </c>
      <c r="HC231">
        <v>18</v>
      </c>
      <c r="HD231">
        <v>502.315</v>
      </c>
      <c r="HE231">
        <v>382.19900000000001</v>
      </c>
      <c r="HF231">
        <v>25.4773</v>
      </c>
      <c r="HG231">
        <v>43.497599999999998</v>
      </c>
      <c r="HH231">
        <v>30.000299999999999</v>
      </c>
      <c r="HI231">
        <v>42.719900000000003</v>
      </c>
      <c r="HJ231">
        <v>42.692900000000002</v>
      </c>
      <c r="HK231">
        <v>5.6809799999999999</v>
      </c>
      <c r="HL231">
        <v>56.345199999999998</v>
      </c>
      <c r="HM231">
        <v>0</v>
      </c>
      <c r="HN231">
        <v>21.804099999999998</v>
      </c>
      <c r="HO231">
        <v>51.914999999999999</v>
      </c>
      <c r="HP231">
        <v>23.579799999999999</v>
      </c>
      <c r="HQ231">
        <v>97.194299999999998</v>
      </c>
      <c r="HR231">
        <v>99.096199999999996</v>
      </c>
    </row>
    <row r="232" spans="1:226" x14ac:dyDescent="0.25">
      <c r="A232">
        <v>216</v>
      </c>
      <c r="B232">
        <v>1687538819</v>
      </c>
      <c r="C232">
        <v>10115.5</v>
      </c>
      <c r="D232" t="s">
        <v>793</v>
      </c>
      <c r="E232" t="s">
        <v>794</v>
      </c>
      <c r="F232">
        <v>5</v>
      </c>
      <c r="G232" t="s">
        <v>353</v>
      </c>
      <c r="H232" t="s">
        <v>747</v>
      </c>
      <c r="I232">
        <v>1687538811.5</v>
      </c>
      <c r="J232">
        <f t="shared" si="93"/>
        <v>1.9181497235938908E-3</v>
      </c>
      <c r="K232">
        <f t="shared" si="94"/>
        <v>1.9181497235938909</v>
      </c>
      <c r="L232">
        <f t="shared" si="95"/>
        <v>-2.7089532751863246</v>
      </c>
      <c r="M232">
        <f t="shared" si="96"/>
        <v>108.4808074074074</v>
      </c>
      <c r="N232">
        <f t="shared" si="97"/>
        <v>166.39867289187683</v>
      </c>
      <c r="O232">
        <f t="shared" si="98"/>
        <v>16.967825490395541</v>
      </c>
      <c r="P232">
        <f t="shared" si="99"/>
        <v>11.061887556892616</v>
      </c>
      <c r="Q232">
        <f t="shared" si="100"/>
        <v>6.8178043985704234E-2</v>
      </c>
      <c r="R232">
        <f>IF(LEFT(BD232,1)&lt;&gt;"0",IF(LEFT(BD232,1)="1",3,BE232),$D$5+$E$5*(BV232*BO232/($K$5*1000))+$F$5*(BV232*BO232/($K$5*1000))*MAX(MIN(BB232,$J$5),$I$5)*MAX(MIN(BB232,$J$5),$I$5)+$G$5*MAX(MIN(BB232,$J$5),$I$5)*(BV232*BO232/($K$5*1000))+$H$5*(BV232*BO232/($K$5*1000))*(BV232*BO232/($K$5*1000)))</f>
        <v>3.5017597479191598</v>
      </c>
      <c r="S232">
        <f t="shared" si="101"/>
        <v>6.7449108386886489E-2</v>
      </c>
      <c r="T232">
        <f t="shared" si="102"/>
        <v>4.2220535151855372E-2</v>
      </c>
      <c r="U232">
        <f t="shared" si="103"/>
        <v>565.91856455788695</v>
      </c>
      <c r="V232">
        <f t="shared" si="104"/>
        <v>35.617690373755849</v>
      </c>
      <c r="W232">
        <f t="shared" si="105"/>
        <v>33.962751851851863</v>
      </c>
      <c r="X232">
        <f t="shared" si="106"/>
        <v>5.3319188658735861</v>
      </c>
      <c r="Y232">
        <f t="shared" si="107"/>
        <v>49.723529093633267</v>
      </c>
      <c r="Z232">
        <f t="shared" si="108"/>
        <v>2.5440112598713496</v>
      </c>
      <c r="AA232">
        <f t="shared" si="109"/>
        <v>5.1163127522199376</v>
      </c>
      <c r="AB232">
        <f t="shared" si="110"/>
        <v>2.7879076060022365</v>
      </c>
      <c r="AC232">
        <f t="shared" si="111"/>
        <v>-84.590402810490588</v>
      </c>
      <c r="AD232">
        <f t="shared" si="112"/>
        <v>-139.28905144660729</v>
      </c>
      <c r="AE232">
        <f t="shared" si="113"/>
        <v>-9.1628963219462527</v>
      </c>
      <c r="AF232">
        <f t="shared" si="114"/>
        <v>332.87621397884283</v>
      </c>
      <c r="AG232">
        <f t="shared" si="115"/>
        <v>-32.280307609521486</v>
      </c>
      <c r="AH232">
        <f t="shared" si="116"/>
        <v>1.8562299824395907</v>
      </c>
      <c r="AI232">
        <f t="shared" si="117"/>
        <v>-2.7089532751863246</v>
      </c>
      <c r="AJ232">
        <v>67.961859899003144</v>
      </c>
      <c r="AK232">
        <v>87.734062424242396</v>
      </c>
      <c r="AL232">
        <v>-3.372507657824785</v>
      </c>
      <c r="AM232">
        <v>65.224705467623394</v>
      </c>
      <c r="AN232">
        <f t="shared" si="118"/>
        <v>1.9181497235938909</v>
      </c>
      <c r="AO232">
        <v>23.54126722052921</v>
      </c>
      <c r="AP232">
        <v>24.986580606060599</v>
      </c>
      <c r="AQ232">
        <v>3.027519007392376E-3</v>
      </c>
      <c r="AR232">
        <v>101.7117068775797</v>
      </c>
      <c r="AS232">
        <v>0</v>
      </c>
      <c r="AT232">
        <v>0</v>
      </c>
      <c r="AU232">
        <f t="shared" si="119"/>
        <v>1</v>
      </c>
      <c r="AV232">
        <f t="shared" si="120"/>
        <v>0</v>
      </c>
      <c r="AW232">
        <f t="shared" si="121"/>
        <v>52750.474629090932</v>
      </c>
      <c r="AX232">
        <f t="shared" si="122"/>
        <v>3216.7466666666669</v>
      </c>
      <c r="AY232">
        <f t="shared" si="123"/>
        <v>2638.6970524479557</v>
      </c>
      <c r="AZ232">
        <f>($B$11*$D$9+$C$11*$D$9+$F$11*((CV232+CN232)/MAX(CV232+CN232+CW232, 0.1)*$I$9+CW232/MAX(CV232+CN232+CW232, 0.1)*$J$9))/($B$11+$C$11+$F$11)</f>
        <v>0.82029992594421142</v>
      </c>
      <c r="BA232">
        <f>($B$11*$K$9+$C$11*$K$9+$F$11*((CV232+CN232)/MAX(CV232+CN232+CW232, 0.1)*$P$9+CW232/MAX(CV232+CN232+CW232, 0.1)*$Q$9))/($B$11+$C$11+$F$11)</f>
        <v>0.1759288570723278</v>
      </c>
      <c r="BB232" s="1">
        <v>3.93</v>
      </c>
      <c r="BC232">
        <v>0.5</v>
      </c>
      <c r="BD232" t="s">
        <v>354</v>
      </c>
      <c r="BE232">
        <v>2</v>
      </c>
      <c r="BF232" t="b">
        <v>1</v>
      </c>
      <c r="BG232">
        <v>1687538811.5</v>
      </c>
      <c r="BH232">
        <v>108.4808074074074</v>
      </c>
      <c r="BI232">
        <v>83.26769259259261</v>
      </c>
      <c r="BJ232">
        <v>24.948399999999999</v>
      </c>
      <c r="BK232">
        <v>23.525855555555559</v>
      </c>
      <c r="BL232">
        <v>106.7022037037037</v>
      </c>
      <c r="BM232">
        <v>24.756711111111109</v>
      </c>
      <c r="BN232">
        <v>500.01851851851848</v>
      </c>
      <c r="BO232">
        <v>101.85755555555561</v>
      </c>
      <c r="BP232">
        <v>0.11336281481481481</v>
      </c>
      <c r="BQ232">
        <v>33.224940740740742</v>
      </c>
      <c r="BR232">
        <v>33.962751851851863</v>
      </c>
      <c r="BS232">
        <v>999.90000000000009</v>
      </c>
      <c r="BT232">
        <v>0</v>
      </c>
      <c r="BU232">
        <v>0</v>
      </c>
      <c r="BV232">
        <v>9997.2207407407423</v>
      </c>
      <c r="BW232">
        <v>0</v>
      </c>
      <c r="BX232">
        <v>1216.752962962963</v>
      </c>
      <c r="BY232">
        <v>25.21313703703704</v>
      </c>
      <c r="BZ232">
        <v>111.2560703703704</v>
      </c>
      <c r="CA232">
        <v>85.273548148148151</v>
      </c>
      <c r="CB232">
        <v>1.4225466666666671</v>
      </c>
      <c r="CC232">
        <v>83.26769259259261</v>
      </c>
      <c r="CD232">
        <v>23.525855555555559</v>
      </c>
      <c r="CE232">
        <v>2.5411848148148151</v>
      </c>
      <c r="CF232">
        <v>2.396287037037037</v>
      </c>
      <c r="CG232">
        <v>21.292707407407409</v>
      </c>
      <c r="CH232">
        <v>20.33869259259259</v>
      </c>
      <c r="CI232">
        <v>1999.9937037037041</v>
      </c>
      <c r="CJ232">
        <v>0.98000555555555546</v>
      </c>
      <c r="CK232">
        <v>1.9994340740740739E-2</v>
      </c>
      <c r="CL232">
        <v>0</v>
      </c>
      <c r="CM232">
        <v>1.899714814814814</v>
      </c>
      <c r="CN232">
        <v>0</v>
      </c>
      <c r="CO232">
        <v>7853.8288888888901</v>
      </c>
      <c r="CP232">
        <v>17338.19629629629</v>
      </c>
      <c r="CQ232">
        <v>52.186999999999983</v>
      </c>
      <c r="CR232">
        <v>53.75</v>
      </c>
      <c r="CS232">
        <v>52.436999999999983</v>
      </c>
      <c r="CT232">
        <v>51.686999999999983</v>
      </c>
      <c r="CU232">
        <v>50.825999999999993</v>
      </c>
      <c r="CV232">
        <v>1960.003703703703</v>
      </c>
      <c r="CW232">
        <v>39.99</v>
      </c>
      <c r="CX232">
        <v>0</v>
      </c>
      <c r="CY232">
        <v>1687538819</v>
      </c>
      <c r="CZ232">
        <v>0</v>
      </c>
      <c r="DA232">
        <v>1687534704.5999999</v>
      </c>
      <c r="DB232" t="s">
        <v>748</v>
      </c>
      <c r="DC232">
        <v>1687534682.0999999</v>
      </c>
      <c r="DD232">
        <v>1687534704.5999999</v>
      </c>
      <c r="DE232">
        <v>4</v>
      </c>
      <c r="DF232">
        <v>-0.27400000000000002</v>
      </c>
      <c r="DG232">
        <v>-6.3E-2</v>
      </c>
      <c r="DH232">
        <v>2.6259999999999999</v>
      </c>
      <c r="DI232">
        <v>4.9000000000000002E-2</v>
      </c>
      <c r="DJ232">
        <v>421</v>
      </c>
      <c r="DK232">
        <v>17</v>
      </c>
      <c r="DL232">
        <v>0.13</v>
      </c>
      <c r="DM232">
        <v>0.01</v>
      </c>
      <c r="DN232">
        <v>24.89274390243903</v>
      </c>
      <c r="DO232">
        <v>6.0583400696864036</v>
      </c>
      <c r="DP232">
        <v>0.60794022975176143</v>
      </c>
      <c r="DQ232">
        <v>0</v>
      </c>
      <c r="DR232">
        <v>1.442254146341464</v>
      </c>
      <c r="DS232">
        <v>-0.2214878048780517</v>
      </c>
      <c r="DT232">
        <v>3.4630738916890037E-2</v>
      </c>
      <c r="DU232">
        <v>0</v>
      </c>
      <c r="DV232">
        <v>0</v>
      </c>
      <c r="DW232">
        <v>2</v>
      </c>
      <c r="DX232" t="s">
        <v>356</v>
      </c>
      <c r="DY232">
        <v>3.1166700000000001</v>
      </c>
      <c r="DZ232">
        <v>2.7699199999999999</v>
      </c>
      <c r="EA232">
        <v>2.19689E-2</v>
      </c>
      <c r="EB232">
        <v>1.5720600000000001E-2</v>
      </c>
      <c r="EC232">
        <v>0.119778</v>
      </c>
      <c r="ED232">
        <v>0.115398</v>
      </c>
      <c r="EE232">
        <v>28125.9</v>
      </c>
      <c r="EF232">
        <v>28200.400000000001</v>
      </c>
      <c r="EG232">
        <v>29349.1</v>
      </c>
      <c r="EH232">
        <v>28977.4</v>
      </c>
      <c r="EI232">
        <v>35793.199999999997</v>
      </c>
      <c r="EJ232">
        <v>33793.9</v>
      </c>
      <c r="EK232">
        <v>45024.9</v>
      </c>
      <c r="EL232">
        <v>43098.9</v>
      </c>
      <c r="EM232">
        <v>1.6751199999999999</v>
      </c>
      <c r="EN232">
        <v>1.6229499999999999</v>
      </c>
      <c r="EO232">
        <v>-6.1467300000000002E-2</v>
      </c>
      <c r="EP232">
        <v>0</v>
      </c>
      <c r="EQ232">
        <v>34.962899999999998</v>
      </c>
      <c r="ER232">
        <v>999.9</v>
      </c>
      <c r="ES232">
        <v>49.1</v>
      </c>
      <c r="ET232">
        <v>48.9</v>
      </c>
      <c r="EU232">
        <v>56.655000000000001</v>
      </c>
      <c r="EV232">
        <v>65.188199999999995</v>
      </c>
      <c r="EW232">
        <v>17.2957</v>
      </c>
      <c r="EX232">
        <v>1</v>
      </c>
      <c r="EY232">
        <v>1.4016299999999999</v>
      </c>
      <c r="EZ232">
        <v>9.2810500000000005</v>
      </c>
      <c r="FA232">
        <v>19.982099999999999</v>
      </c>
      <c r="FB232">
        <v>5.2282200000000003</v>
      </c>
      <c r="FC232">
        <v>11.992000000000001</v>
      </c>
      <c r="FD232">
        <v>4.9687999999999999</v>
      </c>
      <c r="FE232">
        <v>3.2896000000000001</v>
      </c>
      <c r="FF232">
        <v>9999</v>
      </c>
      <c r="FG232">
        <v>9999</v>
      </c>
      <c r="FH232">
        <v>9999</v>
      </c>
      <c r="FI232">
        <v>999.9</v>
      </c>
      <c r="FJ232">
        <v>4.9727499999999996</v>
      </c>
      <c r="FK232">
        <v>1.87836</v>
      </c>
      <c r="FL232">
        <v>1.8766</v>
      </c>
      <c r="FM232">
        <v>1.8793500000000001</v>
      </c>
      <c r="FN232">
        <v>1.8757699999999999</v>
      </c>
      <c r="FO232">
        <v>1.8791500000000001</v>
      </c>
      <c r="FP232">
        <v>1.8764700000000001</v>
      </c>
      <c r="FQ232">
        <v>1.87775</v>
      </c>
      <c r="FR232">
        <v>0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1.7010000000000001</v>
      </c>
      <c r="GF232">
        <v>0.19239999999999999</v>
      </c>
      <c r="GG232">
        <v>1.427427920861303</v>
      </c>
      <c r="GH232">
        <v>3.4596175144301941E-3</v>
      </c>
      <c r="GI232">
        <v>-1.60062044249347E-6</v>
      </c>
      <c r="GJ232">
        <v>4.4551892631570479E-10</v>
      </c>
      <c r="GK232">
        <v>-0.12138322864315421</v>
      </c>
      <c r="GL232">
        <v>-1.1044296988583829E-3</v>
      </c>
      <c r="GM232">
        <v>8.6344859614355754E-4</v>
      </c>
      <c r="GN232">
        <v>-1.2442756315904091E-5</v>
      </c>
      <c r="GO232">
        <v>0</v>
      </c>
      <c r="GP232">
        <v>2120</v>
      </c>
      <c r="GQ232">
        <v>2</v>
      </c>
      <c r="GR232">
        <v>32</v>
      </c>
      <c r="GS232">
        <v>68.900000000000006</v>
      </c>
      <c r="GT232">
        <v>68.599999999999994</v>
      </c>
      <c r="GU232">
        <v>0.24902299999999999</v>
      </c>
      <c r="GV232">
        <v>2.7014200000000002</v>
      </c>
      <c r="GW232">
        <v>1.39893</v>
      </c>
      <c r="GX232">
        <v>2.2717299999999998</v>
      </c>
      <c r="GY232">
        <v>1.4489700000000001</v>
      </c>
      <c r="GZ232">
        <v>2.4853499999999999</v>
      </c>
      <c r="HA232">
        <v>53.558399999999999</v>
      </c>
      <c r="HB232">
        <v>14.7712</v>
      </c>
      <c r="HC232">
        <v>18</v>
      </c>
      <c r="HD232">
        <v>502.31799999999998</v>
      </c>
      <c r="HE232">
        <v>382.161</v>
      </c>
      <c r="HF232">
        <v>25.477599999999999</v>
      </c>
      <c r="HG232">
        <v>43.502200000000002</v>
      </c>
      <c r="HH232">
        <v>30.000299999999999</v>
      </c>
      <c r="HI232">
        <v>42.723199999999999</v>
      </c>
      <c r="HJ232">
        <v>42.697299999999998</v>
      </c>
      <c r="HK232">
        <v>4.8851000000000004</v>
      </c>
      <c r="HL232">
        <v>56.345199999999998</v>
      </c>
      <c r="HM232">
        <v>0</v>
      </c>
      <c r="HN232">
        <v>21.818999999999999</v>
      </c>
      <c r="HO232">
        <v>31.873000000000001</v>
      </c>
      <c r="HP232">
        <v>23.574999999999999</v>
      </c>
      <c r="HQ232">
        <v>97.193200000000004</v>
      </c>
      <c r="HR232">
        <v>99.0976</v>
      </c>
    </row>
    <row r="233" spans="1:226" x14ac:dyDescent="0.25">
      <c r="A233">
        <v>217</v>
      </c>
      <c r="B233">
        <v>1687538916</v>
      </c>
      <c r="C233">
        <v>10212.5</v>
      </c>
      <c r="D233" t="s">
        <v>795</v>
      </c>
      <c r="E233" t="s">
        <v>796</v>
      </c>
      <c r="F233">
        <v>5</v>
      </c>
      <c r="G233" t="s">
        <v>353</v>
      </c>
      <c r="H233" t="s">
        <v>747</v>
      </c>
      <c r="I233">
        <v>1687538908</v>
      </c>
      <c r="J233">
        <f t="shared" si="93"/>
        <v>1.9755910829308138E-3</v>
      </c>
      <c r="K233">
        <f t="shared" si="94"/>
        <v>1.9755910829308139</v>
      </c>
      <c r="L233">
        <f t="shared" si="95"/>
        <v>6.7214574539846561</v>
      </c>
      <c r="M233">
        <f t="shared" si="96"/>
        <v>414.11083870967741</v>
      </c>
      <c r="N233">
        <f t="shared" si="97"/>
        <v>246.77760193528042</v>
      </c>
      <c r="O233">
        <f t="shared" si="98"/>
        <v>25.163721246569704</v>
      </c>
      <c r="P233">
        <f t="shared" si="99"/>
        <v>42.226562008680169</v>
      </c>
      <c r="Q233">
        <f t="shared" si="100"/>
        <v>7.1192431330977621E-2</v>
      </c>
      <c r="R233">
        <f>IF(LEFT(BD233,1)&lt;&gt;"0",IF(LEFT(BD233,1)="1",3,BE233),$D$5+$E$5*(BV233*BO233/($K$5*1000))+$F$5*(BV233*BO233/($K$5*1000))*MAX(MIN(BB233,$J$5),$I$5)*MAX(MIN(BB233,$J$5),$I$5)+$G$5*MAX(MIN(BB233,$J$5),$I$5)*(BV233*BO233/($K$5*1000))+$H$5*(BV233*BO233/($K$5*1000))*(BV233*BO233/($K$5*1000)))</f>
        <v>3.5020166423621939</v>
      </c>
      <c r="S233">
        <f t="shared" si="101"/>
        <v>7.0398075928506734E-2</v>
      </c>
      <c r="T233">
        <f t="shared" si="102"/>
        <v>4.4069428472252439E-2</v>
      </c>
      <c r="U233">
        <f t="shared" si="103"/>
        <v>544.50017536181974</v>
      </c>
      <c r="V233">
        <f t="shared" si="104"/>
        <v>35.45047306163049</v>
      </c>
      <c r="W233">
        <f t="shared" si="105"/>
        <v>33.886332258064527</v>
      </c>
      <c r="X233">
        <f t="shared" si="106"/>
        <v>5.3092264425968407</v>
      </c>
      <c r="Y233">
        <f t="shared" si="107"/>
        <v>50.132720266734353</v>
      </c>
      <c r="Z233">
        <f t="shared" si="108"/>
        <v>2.5580398229399215</v>
      </c>
      <c r="AA233">
        <f t="shared" si="109"/>
        <v>5.1025354485647432</v>
      </c>
      <c r="AB233">
        <f t="shared" si="110"/>
        <v>2.7511866196569192</v>
      </c>
      <c r="AC233">
        <f t="shared" si="111"/>
        <v>-87.123566757248881</v>
      </c>
      <c r="AD233">
        <f t="shared" si="112"/>
        <v>-133.9449761889735</v>
      </c>
      <c r="AE233">
        <f t="shared" si="113"/>
        <v>-8.8053332454577848</v>
      </c>
      <c r="AF233">
        <f t="shared" si="114"/>
        <v>314.62629917013959</v>
      </c>
      <c r="AG233">
        <f t="shared" si="115"/>
        <v>6.7245827820541644</v>
      </c>
      <c r="AH233">
        <f t="shared" si="116"/>
        <v>1.9926701882633517</v>
      </c>
      <c r="AI233">
        <f t="shared" si="117"/>
        <v>6.7214574539846561</v>
      </c>
      <c r="AJ233">
        <v>430.20575512411739</v>
      </c>
      <c r="AK233">
        <v>424.78916363636353</v>
      </c>
      <c r="AL233">
        <v>1.1252942350258169E-3</v>
      </c>
      <c r="AM233">
        <v>65.224705467623394</v>
      </c>
      <c r="AN233">
        <f t="shared" si="118"/>
        <v>1.9755910829308139</v>
      </c>
      <c r="AO233">
        <v>23.564668252476832</v>
      </c>
      <c r="AP233">
        <v>25.079001818181808</v>
      </c>
      <c r="AQ233">
        <v>-5.0388697476190281E-5</v>
      </c>
      <c r="AR233">
        <v>101.7117068775797</v>
      </c>
      <c r="AS233">
        <v>0</v>
      </c>
      <c r="AT233">
        <v>0</v>
      </c>
      <c r="AU233">
        <f t="shared" si="119"/>
        <v>1</v>
      </c>
      <c r="AV233">
        <f t="shared" si="120"/>
        <v>0</v>
      </c>
      <c r="AW233">
        <f t="shared" si="121"/>
        <v>52764.342374818429</v>
      </c>
      <c r="AX233">
        <f t="shared" si="122"/>
        <v>3095.0022580645164</v>
      </c>
      <c r="AY233">
        <f t="shared" si="123"/>
        <v>2538.8301051933213</v>
      </c>
      <c r="AZ233">
        <f>($B$11*$D$9+$C$11*$D$9+$F$11*((CV233+CN233)/MAX(CV233+CN233+CW233, 0.1)*$I$9+CW233/MAX(CV233+CN233+CW233, 0.1)*$J$9))/($B$11+$C$11+$F$11)</f>
        <v>0.82029992016257802</v>
      </c>
      <c r="BA233">
        <f>($B$11*$K$9+$C$11*$K$9+$F$11*((CV233+CN233)/MAX(CV233+CN233+CW233, 0.1)*$P$9+CW233/MAX(CV233+CN233+CW233, 0.1)*$Q$9))/($B$11+$C$11+$F$11)</f>
        <v>0.17592884591377558</v>
      </c>
      <c r="BB233" s="1">
        <v>3.93</v>
      </c>
      <c r="BC233">
        <v>0.5</v>
      </c>
      <c r="BD233" t="s">
        <v>354</v>
      </c>
      <c r="BE233">
        <v>2</v>
      </c>
      <c r="BF233" t="b">
        <v>1</v>
      </c>
      <c r="BG233">
        <v>1687538908</v>
      </c>
      <c r="BH233">
        <v>414.11083870967741</v>
      </c>
      <c r="BI233">
        <v>420.0451612903226</v>
      </c>
      <c r="BJ233">
        <v>25.086390322580641</v>
      </c>
      <c r="BK233">
        <v>23.559390322580651</v>
      </c>
      <c r="BL233">
        <v>411.49980645161298</v>
      </c>
      <c r="BM233">
        <v>24.892158064516131</v>
      </c>
      <c r="BN233">
        <v>499.98280645161287</v>
      </c>
      <c r="BO233">
        <v>101.855</v>
      </c>
      <c r="BP233">
        <v>0.11422674193548391</v>
      </c>
      <c r="BQ233">
        <v>33.17688064516129</v>
      </c>
      <c r="BR233">
        <v>33.886332258064527</v>
      </c>
      <c r="BS233">
        <v>999.90000000000032</v>
      </c>
      <c r="BT233">
        <v>0</v>
      </c>
      <c r="BU233">
        <v>0</v>
      </c>
      <c r="BV233">
        <v>9998.5861290322573</v>
      </c>
      <c r="BW233">
        <v>0</v>
      </c>
      <c r="BX233">
        <v>1094.97</v>
      </c>
      <c r="BY233">
        <v>-5.934403870967742</v>
      </c>
      <c r="BZ233">
        <v>424.76664516129023</v>
      </c>
      <c r="CA233">
        <v>430.18003225806439</v>
      </c>
      <c r="CB233">
        <v>1.5269954838709681</v>
      </c>
      <c r="CC233">
        <v>420.0451612903226</v>
      </c>
      <c r="CD233">
        <v>23.559390322580651</v>
      </c>
      <c r="CE233">
        <v>2.5551722580645171</v>
      </c>
      <c r="CF233">
        <v>2.3996409677419348</v>
      </c>
      <c r="CG233">
        <v>21.382264516129041</v>
      </c>
      <c r="CH233">
        <v>20.361351612903231</v>
      </c>
      <c r="CI233">
        <v>2000.0322580645161</v>
      </c>
      <c r="CJ233">
        <v>0.9800049354838708</v>
      </c>
      <c r="CK233">
        <v>1.9994958064516129E-2</v>
      </c>
      <c r="CL233">
        <v>0</v>
      </c>
      <c r="CM233">
        <v>1.953287096774194</v>
      </c>
      <c r="CN233">
        <v>0</v>
      </c>
      <c r="CO233">
        <v>7719.12</v>
      </c>
      <c r="CP233">
        <v>17338.529032258069</v>
      </c>
      <c r="CQ233">
        <v>52.186999999999969</v>
      </c>
      <c r="CR233">
        <v>53.686999999999969</v>
      </c>
      <c r="CS233">
        <v>52.426999999999978</v>
      </c>
      <c r="CT233">
        <v>51.666999999999987</v>
      </c>
      <c r="CU233">
        <v>50.86077419354838</v>
      </c>
      <c r="CV233">
        <v>1960.0422580645161</v>
      </c>
      <c r="CW233">
        <v>39.99</v>
      </c>
      <c r="CX233">
        <v>0</v>
      </c>
      <c r="CY233">
        <v>1687538916.2</v>
      </c>
      <c r="CZ233">
        <v>0</v>
      </c>
      <c r="DA233">
        <v>1687534704.5999999</v>
      </c>
      <c r="DB233" t="s">
        <v>748</v>
      </c>
      <c r="DC233">
        <v>1687534682.0999999</v>
      </c>
      <c r="DD233">
        <v>1687534704.5999999</v>
      </c>
      <c r="DE233">
        <v>4</v>
      </c>
      <c r="DF233">
        <v>-0.27400000000000002</v>
      </c>
      <c r="DG233">
        <v>-6.3E-2</v>
      </c>
      <c r="DH233">
        <v>2.6259999999999999</v>
      </c>
      <c r="DI233">
        <v>4.9000000000000002E-2</v>
      </c>
      <c r="DJ233">
        <v>421</v>
      </c>
      <c r="DK233">
        <v>17</v>
      </c>
      <c r="DL233">
        <v>0.13</v>
      </c>
      <c r="DM233">
        <v>0.01</v>
      </c>
      <c r="DN233">
        <v>-5.9270537500000007</v>
      </c>
      <c r="DO233">
        <v>-0.13228896810505969</v>
      </c>
      <c r="DP233">
        <v>3.6960876930039188E-2</v>
      </c>
      <c r="DQ233">
        <v>0</v>
      </c>
      <c r="DR233">
        <v>1.5330444999999999</v>
      </c>
      <c r="DS233">
        <v>-0.13408795497185749</v>
      </c>
      <c r="DT233">
        <v>1.2939616483883899E-2</v>
      </c>
      <c r="DU233">
        <v>0</v>
      </c>
      <c r="DV233">
        <v>0</v>
      </c>
      <c r="DW233">
        <v>2</v>
      </c>
      <c r="DX233" t="s">
        <v>356</v>
      </c>
      <c r="DY233">
        <v>3.1166200000000002</v>
      </c>
      <c r="DZ233">
        <v>2.7700499999999999</v>
      </c>
      <c r="EA233">
        <v>9.1527600000000001E-2</v>
      </c>
      <c r="EB233">
        <v>9.3480499999999994E-2</v>
      </c>
      <c r="EC233">
        <v>0.12005399999999999</v>
      </c>
      <c r="ED233">
        <v>0.11545999999999999</v>
      </c>
      <c r="EE233">
        <v>26126.6</v>
      </c>
      <c r="EF233">
        <v>25976.1</v>
      </c>
      <c r="EG233">
        <v>29346.3</v>
      </c>
      <c r="EH233">
        <v>28975.200000000001</v>
      </c>
      <c r="EI233">
        <v>35784.1</v>
      </c>
      <c r="EJ233">
        <v>33794.1</v>
      </c>
      <c r="EK233">
        <v>45021.1</v>
      </c>
      <c r="EL233">
        <v>43095.199999999997</v>
      </c>
      <c r="EM233">
        <v>1.67493</v>
      </c>
      <c r="EN233">
        <v>1.6227799999999999</v>
      </c>
      <c r="EO233">
        <v>-5.4597899999999998E-2</v>
      </c>
      <c r="EP233">
        <v>0</v>
      </c>
      <c r="EQ233">
        <v>34.751399999999997</v>
      </c>
      <c r="ER233">
        <v>999.9</v>
      </c>
      <c r="ES233">
        <v>49.1</v>
      </c>
      <c r="ET233">
        <v>49</v>
      </c>
      <c r="EU233">
        <v>56.945700000000002</v>
      </c>
      <c r="EV233">
        <v>65.388199999999998</v>
      </c>
      <c r="EW233">
        <v>17.624199999999998</v>
      </c>
      <c r="EX233">
        <v>1</v>
      </c>
      <c r="EY233">
        <v>1.4044700000000001</v>
      </c>
      <c r="EZ233">
        <v>9.2810500000000005</v>
      </c>
      <c r="FA233">
        <v>19.983000000000001</v>
      </c>
      <c r="FB233">
        <v>5.2300199999999997</v>
      </c>
      <c r="FC233">
        <v>11.992000000000001</v>
      </c>
      <c r="FD233">
        <v>4.9696999999999996</v>
      </c>
      <c r="FE233">
        <v>3.2902</v>
      </c>
      <c r="FF233">
        <v>9999</v>
      </c>
      <c r="FG233">
        <v>9999</v>
      </c>
      <c r="FH233">
        <v>9999</v>
      </c>
      <c r="FI233">
        <v>999.9</v>
      </c>
      <c r="FJ233">
        <v>4.9727499999999996</v>
      </c>
      <c r="FK233">
        <v>1.87839</v>
      </c>
      <c r="FL233">
        <v>1.8766400000000001</v>
      </c>
      <c r="FM233">
        <v>1.8793800000000001</v>
      </c>
      <c r="FN233">
        <v>1.87578</v>
      </c>
      <c r="FO233">
        <v>1.87923</v>
      </c>
      <c r="FP233">
        <v>1.87652</v>
      </c>
      <c r="FQ233">
        <v>1.87775</v>
      </c>
      <c r="FR233">
        <v>0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2.6110000000000002</v>
      </c>
      <c r="GF233">
        <v>0.19409999999999999</v>
      </c>
      <c r="GG233">
        <v>1.427427920861303</v>
      </c>
      <c r="GH233">
        <v>3.4596175144301941E-3</v>
      </c>
      <c r="GI233">
        <v>-1.60062044249347E-6</v>
      </c>
      <c r="GJ233">
        <v>4.4551892631570479E-10</v>
      </c>
      <c r="GK233">
        <v>-0.12138322864315421</v>
      </c>
      <c r="GL233">
        <v>-1.1044296988583829E-3</v>
      </c>
      <c r="GM233">
        <v>8.6344859614355754E-4</v>
      </c>
      <c r="GN233">
        <v>-1.2442756315904091E-5</v>
      </c>
      <c r="GO233">
        <v>0</v>
      </c>
      <c r="GP233">
        <v>2120</v>
      </c>
      <c r="GQ233">
        <v>2</v>
      </c>
      <c r="GR233">
        <v>32</v>
      </c>
      <c r="GS233">
        <v>70.599999999999994</v>
      </c>
      <c r="GT233">
        <v>70.2</v>
      </c>
      <c r="GU233">
        <v>1.0778799999999999</v>
      </c>
      <c r="GV233">
        <v>2.65747</v>
      </c>
      <c r="GW233">
        <v>1.39893</v>
      </c>
      <c r="GX233">
        <v>2.2729499999999998</v>
      </c>
      <c r="GY233">
        <v>1.4489700000000001</v>
      </c>
      <c r="GZ233">
        <v>2.5793499999999998</v>
      </c>
      <c r="HA233">
        <v>53.735500000000002</v>
      </c>
      <c r="HB233">
        <v>14.744899999999999</v>
      </c>
      <c r="HC233">
        <v>18</v>
      </c>
      <c r="HD233">
        <v>502.48</v>
      </c>
      <c r="HE233">
        <v>382.3</v>
      </c>
      <c r="HF233">
        <v>25.4802</v>
      </c>
      <c r="HG233">
        <v>43.534100000000002</v>
      </c>
      <c r="HH233">
        <v>30.0001</v>
      </c>
      <c r="HI233">
        <v>42.774500000000003</v>
      </c>
      <c r="HJ233">
        <v>42.746299999999998</v>
      </c>
      <c r="HK233">
        <v>21.606300000000001</v>
      </c>
      <c r="HL233">
        <v>56.632800000000003</v>
      </c>
      <c r="HM233">
        <v>0</v>
      </c>
      <c r="HN233">
        <v>21.89</v>
      </c>
      <c r="HO233">
        <v>426.72899999999998</v>
      </c>
      <c r="HP233">
        <v>23.471499999999999</v>
      </c>
      <c r="HQ233">
        <v>97.184600000000003</v>
      </c>
      <c r="HR233">
        <v>99.089600000000004</v>
      </c>
    </row>
    <row r="234" spans="1:226" x14ac:dyDescent="0.25">
      <c r="A234">
        <v>218</v>
      </c>
      <c r="B234">
        <v>1687538921</v>
      </c>
      <c r="C234">
        <v>10217.5</v>
      </c>
      <c r="D234" t="s">
        <v>797</v>
      </c>
      <c r="E234" t="s">
        <v>798</v>
      </c>
      <c r="F234">
        <v>5</v>
      </c>
      <c r="G234" t="s">
        <v>353</v>
      </c>
      <c r="H234" t="s">
        <v>747</v>
      </c>
      <c r="I234">
        <v>1687538913.1551721</v>
      </c>
      <c r="J234">
        <f t="shared" si="93"/>
        <v>1.9641209827888739E-3</v>
      </c>
      <c r="K234">
        <f t="shared" si="94"/>
        <v>1.9641209827888739</v>
      </c>
      <c r="L234">
        <f t="shared" si="95"/>
        <v>6.9048499940964216</v>
      </c>
      <c r="M234">
        <f t="shared" si="96"/>
        <v>414.11851724137938</v>
      </c>
      <c r="N234">
        <f t="shared" si="97"/>
        <v>241.93050766312317</v>
      </c>
      <c r="O234">
        <f t="shared" si="98"/>
        <v>24.669427102441098</v>
      </c>
      <c r="P234">
        <f t="shared" si="99"/>
        <v>42.227277045533242</v>
      </c>
      <c r="Q234">
        <f t="shared" si="100"/>
        <v>7.0822140922395235E-2</v>
      </c>
      <c r="R234">
        <f>IF(LEFT(BD234,1)&lt;&gt;"0",IF(LEFT(BD234,1)="1",3,BE234),$D$5+$E$5*(BV234*BO234/($K$5*1000))+$F$5*(BV234*BO234/($K$5*1000))*MAX(MIN(BB234,$J$5),$I$5)*MAX(MIN(BB234,$J$5),$I$5)+$G$5*MAX(MIN(BB234,$J$5),$I$5)*(BV234*BO234/($K$5*1000))+$H$5*(BV234*BO234/($K$5*1000))*(BV234*BO234/($K$5*1000)))</f>
        <v>3.5017971955090976</v>
      </c>
      <c r="S234">
        <f t="shared" si="101"/>
        <v>7.0035929436649769E-2</v>
      </c>
      <c r="T234">
        <f t="shared" si="102"/>
        <v>4.3842366494410541E-2</v>
      </c>
      <c r="U234">
        <f t="shared" si="103"/>
        <v>551.15500796954518</v>
      </c>
      <c r="V234">
        <f t="shared" si="104"/>
        <v>35.483816452935031</v>
      </c>
      <c r="W234">
        <f t="shared" si="105"/>
        <v>33.878265517241367</v>
      </c>
      <c r="X234">
        <f t="shared" si="106"/>
        <v>5.3068359716292246</v>
      </c>
      <c r="Y234">
        <f t="shared" si="107"/>
        <v>50.127724663873607</v>
      </c>
      <c r="Z234">
        <f t="shared" si="108"/>
        <v>2.55744175751959</v>
      </c>
      <c r="AA234">
        <f t="shared" si="109"/>
        <v>5.1018508712858148</v>
      </c>
      <c r="AB234">
        <f t="shared" si="110"/>
        <v>2.7493942141096346</v>
      </c>
      <c r="AC234">
        <f t="shared" si="111"/>
        <v>-86.617735340989341</v>
      </c>
      <c r="AD234">
        <f t="shared" si="112"/>
        <v>-132.86506409331889</v>
      </c>
      <c r="AE234">
        <f t="shared" si="113"/>
        <v>-8.7344416857655727</v>
      </c>
      <c r="AF234">
        <f t="shared" si="114"/>
        <v>322.93776684947142</v>
      </c>
      <c r="AG234">
        <f t="shared" si="115"/>
        <v>6.8977413093627904</v>
      </c>
      <c r="AH234">
        <f t="shared" si="116"/>
        <v>1.9792880829271773</v>
      </c>
      <c r="AI234">
        <f t="shared" si="117"/>
        <v>6.9048499940964216</v>
      </c>
      <c r="AJ234">
        <v>430.36621360932531</v>
      </c>
      <c r="AK234">
        <v>424.80675151515129</v>
      </c>
      <c r="AL234">
        <v>2.4152842635652961E-4</v>
      </c>
      <c r="AM234">
        <v>65.224705467623394</v>
      </c>
      <c r="AN234">
        <f t="shared" si="118"/>
        <v>1.9641209827888739</v>
      </c>
      <c r="AO234">
        <v>23.568178010673339</v>
      </c>
      <c r="AP234">
        <v>25.073841818181819</v>
      </c>
      <c r="AQ234">
        <v>-6.9928311301460357E-5</v>
      </c>
      <c r="AR234">
        <v>101.7117068775797</v>
      </c>
      <c r="AS234">
        <v>0</v>
      </c>
      <c r="AT234">
        <v>0</v>
      </c>
      <c r="AU234">
        <f t="shared" si="119"/>
        <v>1</v>
      </c>
      <c r="AV234">
        <f t="shared" si="120"/>
        <v>0</v>
      </c>
      <c r="AW234">
        <f t="shared" si="121"/>
        <v>52759.940252214372</v>
      </c>
      <c r="AX234">
        <f t="shared" si="122"/>
        <v>3132.8289655172412</v>
      </c>
      <c r="AY234">
        <f t="shared" si="123"/>
        <v>2569.859362535587</v>
      </c>
      <c r="AZ234">
        <f>($B$11*$D$9+$C$11*$D$9+$F$11*((CV234+CN234)/MAX(CV234+CN234+CW234, 0.1)*$I$9+CW234/MAX(CV234+CN234+CW234, 0.1)*$J$9))/($B$11+$C$11+$F$11)</f>
        <v>0.82029992406920116</v>
      </c>
      <c r="BA234">
        <f>($B$11*$K$9+$C$11*$K$9+$F$11*((CV234+CN234)/MAX(CV234+CN234+CW234, 0.1)*$P$9+CW234/MAX(CV234+CN234+CW234, 0.1)*$Q$9))/($B$11+$C$11+$F$11)</f>
        <v>0.17592885345355824</v>
      </c>
      <c r="BB234" s="1">
        <v>3.93</v>
      </c>
      <c r="BC234">
        <v>0.5</v>
      </c>
      <c r="BD234" t="s">
        <v>354</v>
      </c>
      <c r="BE234">
        <v>2</v>
      </c>
      <c r="BF234" t="b">
        <v>1</v>
      </c>
      <c r="BG234">
        <v>1687538913.1551721</v>
      </c>
      <c r="BH234">
        <v>414.11851724137938</v>
      </c>
      <c r="BI234">
        <v>420.18441379310337</v>
      </c>
      <c r="BJ234">
        <v>25.080565517241389</v>
      </c>
      <c r="BK234">
        <v>23.563858620689651</v>
      </c>
      <c r="BL234">
        <v>411.50744827586198</v>
      </c>
      <c r="BM234">
        <v>24.886451724137931</v>
      </c>
      <c r="BN234">
        <v>499.9984137931034</v>
      </c>
      <c r="BO234">
        <v>101.8552413793103</v>
      </c>
      <c r="BP234">
        <v>0.11382131034482761</v>
      </c>
      <c r="BQ234">
        <v>33.174489655172408</v>
      </c>
      <c r="BR234">
        <v>33.878265517241367</v>
      </c>
      <c r="BS234">
        <v>999.9000000000002</v>
      </c>
      <c r="BT234">
        <v>0</v>
      </c>
      <c r="BU234">
        <v>0</v>
      </c>
      <c r="BV234">
        <v>9997.6103448275862</v>
      </c>
      <c r="BW234">
        <v>0</v>
      </c>
      <c r="BX234">
        <v>1132.822758620689</v>
      </c>
      <c r="BY234">
        <v>-6.065914137931034</v>
      </c>
      <c r="BZ234">
        <v>424.77196551724143</v>
      </c>
      <c r="CA234">
        <v>430.3245172413794</v>
      </c>
      <c r="CB234">
        <v>1.516706551724138</v>
      </c>
      <c r="CC234">
        <v>420.18441379310337</v>
      </c>
      <c r="CD234">
        <v>23.563858620689651</v>
      </c>
      <c r="CE234">
        <v>2.5545851724137929</v>
      </c>
      <c r="CF234">
        <v>2.4001017241379312</v>
      </c>
      <c r="CG234">
        <v>21.378513793103451</v>
      </c>
      <c r="CH234">
        <v>20.36445862068965</v>
      </c>
      <c r="CI234">
        <v>2000.0062068965519</v>
      </c>
      <c r="CJ234">
        <v>0.98000455172413792</v>
      </c>
      <c r="CK234">
        <v>1.999534137931035E-2</v>
      </c>
      <c r="CL234">
        <v>0</v>
      </c>
      <c r="CM234">
        <v>2.0504413793103451</v>
      </c>
      <c r="CN234">
        <v>0</v>
      </c>
      <c r="CO234">
        <v>7717.6720689655167</v>
      </c>
      <c r="CP234">
        <v>17338.303448275859</v>
      </c>
      <c r="CQ234">
        <v>52.186999999999983</v>
      </c>
      <c r="CR234">
        <v>53.67844827586206</v>
      </c>
      <c r="CS234">
        <v>52.411344827586213</v>
      </c>
      <c r="CT234">
        <v>51.667758620689639</v>
      </c>
      <c r="CU234">
        <v>50.853275862068962</v>
      </c>
      <c r="CV234">
        <v>1960.016206896551</v>
      </c>
      <c r="CW234">
        <v>39.99</v>
      </c>
      <c r="CX234">
        <v>0</v>
      </c>
      <c r="CY234">
        <v>1687538921</v>
      </c>
      <c r="CZ234">
        <v>0</v>
      </c>
      <c r="DA234">
        <v>1687534704.5999999</v>
      </c>
      <c r="DB234" t="s">
        <v>748</v>
      </c>
      <c r="DC234">
        <v>1687534682.0999999</v>
      </c>
      <c r="DD234">
        <v>1687534704.5999999</v>
      </c>
      <c r="DE234">
        <v>4</v>
      </c>
      <c r="DF234">
        <v>-0.27400000000000002</v>
      </c>
      <c r="DG234">
        <v>-6.3E-2</v>
      </c>
      <c r="DH234">
        <v>2.6259999999999999</v>
      </c>
      <c r="DI234">
        <v>4.9000000000000002E-2</v>
      </c>
      <c r="DJ234">
        <v>421</v>
      </c>
      <c r="DK234">
        <v>17</v>
      </c>
      <c r="DL234">
        <v>0.13</v>
      </c>
      <c r="DM234">
        <v>0.01</v>
      </c>
      <c r="DN234">
        <v>-5.9885252500000004</v>
      </c>
      <c r="DO234">
        <v>-1.006664803001853</v>
      </c>
      <c r="DP234">
        <v>0.19685296015030479</v>
      </c>
      <c r="DQ234">
        <v>0</v>
      </c>
      <c r="DR234">
        <v>1.5228219999999999</v>
      </c>
      <c r="DS234">
        <v>-0.1205322326454055</v>
      </c>
      <c r="DT234">
        <v>1.166426062808955E-2</v>
      </c>
      <c r="DU234">
        <v>0</v>
      </c>
      <c r="DV234">
        <v>0</v>
      </c>
      <c r="DW234">
        <v>2</v>
      </c>
      <c r="DX234" t="s">
        <v>356</v>
      </c>
      <c r="DY234">
        <v>3.11673</v>
      </c>
      <c r="DZ234">
        <v>2.7700999999999998</v>
      </c>
      <c r="EA234">
        <v>9.1538599999999998E-2</v>
      </c>
      <c r="EB234">
        <v>9.3879000000000004E-2</v>
      </c>
      <c r="EC234">
        <v>0.120037</v>
      </c>
      <c r="ED234">
        <v>0.11548</v>
      </c>
      <c r="EE234">
        <v>26126.799999999999</v>
      </c>
      <c r="EF234">
        <v>25964.799999999999</v>
      </c>
      <c r="EG234">
        <v>29346.9</v>
      </c>
      <c r="EH234">
        <v>28975.200000000001</v>
      </c>
      <c r="EI234">
        <v>35785.699999999997</v>
      </c>
      <c r="EJ234">
        <v>33793.800000000003</v>
      </c>
      <c r="EK234">
        <v>45022.2</v>
      </c>
      <c r="EL234">
        <v>43095.8</v>
      </c>
      <c r="EM234">
        <v>1.67493</v>
      </c>
      <c r="EN234">
        <v>1.6228</v>
      </c>
      <c r="EO234">
        <v>-5.4269999999999999E-2</v>
      </c>
      <c r="EP234">
        <v>0</v>
      </c>
      <c r="EQ234">
        <v>34.744199999999999</v>
      </c>
      <c r="ER234">
        <v>999.9</v>
      </c>
      <c r="ES234">
        <v>49.1</v>
      </c>
      <c r="ET234">
        <v>49</v>
      </c>
      <c r="EU234">
        <v>56.9452</v>
      </c>
      <c r="EV234">
        <v>65.308199999999999</v>
      </c>
      <c r="EW234">
        <v>17.339700000000001</v>
      </c>
      <c r="EX234">
        <v>1</v>
      </c>
      <c r="EY234">
        <v>1.40469</v>
      </c>
      <c r="EZ234">
        <v>9.2810500000000005</v>
      </c>
      <c r="FA234">
        <v>19.982299999999999</v>
      </c>
      <c r="FB234">
        <v>5.2276199999999999</v>
      </c>
      <c r="FC234">
        <v>11.992000000000001</v>
      </c>
      <c r="FD234">
        <v>4.9689500000000004</v>
      </c>
      <c r="FE234">
        <v>3.28965</v>
      </c>
      <c r="FF234">
        <v>9999</v>
      </c>
      <c r="FG234">
        <v>9999</v>
      </c>
      <c r="FH234">
        <v>9999</v>
      </c>
      <c r="FI234">
        <v>999.9</v>
      </c>
      <c r="FJ234">
        <v>4.9727499999999996</v>
      </c>
      <c r="FK234">
        <v>1.8783799999999999</v>
      </c>
      <c r="FL234">
        <v>1.8766</v>
      </c>
      <c r="FM234">
        <v>1.8793599999999999</v>
      </c>
      <c r="FN234">
        <v>1.8757699999999999</v>
      </c>
      <c r="FO234">
        <v>1.8791599999999999</v>
      </c>
      <c r="FP234">
        <v>1.8764700000000001</v>
      </c>
      <c r="FQ234">
        <v>1.87774</v>
      </c>
      <c r="FR234">
        <v>0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2.6120000000000001</v>
      </c>
      <c r="GF234">
        <v>0.19400000000000001</v>
      </c>
      <c r="GG234">
        <v>1.427427920861303</v>
      </c>
      <c r="GH234">
        <v>3.4596175144301941E-3</v>
      </c>
      <c r="GI234">
        <v>-1.60062044249347E-6</v>
      </c>
      <c r="GJ234">
        <v>4.4551892631570479E-10</v>
      </c>
      <c r="GK234">
        <v>-0.12138322864315421</v>
      </c>
      <c r="GL234">
        <v>-1.1044296988583829E-3</v>
      </c>
      <c r="GM234">
        <v>8.6344859614355754E-4</v>
      </c>
      <c r="GN234">
        <v>-1.2442756315904091E-5</v>
      </c>
      <c r="GO234">
        <v>0</v>
      </c>
      <c r="GP234">
        <v>2120</v>
      </c>
      <c r="GQ234">
        <v>2</v>
      </c>
      <c r="GR234">
        <v>32</v>
      </c>
      <c r="GS234">
        <v>70.599999999999994</v>
      </c>
      <c r="GT234">
        <v>70.3</v>
      </c>
      <c r="GU234">
        <v>1.10229</v>
      </c>
      <c r="GV234">
        <v>2.65991</v>
      </c>
      <c r="GW234">
        <v>1.39893</v>
      </c>
      <c r="GX234">
        <v>2.2717299999999998</v>
      </c>
      <c r="GY234">
        <v>1.4489700000000001</v>
      </c>
      <c r="GZ234">
        <v>2.50244</v>
      </c>
      <c r="HA234">
        <v>53.735500000000002</v>
      </c>
      <c r="HB234">
        <v>14.727399999999999</v>
      </c>
      <c r="HC234">
        <v>18</v>
      </c>
      <c r="HD234">
        <v>502.48</v>
      </c>
      <c r="HE234">
        <v>382.315</v>
      </c>
      <c r="HF234">
        <v>25.471800000000002</v>
      </c>
      <c r="HG234">
        <v>43.534100000000002</v>
      </c>
      <c r="HH234">
        <v>30</v>
      </c>
      <c r="HI234">
        <v>42.774500000000003</v>
      </c>
      <c r="HJ234">
        <v>42.746299999999998</v>
      </c>
      <c r="HK234">
        <v>22.152200000000001</v>
      </c>
      <c r="HL234">
        <v>56.632800000000003</v>
      </c>
      <c r="HM234">
        <v>0</v>
      </c>
      <c r="HN234">
        <v>21.884899999999998</v>
      </c>
      <c r="HO234">
        <v>440.10899999999998</v>
      </c>
      <c r="HP234">
        <v>23.471499999999999</v>
      </c>
      <c r="HQ234">
        <v>97.186899999999994</v>
      </c>
      <c r="HR234">
        <v>99.090299999999999</v>
      </c>
    </row>
    <row r="235" spans="1:226" x14ac:dyDescent="0.25">
      <c r="A235">
        <v>219</v>
      </c>
      <c r="B235">
        <v>1687538926</v>
      </c>
      <c r="C235">
        <v>10222.5</v>
      </c>
      <c r="D235" t="s">
        <v>799</v>
      </c>
      <c r="E235" t="s">
        <v>800</v>
      </c>
      <c r="F235">
        <v>5</v>
      </c>
      <c r="G235" t="s">
        <v>353</v>
      </c>
      <c r="H235" t="s">
        <v>747</v>
      </c>
      <c r="I235">
        <v>1687538918.2321429</v>
      </c>
      <c r="J235">
        <f t="shared" si="93"/>
        <v>1.9517560154985228E-3</v>
      </c>
      <c r="K235">
        <f t="shared" si="94"/>
        <v>1.9517560154985227</v>
      </c>
      <c r="L235">
        <f t="shared" si="95"/>
        <v>8.2485352352768224</v>
      </c>
      <c r="M235">
        <f t="shared" si="96"/>
        <v>414.51128571428569</v>
      </c>
      <c r="N235">
        <f t="shared" si="97"/>
        <v>211.22697361097755</v>
      </c>
      <c r="O235">
        <f t="shared" si="98"/>
        <v>21.538440997015297</v>
      </c>
      <c r="P235">
        <f t="shared" si="99"/>
        <v>42.266982844704756</v>
      </c>
      <c r="Q235">
        <f t="shared" si="100"/>
        <v>7.039478615634108E-2</v>
      </c>
      <c r="R235">
        <f>IF(LEFT(BD235,1)&lt;&gt;"0",IF(LEFT(BD235,1)="1",3,BE235),$D$5+$E$5*(BV235*BO235/($K$5*1000))+$F$5*(BV235*BO235/($K$5*1000))*MAX(MIN(BB235,$J$5),$I$5)*MAX(MIN(BB235,$J$5),$I$5)+$G$5*MAX(MIN(BB235,$J$5),$I$5)*(BV235*BO235/($K$5*1000))+$H$5*(BV235*BO235/($K$5*1000))*(BV235*BO235/($K$5*1000)))</f>
        <v>3.5011731980063194</v>
      </c>
      <c r="S235">
        <f t="shared" si="101"/>
        <v>6.9617841422812188E-2</v>
      </c>
      <c r="T235">
        <f t="shared" si="102"/>
        <v>4.358024163053692E-2</v>
      </c>
      <c r="U235">
        <f t="shared" si="103"/>
        <v>549.59733621510463</v>
      </c>
      <c r="V235">
        <f t="shared" si="104"/>
        <v>35.476112279710208</v>
      </c>
      <c r="W235">
        <f t="shared" si="105"/>
        <v>33.873567857142852</v>
      </c>
      <c r="X235">
        <f t="shared" si="106"/>
        <v>5.3054443140713383</v>
      </c>
      <c r="Y235">
        <f t="shared" si="107"/>
        <v>50.126658535820731</v>
      </c>
      <c r="Z235">
        <f t="shared" si="108"/>
        <v>2.5569480959178752</v>
      </c>
      <c r="AA235">
        <f t="shared" si="109"/>
        <v>5.1009745524742458</v>
      </c>
      <c r="AB235">
        <f t="shared" si="110"/>
        <v>2.7484962181534631</v>
      </c>
      <c r="AC235">
        <f t="shared" si="111"/>
        <v>-86.072440283484852</v>
      </c>
      <c r="AD235">
        <f t="shared" si="112"/>
        <v>-132.53247602428632</v>
      </c>
      <c r="AE235">
        <f t="shared" si="113"/>
        <v>-8.713799512167256</v>
      </c>
      <c r="AF235">
        <f t="shared" si="114"/>
        <v>322.27862039516617</v>
      </c>
      <c r="AG235">
        <f t="shared" si="115"/>
        <v>9.7420645913365291</v>
      </c>
      <c r="AH235">
        <f t="shared" si="116"/>
        <v>1.9666679288970765</v>
      </c>
      <c r="AI235">
        <f t="shared" si="117"/>
        <v>8.2485352352768224</v>
      </c>
      <c r="AJ235">
        <v>438.41266760773368</v>
      </c>
      <c r="AK235">
        <v>427.60929696969703</v>
      </c>
      <c r="AL235">
        <v>0.79818825213465638</v>
      </c>
      <c r="AM235">
        <v>65.224705467623394</v>
      </c>
      <c r="AN235">
        <f t="shared" si="118"/>
        <v>1.9517560154985227</v>
      </c>
      <c r="AO235">
        <v>23.57396715717184</v>
      </c>
      <c r="AP235">
        <v>25.069824242424229</v>
      </c>
      <c r="AQ235">
        <v>-4.1994014162457033E-5</v>
      </c>
      <c r="AR235">
        <v>101.7117068775797</v>
      </c>
      <c r="AS235">
        <v>0</v>
      </c>
      <c r="AT235">
        <v>0</v>
      </c>
      <c r="AU235">
        <f t="shared" si="119"/>
        <v>1</v>
      </c>
      <c r="AV235">
        <f t="shared" si="120"/>
        <v>0</v>
      </c>
      <c r="AW235">
        <f t="shared" si="121"/>
        <v>52746.752718173004</v>
      </c>
      <c r="AX235">
        <f t="shared" si="122"/>
        <v>3123.9749999999999</v>
      </c>
      <c r="AY235">
        <f t="shared" si="123"/>
        <v>2562.596453349795</v>
      </c>
      <c r="AZ235">
        <f>($B$11*$D$9+$C$11*$D$9+$F$11*((CV235+CN235)/MAX(CV235+CN235+CW235, 0.1)*$I$9+CW235/MAX(CV235+CN235+CW235, 0.1)*$J$9))/($B$11+$C$11+$F$11)</f>
        <v>0.82029992344682501</v>
      </c>
      <c r="BA235">
        <f>($B$11*$K$9+$C$11*$K$9+$F$11*((CV235+CN235)/MAX(CV235+CN235+CW235, 0.1)*$P$9+CW235/MAX(CV235+CN235+CW235, 0.1)*$Q$9))/($B$11+$C$11+$F$11)</f>
        <v>0.17592885225237226</v>
      </c>
      <c r="BB235" s="1">
        <v>3.93</v>
      </c>
      <c r="BC235">
        <v>0.5</v>
      </c>
      <c r="BD235" t="s">
        <v>354</v>
      </c>
      <c r="BE235">
        <v>2</v>
      </c>
      <c r="BF235" t="b">
        <v>1</v>
      </c>
      <c r="BG235">
        <v>1687538918.2321429</v>
      </c>
      <c r="BH235">
        <v>414.51128571428569</v>
      </c>
      <c r="BI235">
        <v>422.80871428571419</v>
      </c>
      <c r="BJ235">
        <v>25.07592857142857</v>
      </c>
      <c r="BK235">
        <v>23.568996428571431</v>
      </c>
      <c r="BL235">
        <v>411.89921428571432</v>
      </c>
      <c r="BM235">
        <v>24.88189642857143</v>
      </c>
      <c r="BN235">
        <v>500.03532142857148</v>
      </c>
      <c r="BO235">
        <v>101.85467857142859</v>
      </c>
      <c r="BP235">
        <v>0.1135531785714286</v>
      </c>
      <c r="BQ235">
        <v>33.171428571428578</v>
      </c>
      <c r="BR235">
        <v>33.873567857142852</v>
      </c>
      <c r="BS235">
        <v>999.9000000000002</v>
      </c>
      <c r="BT235">
        <v>0</v>
      </c>
      <c r="BU235">
        <v>0</v>
      </c>
      <c r="BV235">
        <v>9994.9585714285695</v>
      </c>
      <c r="BW235">
        <v>0</v>
      </c>
      <c r="BX235">
        <v>1123.964642857143</v>
      </c>
      <c r="BY235">
        <v>-8.2974042857142845</v>
      </c>
      <c r="BZ235">
        <v>425.17278571428568</v>
      </c>
      <c r="CA235">
        <v>433.01446428571433</v>
      </c>
      <c r="CB235">
        <v>1.5069317857142861</v>
      </c>
      <c r="CC235">
        <v>422.80871428571419</v>
      </c>
      <c r="CD235">
        <v>23.568996428571431</v>
      </c>
      <c r="CE235">
        <v>2.554100357142858</v>
      </c>
      <c r="CF235">
        <v>2.4006132142857148</v>
      </c>
      <c r="CG235">
        <v>21.37541785714285</v>
      </c>
      <c r="CH235">
        <v>20.36790357142857</v>
      </c>
      <c r="CI235">
        <v>2000.0103571428569</v>
      </c>
      <c r="CJ235">
        <v>0.98000449999999995</v>
      </c>
      <c r="CK235">
        <v>1.9995392857142861E-2</v>
      </c>
      <c r="CL235">
        <v>0</v>
      </c>
      <c r="CM235">
        <v>1.9825142857142859</v>
      </c>
      <c r="CN235">
        <v>0</v>
      </c>
      <c r="CO235">
        <v>7715.777857142858</v>
      </c>
      <c r="CP235">
        <v>17338.33571428572</v>
      </c>
      <c r="CQ235">
        <v>52.171499999999988</v>
      </c>
      <c r="CR235">
        <v>53.678142857142838</v>
      </c>
      <c r="CS235">
        <v>52.394928571428572</v>
      </c>
      <c r="CT235">
        <v>51.653785714285704</v>
      </c>
      <c r="CU235">
        <v>50.836749999999988</v>
      </c>
      <c r="CV235">
        <v>1960.0203571428569</v>
      </c>
      <c r="CW235">
        <v>39.99</v>
      </c>
      <c r="CX235">
        <v>0</v>
      </c>
      <c r="CY235">
        <v>1687538925.8</v>
      </c>
      <c r="CZ235">
        <v>0</v>
      </c>
      <c r="DA235">
        <v>1687534704.5999999</v>
      </c>
      <c r="DB235" t="s">
        <v>748</v>
      </c>
      <c r="DC235">
        <v>1687534682.0999999</v>
      </c>
      <c r="DD235">
        <v>1687534704.5999999</v>
      </c>
      <c r="DE235">
        <v>4</v>
      </c>
      <c r="DF235">
        <v>-0.27400000000000002</v>
      </c>
      <c r="DG235">
        <v>-6.3E-2</v>
      </c>
      <c r="DH235">
        <v>2.6259999999999999</v>
      </c>
      <c r="DI235">
        <v>4.9000000000000002E-2</v>
      </c>
      <c r="DJ235">
        <v>421</v>
      </c>
      <c r="DK235">
        <v>17</v>
      </c>
      <c r="DL235">
        <v>0.13</v>
      </c>
      <c r="DM235">
        <v>0.01</v>
      </c>
      <c r="DN235">
        <v>-7.3760997499999998</v>
      </c>
      <c r="DO235">
        <v>-20.920629681050649</v>
      </c>
      <c r="DP235">
        <v>2.717077831045227</v>
      </c>
      <c r="DQ235">
        <v>0</v>
      </c>
      <c r="DR235">
        <v>1.5128524999999999</v>
      </c>
      <c r="DS235">
        <v>-0.11363099437148259</v>
      </c>
      <c r="DT235">
        <v>1.099358534555492E-2</v>
      </c>
      <c r="DU235">
        <v>0</v>
      </c>
      <c r="DV235">
        <v>0</v>
      </c>
      <c r="DW235">
        <v>2</v>
      </c>
      <c r="DX235" t="s">
        <v>356</v>
      </c>
      <c r="DY235">
        <v>3.11673</v>
      </c>
      <c r="DZ235">
        <v>2.7698700000000001</v>
      </c>
      <c r="EA235">
        <v>9.2097600000000002E-2</v>
      </c>
      <c r="EB235">
        <v>9.5990300000000001E-2</v>
      </c>
      <c r="EC235">
        <v>0.12002500000000001</v>
      </c>
      <c r="ED235">
        <v>0.115507</v>
      </c>
      <c r="EE235">
        <v>26111</v>
      </c>
      <c r="EF235">
        <v>25904.6</v>
      </c>
      <c r="EG235">
        <v>29347.200000000001</v>
      </c>
      <c r="EH235">
        <v>28975.599999999999</v>
      </c>
      <c r="EI235">
        <v>35786.199999999997</v>
      </c>
      <c r="EJ235">
        <v>33793.300000000003</v>
      </c>
      <c r="EK235">
        <v>45022.2</v>
      </c>
      <c r="EL235">
        <v>43096.2</v>
      </c>
      <c r="EM235">
        <v>1.67493</v>
      </c>
      <c r="EN235">
        <v>1.6231500000000001</v>
      </c>
      <c r="EO235">
        <v>-5.2899099999999998E-2</v>
      </c>
      <c r="EP235">
        <v>0</v>
      </c>
      <c r="EQ235">
        <v>34.735900000000001</v>
      </c>
      <c r="ER235">
        <v>999.9</v>
      </c>
      <c r="ES235">
        <v>49.1</v>
      </c>
      <c r="ET235">
        <v>49</v>
      </c>
      <c r="EU235">
        <v>56.943100000000001</v>
      </c>
      <c r="EV235">
        <v>65.408100000000005</v>
      </c>
      <c r="EW235">
        <v>17.2316</v>
      </c>
      <c r="EX235">
        <v>1</v>
      </c>
      <c r="EY235">
        <v>1.4044099999999999</v>
      </c>
      <c r="EZ235">
        <v>9.2810500000000005</v>
      </c>
      <c r="FA235">
        <v>19.982399999999998</v>
      </c>
      <c r="FB235">
        <v>5.2277699999999996</v>
      </c>
      <c r="FC235">
        <v>11.992000000000001</v>
      </c>
      <c r="FD235">
        <v>4.9686500000000002</v>
      </c>
      <c r="FE235">
        <v>3.2895799999999999</v>
      </c>
      <c r="FF235">
        <v>9999</v>
      </c>
      <c r="FG235">
        <v>9999</v>
      </c>
      <c r="FH235">
        <v>9999</v>
      </c>
      <c r="FI235">
        <v>999.9</v>
      </c>
      <c r="FJ235">
        <v>4.9727499999999996</v>
      </c>
      <c r="FK235">
        <v>1.8783700000000001</v>
      </c>
      <c r="FL235">
        <v>1.8765799999999999</v>
      </c>
      <c r="FM235">
        <v>1.8793299999999999</v>
      </c>
      <c r="FN235">
        <v>1.8757699999999999</v>
      </c>
      <c r="FO235">
        <v>1.87914</v>
      </c>
      <c r="FP235">
        <v>1.8764799999999999</v>
      </c>
      <c r="FQ235">
        <v>1.87774</v>
      </c>
      <c r="FR235">
        <v>0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2.6190000000000002</v>
      </c>
      <c r="GF235">
        <v>0.19389999999999999</v>
      </c>
      <c r="GG235">
        <v>1.427427920861303</v>
      </c>
      <c r="GH235">
        <v>3.4596175144301941E-3</v>
      </c>
      <c r="GI235">
        <v>-1.60062044249347E-6</v>
      </c>
      <c r="GJ235">
        <v>4.4551892631570479E-10</v>
      </c>
      <c r="GK235">
        <v>-0.12138322864315421</v>
      </c>
      <c r="GL235">
        <v>-1.1044296988583829E-3</v>
      </c>
      <c r="GM235">
        <v>8.6344859614355754E-4</v>
      </c>
      <c r="GN235">
        <v>-1.2442756315904091E-5</v>
      </c>
      <c r="GO235">
        <v>0</v>
      </c>
      <c r="GP235">
        <v>2120</v>
      </c>
      <c r="GQ235">
        <v>2</v>
      </c>
      <c r="GR235">
        <v>32</v>
      </c>
      <c r="GS235">
        <v>70.7</v>
      </c>
      <c r="GT235">
        <v>70.400000000000006</v>
      </c>
      <c r="GU235">
        <v>1.1340300000000001</v>
      </c>
      <c r="GV235">
        <v>2.6672400000000001</v>
      </c>
      <c r="GW235">
        <v>1.39893</v>
      </c>
      <c r="GX235">
        <v>2.2729499999999998</v>
      </c>
      <c r="GY235">
        <v>1.4489700000000001</v>
      </c>
      <c r="GZ235">
        <v>2.3901400000000002</v>
      </c>
      <c r="HA235">
        <v>53.735500000000002</v>
      </c>
      <c r="HB235">
        <v>14.7187</v>
      </c>
      <c r="HC235">
        <v>18</v>
      </c>
      <c r="HD235">
        <v>502.47899999999998</v>
      </c>
      <c r="HE235">
        <v>382.52100000000002</v>
      </c>
      <c r="HF235">
        <v>25.4605</v>
      </c>
      <c r="HG235">
        <v>43.534100000000002</v>
      </c>
      <c r="HH235">
        <v>30</v>
      </c>
      <c r="HI235">
        <v>42.774500000000003</v>
      </c>
      <c r="HJ235">
        <v>42.745199999999997</v>
      </c>
      <c r="HK235">
        <v>22.776299999999999</v>
      </c>
      <c r="HL235">
        <v>56.632800000000003</v>
      </c>
      <c r="HM235">
        <v>0</v>
      </c>
      <c r="HN235">
        <v>21.880600000000001</v>
      </c>
      <c r="HO235">
        <v>460.16500000000002</v>
      </c>
      <c r="HP235">
        <v>23.471499999999999</v>
      </c>
      <c r="HQ235">
        <v>97.187200000000004</v>
      </c>
      <c r="HR235">
        <v>99.091399999999993</v>
      </c>
    </row>
    <row r="236" spans="1:226" x14ac:dyDescent="0.25">
      <c r="A236">
        <v>220</v>
      </c>
      <c r="B236">
        <v>1687538931</v>
      </c>
      <c r="C236">
        <v>10227.5</v>
      </c>
      <c r="D236" t="s">
        <v>801</v>
      </c>
      <c r="E236" t="s">
        <v>802</v>
      </c>
      <c r="F236">
        <v>5</v>
      </c>
      <c r="G236" t="s">
        <v>353</v>
      </c>
      <c r="H236" t="s">
        <v>747</v>
      </c>
      <c r="I236">
        <v>1687538923.5</v>
      </c>
      <c r="J236">
        <f t="shared" si="93"/>
        <v>1.9401346260660892E-3</v>
      </c>
      <c r="K236">
        <f t="shared" si="94"/>
        <v>1.9401346260660892</v>
      </c>
      <c r="L236">
        <f t="shared" si="95"/>
        <v>9.5095025299773219</v>
      </c>
      <c r="M236">
        <f t="shared" si="96"/>
        <v>416.96744444444448</v>
      </c>
      <c r="N236">
        <f t="shared" si="97"/>
        <v>184.00987613626754</v>
      </c>
      <c r="O236">
        <f t="shared" si="98"/>
        <v>18.762995947255781</v>
      </c>
      <c r="P236">
        <f t="shared" si="99"/>
        <v>42.517057423890755</v>
      </c>
      <c r="Q236">
        <f t="shared" si="100"/>
        <v>6.9975787270453671E-2</v>
      </c>
      <c r="R236">
        <f>IF(LEFT(BD236,1)&lt;&gt;"0",IF(LEFT(BD236,1)="1",3,BE236),$D$5+$E$5*(BV236*BO236/($K$5*1000))+$F$5*(BV236*BO236/($K$5*1000))*MAX(MIN(BB236,$J$5),$I$5)*MAX(MIN(BB236,$J$5),$I$5)+$G$5*MAX(MIN(BB236,$J$5),$I$5)*(BV236*BO236/($K$5*1000))+$H$5*(BV236*BO236/($K$5*1000))*(BV236*BO236/($K$5*1000)))</f>
        <v>3.5013098316700066</v>
      </c>
      <c r="S236">
        <f t="shared" si="101"/>
        <v>6.9208039160613855E-2</v>
      </c>
      <c r="T236">
        <f t="shared" si="102"/>
        <v>4.3323301568788733E-2</v>
      </c>
      <c r="U236">
        <f t="shared" si="103"/>
        <v>547.15913921041647</v>
      </c>
      <c r="V236">
        <f t="shared" si="104"/>
        <v>35.461136012255707</v>
      </c>
      <c r="W236">
        <f t="shared" si="105"/>
        <v>33.871307407407407</v>
      </c>
      <c r="X236">
        <f t="shared" si="106"/>
        <v>5.3047747806146361</v>
      </c>
      <c r="Y236">
        <f t="shared" si="107"/>
        <v>50.132371359864848</v>
      </c>
      <c r="Z236">
        <f t="shared" si="108"/>
        <v>2.5564754497936244</v>
      </c>
      <c r="AA236">
        <f t="shared" si="109"/>
        <v>5.0994504757065942</v>
      </c>
      <c r="AB236">
        <f t="shared" si="110"/>
        <v>2.7482993308210117</v>
      </c>
      <c r="AC236">
        <f t="shared" si="111"/>
        <v>-85.559937009514528</v>
      </c>
      <c r="AD236">
        <f t="shared" si="112"/>
        <v>-133.11609567364914</v>
      </c>
      <c r="AE236">
        <f t="shared" si="113"/>
        <v>-8.7515052755465259</v>
      </c>
      <c r="AF236">
        <f t="shared" si="114"/>
        <v>319.73160125170625</v>
      </c>
      <c r="AG236">
        <f t="shared" si="115"/>
        <v>16.467169295108185</v>
      </c>
      <c r="AH236">
        <f t="shared" si="116"/>
        <v>1.9538893306760998</v>
      </c>
      <c r="AI236">
        <f t="shared" si="117"/>
        <v>9.5095025299773219</v>
      </c>
      <c r="AJ236">
        <v>453.80997757219041</v>
      </c>
      <c r="AK236">
        <v>436.12255151515149</v>
      </c>
      <c r="AL236">
        <v>1.923255298568993</v>
      </c>
      <c r="AM236">
        <v>65.224705467623394</v>
      </c>
      <c r="AN236">
        <f t="shared" si="118"/>
        <v>1.9401346260660892</v>
      </c>
      <c r="AO236">
        <v>23.57961237913311</v>
      </c>
      <c r="AP236">
        <v>25.066478787878779</v>
      </c>
      <c r="AQ236">
        <v>-3.4346085005362422E-5</v>
      </c>
      <c r="AR236">
        <v>101.7117068775797</v>
      </c>
      <c r="AS236">
        <v>0</v>
      </c>
      <c r="AT236">
        <v>0</v>
      </c>
      <c r="AU236">
        <f t="shared" si="119"/>
        <v>1</v>
      </c>
      <c r="AV236">
        <f t="shared" si="120"/>
        <v>0</v>
      </c>
      <c r="AW236">
        <f t="shared" si="121"/>
        <v>52750.659375798772</v>
      </c>
      <c r="AX236">
        <f t="shared" si="122"/>
        <v>3110.1159259259261</v>
      </c>
      <c r="AY236">
        <f t="shared" si="123"/>
        <v>2551.2278631967233</v>
      </c>
      <c r="AZ236">
        <f>($B$11*$D$9+$C$11*$D$9+$F$11*((CV236+CN236)/MAX(CV236+CN236+CW236, 0.1)*$I$9+CW236/MAX(CV236+CN236+CW236, 0.1)*$J$9))/($B$11+$C$11+$F$11)</f>
        <v>0.82029992577758537</v>
      </c>
      <c r="BA236">
        <f>($B$11*$K$9+$C$11*$K$9+$F$11*((CV236+CN236)/MAX(CV236+CN236+CW236, 0.1)*$P$9+CW236/MAX(CV236+CN236+CW236, 0.1)*$Q$9))/($B$11+$C$11+$F$11)</f>
        <v>0.17592885675073971</v>
      </c>
      <c r="BB236" s="1">
        <v>3.93</v>
      </c>
      <c r="BC236">
        <v>0.5</v>
      </c>
      <c r="BD236" t="s">
        <v>354</v>
      </c>
      <c r="BE236">
        <v>2</v>
      </c>
      <c r="BF236" t="b">
        <v>1</v>
      </c>
      <c r="BG236">
        <v>1687538923.5</v>
      </c>
      <c r="BH236">
        <v>416.96744444444448</v>
      </c>
      <c r="BI236">
        <v>430.54977777777782</v>
      </c>
      <c r="BJ236">
        <v>25.071514814814812</v>
      </c>
      <c r="BK236">
        <v>23.5743962962963</v>
      </c>
      <c r="BL236">
        <v>414.34962962962959</v>
      </c>
      <c r="BM236">
        <v>24.877570370370371</v>
      </c>
      <c r="BN236">
        <v>500.04500000000002</v>
      </c>
      <c r="BO236">
        <v>101.8541481481481</v>
      </c>
      <c r="BP236">
        <v>0.1131828518518519</v>
      </c>
      <c r="BQ236">
        <v>33.166103703703698</v>
      </c>
      <c r="BR236">
        <v>33.871307407407407</v>
      </c>
      <c r="BS236">
        <v>999.90000000000009</v>
      </c>
      <c r="BT236">
        <v>0</v>
      </c>
      <c r="BU236">
        <v>0</v>
      </c>
      <c r="BV236">
        <v>9995.6033333333326</v>
      </c>
      <c r="BW236">
        <v>0</v>
      </c>
      <c r="BX236">
        <v>1110.1211111111111</v>
      </c>
      <c r="BY236">
        <v>-13.582276666666671</v>
      </c>
      <c r="BZ236">
        <v>427.69018518518521</v>
      </c>
      <c r="CA236">
        <v>440.94470370370368</v>
      </c>
      <c r="CB236">
        <v>1.4971248148148151</v>
      </c>
      <c r="CC236">
        <v>430.54977777777782</v>
      </c>
      <c r="CD236">
        <v>23.5743962962963</v>
      </c>
      <c r="CE236">
        <v>2.5536381481481492</v>
      </c>
      <c r="CF236">
        <v>2.4011503703703712</v>
      </c>
      <c r="CG236">
        <v>21.372470370370369</v>
      </c>
      <c r="CH236">
        <v>20.371533333333328</v>
      </c>
      <c r="CI236">
        <v>1999.9948148148151</v>
      </c>
      <c r="CJ236">
        <v>0.98000422222222228</v>
      </c>
      <c r="CK236">
        <v>1.9995674074074071E-2</v>
      </c>
      <c r="CL236">
        <v>0</v>
      </c>
      <c r="CM236">
        <v>1.9873074074074071</v>
      </c>
      <c r="CN236">
        <v>0</v>
      </c>
      <c r="CO236">
        <v>7713.1522222222229</v>
      </c>
      <c r="CP236">
        <v>17338.2</v>
      </c>
      <c r="CQ236">
        <v>52.150259259259258</v>
      </c>
      <c r="CR236">
        <v>53.673222222222208</v>
      </c>
      <c r="CS236">
        <v>52.379592592592587</v>
      </c>
      <c r="CT236">
        <v>51.645666666666664</v>
      </c>
      <c r="CU236">
        <v>50.825999999999993</v>
      </c>
      <c r="CV236">
        <v>1960.0048148148151</v>
      </c>
      <c r="CW236">
        <v>39.99</v>
      </c>
      <c r="CX236">
        <v>0</v>
      </c>
      <c r="CY236">
        <v>1687538931.2</v>
      </c>
      <c r="CZ236">
        <v>0</v>
      </c>
      <c r="DA236">
        <v>1687534704.5999999</v>
      </c>
      <c r="DB236" t="s">
        <v>748</v>
      </c>
      <c r="DC236">
        <v>1687534682.0999999</v>
      </c>
      <c r="DD236">
        <v>1687534704.5999999</v>
      </c>
      <c r="DE236">
        <v>4</v>
      </c>
      <c r="DF236">
        <v>-0.27400000000000002</v>
      </c>
      <c r="DG236">
        <v>-6.3E-2</v>
      </c>
      <c r="DH236">
        <v>2.6259999999999999</v>
      </c>
      <c r="DI236">
        <v>4.9000000000000002E-2</v>
      </c>
      <c r="DJ236">
        <v>421</v>
      </c>
      <c r="DK236">
        <v>17</v>
      </c>
      <c r="DL236">
        <v>0.13</v>
      </c>
      <c r="DM236">
        <v>0.01</v>
      </c>
      <c r="DN236">
        <v>-11.319853658536591</v>
      </c>
      <c r="DO236">
        <v>-59.477666759581894</v>
      </c>
      <c r="DP236">
        <v>6.3777558853514762</v>
      </c>
      <c r="DQ236">
        <v>0</v>
      </c>
      <c r="DR236">
        <v>1.5024402439024389</v>
      </c>
      <c r="DS236">
        <v>-0.112627317073171</v>
      </c>
      <c r="DT236">
        <v>1.119934699485838E-2</v>
      </c>
      <c r="DU236">
        <v>0</v>
      </c>
      <c r="DV236">
        <v>0</v>
      </c>
      <c r="DW236">
        <v>2</v>
      </c>
      <c r="DX236" t="s">
        <v>356</v>
      </c>
      <c r="DY236">
        <v>3.1165400000000001</v>
      </c>
      <c r="DZ236">
        <v>2.7699600000000002</v>
      </c>
      <c r="EA236">
        <v>9.3576199999999998E-2</v>
      </c>
      <c r="EB236">
        <v>9.8674799999999993E-2</v>
      </c>
      <c r="EC236">
        <v>0.12001199999999999</v>
      </c>
      <c r="ED236">
        <v>0.115509</v>
      </c>
      <c r="EE236">
        <v>26068.7</v>
      </c>
      <c r="EF236">
        <v>25827.8</v>
      </c>
      <c r="EG236">
        <v>29347.5</v>
      </c>
      <c r="EH236">
        <v>28975.7</v>
      </c>
      <c r="EI236">
        <v>35787.1</v>
      </c>
      <c r="EJ236">
        <v>33793.699999999997</v>
      </c>
      <c r="EK236">
        <v>45022.6</v>
      </c>
      <c r="EL236">
        <v>43096.7</v>
      </c>
      <c r="EM236">
        <v>1.6750700000000001</v>
      </c>
      <c r="EN236">
        <v>1.6233500000000001</v>
      </c>
      <c r="EO236">
        <v>-5.2928900000000001E-2</v>
      </c>
      <c r="EP236">
        <v>0</v>
      </c>
      <c r="EQ236">
        <v>34.727600000000002</v>
      </c>
      <c r="ER236">
        <v>999.9</v>
      </c>
      <c r="ES236">
        <v>49.1</v>
      </c>
      <c r="ET236">
        <v>49</v>
      </c>
      <c r="EU236">
        <v>56.9467</v>
      </c>
      <c r="EV236">
        <v>65.118200000000002</v>
      </c>
      <c r="EW236">
        <v>17.4559</v>
      </c>
      <c r="EX236">
        <v>1</v>
      </c>
      <c r="EY236">
        <v>1.4043399999999999</v>
      </c>
      <c r="EZ236">
        <v>9.2810500000000005</v>
      </c>
      <c r="FA236">
        <v>19.982199999999999</v>
      </c>
      <c r="FB236">
        <v>5.2273199999999997</v>
      </c>
      <c r="FC236">
        <v>11.992000000000001</v>
      </c>
      <c r="FD236">
        <v>4.9689500000000004</v>
      </c>
      <c r="FE236">
        <v>3.2894999999999999</v>
      </c>
      <c r="FF236">
        <v>9999</v>
      </c>
      <c r="FG236">
        <v>9999</v>
      </c>
      <c r="FH236">
        <v>9999</v>
      </c>
      <c r="FI236">
        <v>999.9</v>
      </c>
      <c r="FJ236">
        <v>4.9727499999999996</v>
      </c>
      <c r="FK236">
        <v>1.87836</v>
      </c>
      <c r="FL236">
        <v>1.87656</v>
      </c>
      <c r="FM236">
        <v>1.8793</v>
      </c>
      <c r="FN236">
        <v>1.8757600000000001</v>
      </c>
      <c r="FO236">
        <v>1.87914</v>
      </c>
      <c r="FP236">
        <v>1.87645</v>
      </c>
      <c r="FQ236">
        <v>1.87767</v>
      </c>
      <c r="FR236">
        <v>0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2.64</v>
      </c>
      <c r="GF236">
        <v>0.19389999999999999</v>
      </c>
      <c r="GG236">
        <v>1.427427920861303</v>
      </c>
      <c r="GH236">
        <v>3.4596175144301941E-3</v>
      </c>
      <c r="GI236">
        <v>-1.60062044249347E-6</v>
      </c>
      <c r="GJ236">
        <v>4.4551892631570479E-10</v>
      </c>
      <c r="GK236">
        <v>-0.12138322864315421</v>
      </c>
      <c r="GL236">
        <v>-1.1044296988583829E-3</v>
      </c>
      <c r="GM236">
        <v>8.6344859614355754E-4</v>
      </c>
      <c r="GN236">
        <v>-1.2442756315904091E-5</v>
      </c>
      <c r="GO236">
        <v>0</v>
      </c>
      <c r="GP236">
        <v>2120</v>
      </c>
      <c r="GQ236">
        <v>2</v>
      </c>
      <c r="GR236">
        <v>32</v>
      </c>
      <c r="GS236">
        <v>70.8</v>
      </c>
      <c r="GT236">
        <v>70.400000000000006</v>
      </c>
      <c r="GU236">
        <v>1.16943</v>
      </c>
      <c r="GV236">
        <v>2.65747</v>
      </c>
      <c r="GW236">
        <v>1.39893</v>
      </c>
      <c r="GX236">
        <v>2.2729499999999998</v>
      </c>
      <c r="GY236">
        <v>1.4489700000000001</v>
      </c>
      <c r="GZ236">
        <v>2.4230999999999998</v>
      </c>
      <c r="HA236">
        <v>53.735500000000002</v>
      </c>
      <c r="HB236">
        <v>14.727399999999999</v>
      </c>
      <c r="HC236">
        <v>18</v>
      </c>
      <c r="HD236">
        <v>502.57299999999998</v>
      </c>
      <c r="HE236">
        <v>382.64699999999999</v>
      </c>
      <c r="HF236">
        <v>25.449400000000001</v>
      </c>
      <c r="HG236">
        <v>43.529800000000002</v>
      </c>
      <c r="HH236">
        <v>30</v>
      </c>
      <c r="HI236">
        <v>42.774500000000003</v>
      </c>
      <c r="HJ236">
        <v>42.746299999999998</v>
      </c>
      <c r="HK236">
        <v>23.494900000000001</v>
      </c>
      <c r="HL236">
        <v>56.632800000000003</v>
      </c>
      <c r="HM236">
        <v>0</v>
      </c>
      <c r="HN236">
        <v>21.878</v>
      </c>
      <c r="HO236">
        <v>473.53199999999998</v>
      </c>
      <c r="HP236">
        <v>23.471499999999999</v>
      </c>
      <c r="HQ236">
        <v>97.188100000000006</v>
      </c>
      <c r="HR236">
        <v>99.092299999999994</v>
      </c>
    </row>
    <row r="237" spans="1:226" x14ac:dyDescent="0.25">
      <c r="A237">
        <v>221</v>
      </c>
      <c r="B237">
        <v>1687538936</v>
      </c>
      <c r="C237">
        <v>10232.5</v>
      </c>
      <c r="D237" t="s">
        <v>803</v>
      </c>
      <c r="E237" t="s">
        <v>804</v>
      </c>
      <c r="F237">
        <v>5</v>
      </c>
      <c r="G237" t="s">
        <v>353</v>
      </c>
      <c r="H237" t="s">
        <v>747</v>
      </c>
      <c r="I237">
        <v>1687538928.2142861</v>
      </c>
      <c r="J237">
        <f t="shared" si="93"/>
        <v>1.9310507191189544E-3</v>
      </c>
      <c r="K237">
        <f t="shared" si="94"/>
        <v>1.9310507191189543</v>
      </c>
      <c r="L237">
        <f t="shared" si="95"/>
        <v>9.9482653822024751</v>
      </c>
      <c r="M237">
        <f t="shared" si="96"/>
        <v>422.72210714285711</v>
      </c>
      <c r="N237">
        <f t="shared" si="97"/>
        <v>178.41716875192461</v>
      </c>
      <c r="O237">
        <f t="shared" si="98"/>
        <v>18.192605422315399</v>
      </c>
      <c r="P237">
        <f t="shared" si="99"/>
        <v>43.103567623767574</v>
      </c>
      <c r="Q237">
        <f t="shared" si="100"/>
        <v>6.9605752303748145E-2</v>
      </c>
      <c r="R237">
        <f>IF(LEFT(BD237,1)&lt;&gt;"0",IF(LEFT(BD237,1)="1",3,BE237),$D$5+$E$5*(BV237*BO237/($K$5*1000))+$F$5*(BV237*BO237/($K$5*1000))*MAX(MIN(BB237,$J$5),$I$5)*MAX(MIN(BB237,$J$5),$I$5)+$G$5*MAX(MIN(BB237,$J$5),$I$5)*(BV237*BO237/($K$5*1000))+$H$5*(BV237*BO237/($K$5*1000))*(BV237*BO237/($K$5*1000)))</f>
        <v>3.5023655728632694</v>
      </c>
      <c r="S237">
        <f t="shared" si="101"/>
        <v>6.8846281253193448E-2</v>
      </c>
      <c r="T237">
        <f t="shared" si="102"/>
        <v>4.3096470611896906E-2</v>
      </c>
      <c r="U237">
        <f t="shared" si="103"/>
        <v>542.94817573213425</v>
      </c>
      <c r="V237">
        <f t="shared" si="104"/>
        <v>35.438037685305446</v>
      </c>
      <c r="W237">
        <f t="shared" si="105"/>
        <v>33.875003571428572</v>
      </c>
      <c r="X237">
        <f t="shared" si="106"/>
        <v>5.305869603337392</v>
      </c>
      <c r="Y237">
        <f t="shared" si="107"/>
        <v>50.134757872568947</v>
      </c>
      <c r="Z237">
        <f t="shared" si="108"/>
        <v>2.5560929560276757</v>
      </c>
      <c r="AA237">
        <f t="shared" si="109"/>
        <v>5.0984448005606762</v>
      </c>
      <c r="AB237">
        <f t="shared" si="110"/>
        <v>2.7497766473097163</v>
      </c>
      <c r="AC237">
        <f t="shared" si="111"/>
        <v>-85.15933671314589</v>
      </c>
      <c r="AD237">
        <f t="shared" si="112"/>
        <v>-134.51773256311651</v>
      </c>
      <c r="AE237">
        <f t="shared" si="113"/>
        <v>-8.8409959587570022</v>
      </c>
      <c r="AF237">
        <f t="shared" si="114"/>
        <v>314.43011049711481</v>
      </c>
      <c r="AG237">
        <f t="shared" si="115"/>
        <v>24.692240196223835</v>
      </c>
      <c r="AH237">
        <f t="shared" si="116"/>
        <v>1.9425561425751654</v>
      </c>
      <c r="AI237">
        <f t="shared" si="117"/>
        <v>9.9482653822024751</v>
      </c>
      <c r="AJ237">
        <v>470.74954439219931</v>
      </c>
      <c r="AK237">
        <v>448.81943030303029</v>
      </c>
      <c r="AL237">
        <v>2.6686137124297842</v>
      </c>
      <c r="AM237">
        <v>65.224705467623394</v>
      </c>
      <c r="AN237">
        <f t="shared" si="118"/>
        <v>1.9310507191189543</v>
      </c>
      <c r="AO237">
        <v>23.584945331469068</v>
      </c>
      <c r="AP237">
        <v>25.064813333333319</v>
      </c>
      <c r="AQ237">
        <v>-2.0743174676026171E-5</v>
      </c>
      <c r="AR237">
        <v>101.7117068775797</v>
      </c>
      <c r="AS237">
        <v>0</v>
      </c>
      <c r="AT237">
        <v>0</v>
      </c>
      <c r="AU237">
        <f t="shared" si="119"/>
        <v>1</v>
      </c>
      <c r="AV237">
        <f t="shared" si="120"/>
        <v>0</v>
      </c>
      <c r="AW237">
        <f t="shared" si="121"/>
        <v>52774.438501495839</v>
      </c>
      <c r="AX237">
        <f t="shared" si="122"/>
        <v>3086.1803571428572</v>
      </c>
      <c r="AY237">
        <f t="shared" si="123"/>
        <v>2531.5935146743109</v>
      </c>
      <c r="AZ237">
        <f>($B$11*$D$9+$C$11*$D$9+$F$11*((CV237+CN237)/MAX(CV237+CN237+CW237, 0.1)*$I$9+CW237/MAX(CV237+CN237+CW237, 0.1)*$J$9))/($B$11+$C$11+$F$11)</f>
        <v>0.82029992473221003</v>
      </c>
      <c r="BA237">
        <f>($B$11*$K$9+$C$11*$K$9+$F$11*((CV237+CN237)/MAX(CV237+CN237+CW237, 0.1)*$P$9+CW237/MAX(CV237+CN237+CW237, 0.1)*$Q$9))/($B$11+$C$11+$F$11)</f>
        <v>0.17592885473316539</v>
      </c>
      <c r="BB237" s="1">
        <v>3.93</v>
      </c>
      <c r="BC237">
        <v>0.5</v>
      </c>
      <c r="BD237" t="s">
        <v>354</v>
      </c>
      <c r="BE237">
        <v>2</v>
      </c>
      <c r="BF237" t="b">
        <v>1</v>
      </c>
      <c r="BG237">
        <v>1687538928.2142861</v>
      </c>
      <c r="BH237">
        <v>422.72210714285711</v>
      </c>
      <c r="BI237">
        <v>442.77478571428583</v>
      </c>
      <c r="BJ237">
        <v>25.067924999999999</v>
      </c>
      <c r="BK237">
        <v>23.579414285714289</v>
      </c>
      <c r="BL237">
        <v>420.09085714285709</v>
      </c>
      <c r="BM237">
        <v>24.87404285714285</v>
      </c>
      <c r="BN237">
        <v>500.02132142857141</v>
      </c>
      <c r="BO237">
        <v>101.8535714285714</v>
      </c>
      <c r="BP237">
        <v>0.1131033571428571</v>
      </c>
      <c r="BQ237">
        <v>33.162589285714283</v>
      </c>
      <c r="BR237">
        <v>33.875003571428572</v>
      </c>
      <c r="BS237">
        <v>999.9000000000002</v>
      </c>
      <c r="BT237">
        <v>0</v>
      </c>
      <c r="BU237">
        <v>0</v>
      </c>
      <c r="BV237">
        <v>10000.24035714286</v>
      </c>
      <c r="BW237">
        <v>0</v>
      </c>
      <c r="BX237">
        <v>1086.1785714285711</v>
      </c>
      <c r="BY237">
        <v>-20.052643571428568</v>
      </c>
      <c r="BZ237">
        <v>433.59121428571422</v>
      </c>
      <c r="CA237">
        <v>453.46728571428582</v>
      </c>
      <c r="CB237">
        <v>1.488520714285714</v>
      </c>
      <c r="CC237">
        <v>442.77478571428583</v>
      </c>
      <c r="CD237">
        <v>23.579414285714289</v>
      </c>
      <c r="CE237">
        <v>2.5532592857142862</v>
      </c>
      <c r="CF237">
        <v>2.4016485714285709</v>
      </c>
      <c r="CG237">
        <v>21.370053571428571</v>
      </c>
      <c r="CH237">
        <v>20.374889285714278</v>
      </c>
      <c r="CI237">
        <v>2000.0017857142859</v>
      </c>
      <c r="CJ237">
        <v>0.98000428571428577</v>
      </c>
      <c r="CK237">
        <v>1.9995610714285711E-2</v>
      </c>
      <c r="CL237">
        <v>0</v>
      </c>
      <c r="CM237">
        <v>1.907446428571429</v>
      </c>
      <c r="CN237">
        <v>0</v>
      </c>
      <c r="CO237">
        <v>7710.0639285714278</v>
      </c>
      <c r="CP237">
        <v>17338.25714285715</v>
      </c>
      <c r="CQ237">
        <v>52.131642857142857</v>
      </c>
      <c r="CR237">
        <v>53.673714285714269</v>
      </c>
      <c r="CS237">
        <v>52.375</v>
      </c>
      <c r="CT237">
        <v>51.638285714285708</v>
      </c>
      <c r="CU237">
        <v>50.811999999999983</v>
      </c>
      <c r="CV237">
        <v>1960.0117857142859</v>
      </c>
      <c r="CW237">
        <v>39.99</v>
      </c>
      <c r="CX237">
        <v>0</v>
      </c>
      <c r="CY237">
        <v>1687538936</v>
      </c>
      <c r="CZ237">
        <v>0</v>
      </c>
      <c r="DA237">
        <v>1687534704.5999999</v>
      </c>
      <c r="DB237" t="s">
        <v>748</v>
      </c>
      <c r="DC237">
        <v>1687534682.0999999</v>
      </c>
      <c r="DD237">
        <v>1687534704.5999999</v>
      </c>
      <c r="DE237">
        <v>4</v>
      </c>
      <c r="DF237">
        <v>-0.27400000000000002</v>
      </c>
      <c r="DG237">
        <v>-6.3E-2</v>
      </c>
      <c r="DH237">
        <v>2.6259999999999999</v>
      </c>
      <c r="DI237">
        <v>4.9000000000000002E-2</v>
      </c>
      <c r="DJ237">
        <v>421</v>
      </c>
      <c r="DK237">
        <v>17</v>
      </c>
      <c r="DL237">
        <v>0.13</v>
      </c>
      <c r="DM237">
        <v>0.01</v>
      </c>
      <c r="DN237">
        <v>-16.126471500000001</v>
      </c>
      <c r="DO237">
        <v>-82.858046904315188</v>
      </c>
      <c r="DP237">
        <v>8.0684857999343809</v>
      </c>
      <c r="DQ237">
        <v>0</v>
      </c>
      <c r="DR237">
        <v>1.4941234999999999</v>
      </c>
      <c r="DS237">
        <v>-0.1116639399624812</v>
      </c>
      <c r="DT237">
        <v>1.08507342032694E-2</v>
      </c>
      <c r="DU237">
        <v>0</v>
      </c>
      <c r="DV237">
        <v>0</v>
      </c>
      <c r="DW237">
        <v>2</v>
      </c>
      <c r="DX237" t="s">
        <v>356</v>
      </c>
      <c r="DY237">
        <v>3.1165799999999999</v>
      </c>
      <c r="DZ237">
        <v>2.7696299999999998</v>
      </c>
      <c r="EA237">
        <v>9.5688400000000007E-2</v>
      </c>
      <c r="EB237">
        <v>0.101411</v>
      </c>
      <c r="EC237">
        <v>0.120009</v>
      </c>
      <c r="ED237">
        <v>0.11552800000000001</v>
      </c>
      <c r="EE237">
        <v>26008.1</v>
      </c>
      <c r="EF237">
        <v>25749.4</v>
      </c>
      <c r="EG237">
        <v>29347.599999999999</v>
      </c>
      <c r="EH237">
        <v>28975.7</v>
      </c>
      <c r="EI237">
        <v>35787.4</v>
      </c>
      <c r="EJ237">
        <v>33793.1</v>
      </c>
      <c r="EK237">
        <v>45022.5</v>
      </c>
      <c r="EL237">
        <v>43096.5</v>
      </c>
      <c r="EM237">
        <v>1.6748499999999999</v>
      </c>
      <c r="EN237">
        <v>1.623</v>
      </c>
      <c r="EO237">
        <v>-5.2362699999999998E-2</v>
      </c>
      <c r="EP237">
        <v>0</v>
      </c>
      <c r="EQ237">
        <v>34.722099999999998</v>
      </c>
      <c r="ER237">
        <v>999.9</v>
      </c>
      <c r="ES237">
        <v>49</v>
      </c>
      <c r="ET237">
        <v>49</v>
      </c>
      <c r="EU237">
        <v>56.832599999999999</v>
      </c>
      <c r="EV237">
        <v>65.068200000000004</v>
      </c>
      <c r="EW237">
        <v>17.708300000000001</v>
      </c>
      <c r="EX237">
        <v>1</v>
      </c>
      <c r="EY237">
        <v>1.40418</v>
      </c>
      <c r="EZ237">
        <v>9.2810500000000005</v>
      </c>
      <c r="FA237">
        <v>19.982199999999999</v>
      </c>
      <c r="FB237">
        <v>5.2273199999999997</v>
      </c>
      <c r="FC237">
        <v>11.992000000000001</v>
      </c>
      <c r="FD237">
        <v>4.9686500000000002</v>
      </c>
      <c r="FE237">
        <v>3.2894999999999999</v>
      </c>
      <c r="FF237">
        <v>9999</v>
      </c>
      <c r="FG237">
        <v>9999</v>
      </c>
      <c r="FH237">
        <v>9999</v>
      </c>
      <c r="FI237">
        <v>999.9</v>
      </c>
      <c r="FJ237">
        <v>4.9727600000000001</v>
      </c>
      <c r="FK237">
        <v>1.87836</v>
      </c>
      <c r="FL237">
        <v>1.8766099999999999</v>
      </c>
      <c r="FM237">
        <v>1.8793500000000001</v>
      </c>
      <c r="FN237">
        <v>1.8757600000000001</v>
      </c>
      <c r="FO237">
        <v>1.8791500000000001</v>
      </c>
      <c r="FP237">
        <v>1.8765000000000001</v>
      </c>
      <c r="FQ237">
        <v>1.8777299999999999</v>
      </c>
      <c r="FR237">
        <v>0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2.669</v>
      </c>
      <c r="GF237">
        <v>0.19389999999999999</v>
      </c>
      <c r="GG237">
        <v>1.427427920861303</v>
      </c>
      <c r="GH237">
        <v>3.4596175144301941E-3</v>
      </c>
      <c r="GI237">
        <v>-1.60062044249347E-6</v>
      </c>
      <c r="GJ237">
        <v>4.4551892631570479E-10</v>
      </c>
      <c r="GK237">
        <v>-0.12138322864315421</v>
      </c>
      <c r="GL237">
        <v>-1.1044296988583829E-3</v>
      </c>
      <c r="GM237">
        <v>8.6344859614355754E-4</v>
      </c>
      <c r="GN237">
        <v>-1.2442756315904091E-5</v>
      </c>
      <c r="GO237">
        <v>0</v>
      </c>
      <c r="GP237">
        <v>2120</v>
      </c>
      <c r="GQ237">
        <v>2</v>
      </c>
      <c r="GR237">
        <v>32</v>
      </c>
      <c r="GS237">
        <v>70.900000000000006</v>
      </c>
      <c r="GT237">
        <v>70.5</v>
      </c>
      <c r="GU237">
        <v>1.2011700000000001</v>
      </c>
      <c r="GV237">
        <v>2.65381</v>
      </c>
      <c r="GW237">
        <v>1.39893</v>
      </c>
      <c r="GX237">
        <v>2.2729499999999998</v>
      </c>
      <c r="GY237">
        <v>1.4489700000000001</v>
      </c>
      <c r="GZ237">
        <v>2.5500500000000001</v>
      </c>
      <c r="HA237">
        <v>53.735500000000002</v>
      </c>
      <c r="HB237">
        <v>14.7362</v>
      </c>
      <c r="HC237">
        <v>18</v>
      </c>
      <c r="HD237">
        <v>502.43299999999999</v>
      </c>
      <c r="HE237">
        <v>382.43599999999998</v>
      </c>
      <c r="HF237">
        <v>25.439499999999999</v>
      </c>
      <c r="HG237">
        <v>43.529600000000002</v>
      </c>
      <c r="HH237">
        <v>29.9998</v>
      </c>
      <c r="HI237">
        <v>42.774500000000003</v>
      </c>
      <c r="HJ237">
        <v>42.746299999999998</v>
      </c>
      <c r="HK237">
        <v>24.135100000000001</v>
      </c>
      <c r="HL237">
        <v>56.632800000000003</v>
      </c>
      <c r="HM237">
        <v>0</v>
      </c>
      <c r="HN237">
        <v>21.8749</v>
      </c>
      <c r="HO237">
        <v>493.58699999999999</v>
      </c>
      <c r="HP237">
        <v>23.471499999999999</v>
      </c>
      <c r="HQ237">
        <v>97.188100000000006</v>
      </c>
      <c r="HR237">
        <v>99.091999999999999</v>
      </c>
    </row>
    <row r="238" spans="1:226" x14ac:dyDescent="0.25">
      <c r="A238">
        <v>222</v>
      </c>
      <c r="B238">
        <v>1687538941</v>
      </c>
      <c r="C238">
        <v>10237.5</v>
      </c>
      <c r="D238" t="s">
        <v>805</v>
      </c>
      <c r="E238" t="s">
        <v>806</v>
      </c>
      <c r="F238">
        <v>5</v>
      </c>
      <c r="G238" t="s">
        <v>353</v>
      </c>
      <c r="H238" t="s">
        <v>747</v>
      </c>
      <c r="I238">
        <v>1687538933.5</v>
      </c>
      <c r="J238">
        <f t="shared" si="93"/>
        <v>1.9198733060956312E-3</v>
      </c>
      <c r="K238">
        <f t="shared" si="94"/>
        <v>1.9198733060956312</v>
      </c>
      <c r="L238">
        <f t="shared" si="95"/>
        <v>10.531144109931116</v>
      </c>
      <c r="M238">
        <f t="shared" si="96"/>
        <v>433.30996296296303</v>
      </c>
      <c r="N238">
        <f t="shared" si="97"/>
        <v>173.88270156580802</v>
      </c>
      <c r="O238">
        <f t="shared" si="98"/>
        <v>17.730180574945198</v>
      </c>
      <c r="P238">
        <f t="shared" si="99"/>
        <v>44.183025793100839</v>
      </c>
      <c r="Q238">
        <f t="shared" si="100"/>
        <v>6.9188593353817926E-2</v>
      </c>
      <c r="R238">
        <f>IF(LEFT(BD238,1)&lt;&gt;"0",IF(LEFT(BD238,1)="1",3,BE238),$D$5+$E$5*(BV238*BO238/($K$5*1000))+$F$5*(BV238*BO238/($K$5*1000))*MAX(MIN(BB238,$J$5),$I$5)*MAX(MIN(BB238,$J$5),$I$5)+$G$5*MAX(MIN(BB238,$J$5),$I$5)*(BV238*BO238/($K$5*1000))+$H$5*(BV238*BO238/($K$5*1000))*(BV238*BO238/($K$5*1000)))</f>
        <v>3.5021751171655318</v>
      </c>
      <c r="S238">
        <f t="shared" si="101"/>
        <v>6.8438105028533161E-2</v>
      </c>
      <c r="T238">
        <f t="shared" si="102"/>
        <v>4.284056557595043E-2</v>
      </c>
      <c r="U238">
        <f t="shared" si="103"/>
        <v>541.70879311839246</v>
      </c>
      <c r="V238">
        <f t="shared" si="104"/>
        <v>35.430252395017632</v>
      </c>
      <c r="W238">
        <f t="shared" si="105"/>
        <v>33.875270370370373</v>
      </c>
      <c r="X238">
        <f t="shared" si="106"/>
        <v>5.3059486381545344</v>
      </c>
      <c r="Y238">
        <f t="shared" si="107"/>
        <v>50.140619713640369</v>
      </c>
      <c r="Z238">
        <f t="shared" si="108"/>
        <v>2.5557897869223329</v>
      </c>
      <c r="AA238">
        <f t="shared" si="109"/>
        <v>5.0972441136922173</v>
      </c>
      <c r="AB238">
        <f t="shared" si="110"/>
        <v>2.7501588512322015</v>
      </c>
      <c r="AC238">
        <f t="shared" si="111"/>
        <v>-84.666412798817333</v>
      </c>
      <c r="AD238">
        <f t="shared" si="112"/>
        <v>-135.3531662572889</v>
      </c>
      <c r="AE238">
        <f t="shared" si="113"/>
        <v>-8.8962165466387031</v>
      </c>
      <c r="AF238">
        <f t="shared" si="114"/>
        <v>312.79299751564758</v>
      </c>
      <c r="AG238">
        <f t="shared" si="115"/>
        <v>32.569167712884735</v>
      </c>
      <c r="AH238">
        <f t="shared" si="116"/>
        <v>1.931436849006493</v>
      </c>
      <c r="AI238">
        <f t="shared" si="117"/>
        <v>10.531144109931116</v>
      </c>
      <c r="AJ238">
        <v>487.85986017536521</v>
      </c>
      <c r="AK238">
        <v>463.64089696969683</v>
      </c>
      <c r="AL238">
        <v>3.0171351523012171</v>
      </c>
      <c r="AM238">
        <v>65.224705467623394</v>
      </c>
      <c r="AN238">
        <f t="shared" si="118"/>
        <v>1.9198733060956312</v>
      </c>
      <c r="AO238">
        <v>23.58971130857325</v>
      </c>
      <c r="AP238">
        <v>25.061201212121201</v>
      </c>
      <c r="AQ238">
        <v>-3.424675692907838E-5</v>
      </c>
      <c r="AR238">
        <v>101.7117068775797</v>
      </c>
      <c r="AS238">
        <v>0</v>
      </c>
      <c r="AT238">
        <v>0</v>
      </c>
      <c r="AU238">
        <f t="shared" si="119"/>
        <v>1</v>
      </c>
      <c r="AV238">
        <f t="shared" si="120"/>
        <v>0</v>
      </c>
      <c r="AW238">
        <f t="shared" si="121"/>
        <v>52770.974690490242</v>
      </c>
      <c r="AX238">
        <f t="shared" si="122"/>
        <v>3079.1355555555551</v>
      </c>
      <c r="AY238">
        <f t="shared" si="123"/>
        <v>2525.814665116035</v>
      </c>
      <c r="AZ238">
        <f>($B$11*$D$9+$C$11*$D$9+$F$11*((CV238+CN238)/MAX(CV238+CN238+CW238, 0.1)*$I$9+CW238/MAX(CV238+CN238+CW238, 0.1)*$J$9))/($B$11+$C$11+$F$11)</f>
        <v>0.82029992494445836</v>
      </c>
      <c r="BA238">
        <f>($B$11*$K$9+$C$11*$K$9+$F$11*((CV238+CN238)/MAX(CV238+CN238+CW238, 0.1)*$P$9+CW238/MAX(CV238+CN238+CW238, 0.1)*$Q$9))/($B$11+$C$11+$F$11)</f>
        <v>0.1759288551428046</v>
      </c>
      <c r="BB238" s="1">
        <v>3.93</v>
      </c>
      <c r="BC238">
        <v>0.5</v>
      </c>
      <c r="BD238" t="s">
        <v>354</v>
      </c>
      <c r="BE238">
        <v>2</v>
      </c>
      <c r="BF238" t="b">
        <v>1</v>
      </c>
      <c r="BG238">
        <v>1687538933.5</v>
      </c>
      <c r="BH238">
        <v>433.30996296296303</v>
      </c>
      <c r="BI238">
        <v>459.56729629629632</v>
      </c>
      <c r="BJ238">
        <v>25.06503703703704</v>
      </c>
      <c r="BK238">
        <v>23.584970370370371</v>
      </c>
      <c r="BL238">
        <v>430.654074074074</v>
      </c>
      <c r="BM238">
        <v>24.871218518518521</v>
      </c>
      <c r="BN238">
        <v>499.9970370370371</v>
      </c>
      <c r="BO238">
        <v>101.8533703703704</v>
      </c>
      <c r="BP238">
        <v>0.1129575925925926</v>
      </c>
      <c r="BQ238">
        <v>33.158392592592591</v>
      </c>
      <c r="BR238">
        <v>33.875270370370373</v>
      </c>
      <c r="BS238">
        <v>999.90000000000009</v>
      </c>
      <c r="BT238">
        <v>0</v>
      </c>
      <c r="BU238">
        <v>0</v>
      </c>
      <c r="BV238">
        <v>9999.4337037037039</v>
      </c>
      <c r="BW238">
        <v>0</v>
      </c>
      <c r="BX238">
        <v>1079.135185185185</v>
      </c>
      <c r="BY238">
        <v>-26.25734814814815</v>
      </c>
      <c r="BZ238">
        <v>444.45003703703702</v>
      </c>
      <c r="CA238">
        <v>470.66803703703698</v>
      </c>
      <c r="CB238">
        <v>1.4800792592592591</v>
      </c>
      <c r="CC238">
        <v>459.56729629629632</v>
      </c>
      <c r="CD238">
        <v>23.584970370370371</v>
      </c>
      <c r="CE238">
        <v>2.5529585185185191</v>
      </c>
      <c r="CF238">
        <v>2.402209259259259</v>
      </c>
      <c r="CG238">
        <v>21.368133333333329</v>
      </c>
      <c r="CH238">
        <v>20.378666666666671</v>
      </c>
      <c r="CI238">
        <v>2000.0003703703701</v>
      </c>
      <c r="CJ238">
        <v>0.98000433333333326</v>
      </c>
      <c r="CK238">
        <v>1.9995562962962961E-2</v>
      </c>
      <c r="CL238">
        <v>0</v>
      </c>
      <c r="CM238">
        <v>1.9381814814814811</v>
      </c>
      <c r="CN238">
        <v>0</v>
      </c>
      <c r="CO238">
        <v>7705.5240740740737</v>
      </c>
      <c r="CP238">
        <v>17338.240740740741</v>
      </c>
      <c r="CQ238">
        <v>52.125</v>
      </c>
      <c r="CR238">
        <v>53.66174074074074</v>
      </c>
      <c r="CS238">
        <v>52.375</v>
      </c>
      <c r="CT238">
        <v>51.638777777777769</v>
      </c>
      <c r="CU238">
        <v>50.811999999999983</v>
      </c>
      <c r="CV238">
        <v>1960.010370370371</v>
      </c>
      <c r="CW238">
        <v>39.99</v>
      </c>
      <c r="CX238">
        <v>0</v>
      </c>
      <c r="CY238">
        <v>1687538940.8</v>
      </c>
      <c r="CZ238">
        <v>0</v>
      </c>
      <c r="DA238">
        <v>1687534704.5999999</v>
      </c>
      <c r="DB238" t="s">
        <v>748</v>
      </c>
      <c r="DC238">
        <v>1687534682.0999999</v>
      </c>
      <c r="DD238">
        <v>1687534704.5999999</v>
      </c>
      <c r="DE238">
        <v>4</v>
      </c>
      <c r="DF238">
        <v>-0.27400000000000002</v>
      </c>
      <c r="DG238">
        <v>-6.3E-2</v>
      </c>
      <c r="DH238">
        <v>2.6259999999999999</v>
      </c>
      <c r="DI238">
        <v>4.9000000000000002E-2</v>
      </c>
      <c r="DJ238">
        <v>421</v>
      </c>
      <c r="DK238">
        <v>17</v>
      </c>
      <c r="DL238">
        <v>0.13</v>
      </c>
      <c r="DM238">
        <v>0.01</v>
      </c>
      <c r="DN238">
        <v>-22.238760975609761</v>
      </c>
      <c r="DO238">
        <v>-71.434168641114965</v>
      </c>
      <c r="DP238">
        <v>7.2449568206748447</v>
      </c>
      <c r="DQ238">
        <v>0</v>
      </c>
      <c r="DR238">
        <v>1.485183902439025</v>
      </c>
      <c r="DS238">
        <v>-9.483700348431652E-2</v>
      </c>
      <c r="DT238">
        <v>9.5112695359559542E-3</v>
      </c>
      <c r="DU238">
        <v>1</v>
      </c>
      <c r="DV238">
        <v>1</v>
      </c>
      <c r="DW238">
        <v>2</v>
      </c>
      <c r="DX238" t="s">
        <v>368</v>
      </c>
      <c r="DY238">
        <v>3.1165099999999999</v>
      </c>
      <c r="DZ238">
        <v>2.7697099999999999</v>
      </c>
      <c r="EA238">
        <v>9.80877E-2</v>
      </c>
      <c r="EB238">
        <v>0.10408100000000001</v>
      </c>
      <c r="EC238">
        <v>0.11999899999999999</v>
      </c>
      <c r="ED238">
        <v>0.115553</v>
      </c>
      <c r="EE238">
        <v>25939</v>
      </c>
      <c r="EF238">
        <v>25673.4</v>
      </c>
      <c r="EG238">
        <v>29347.5</v>
      </c>
      <c r="EH238">
        <v>28976.3</v>
      </c>
      <c r="EI238">
        <v>35787.9</v>
      </c>
      <c r="EJ238">
        <v>33793</v>
      </c>
      <c r="EK238">
        <v>45022.5</v>
      </c>
      <c r="EL238">
        <v>43097.4</v>
      </c>
      <c r="EM238">
        <v>1.675</v>
      </c>
      <c r="EN238">
        <v>1.6230199999999999</v>
      </c>
      <c r="EO238">
        <v>-5.2124299999999998E-2</v>
      </c>
      <c r="EP238">
        <v>0</v>
      </c>
      <c r="EQ238">
        <v>34.715000000000003</v>
      </c>
      <c r="ER238">
        <v>999.9</v>
      </c>
      <c r="ES238">
        <v>49</v>
      </c>
      <c r="ET238">
        <v>49</v>
      </c>
      <c r="EU238">
        <v>56.833500000000001</v>
      </c>
      <c r="EV238">
        <v>65.228200000000001</v>
      </c>
      <c r="EW238">
        <v>17.7804</v>
      </c>
      <c r="EX238">
        <v>1</v>
      </c>
      <c r="EY238">
        <v>1.4036900000000001</v>
      </c>
      <c r="EZ238">
        <v>9.2810500000000005</v>
      </c>
      <c r="FA238">
        <v>19.982199999999999</v>
      </c>
      <c r="FB238">
        <v>5.2274700000000003</v>
      </c>
      <c r="FC238">
        <v>11.992000000000001</v>
      </c>
      <c r="FD238">
        <v>4.9686000000000003</v>
      </c>
      <c r="FE238">
        <v>3.2895300000000001</v>
      </c>
      <c r="FF238">
        <v>9999</v>
      </c>
      <c r="FG238">
        <v>9999</v>
      </c>
      <c r="FH238">
        <v>9999</v>
      </c>
      <c r="FI238">
        <v>999.9</v>
      </c>
      <c r="FJ238">
        <v>4.9727399999999999</v>
      </c>
      <c r="FK238">
        <v>1.8783700000000001</v>
      </c>
      <c r="FL238">
        <v>1.8766499999999999</v>
      </c>
      <c r="FM238">
        <v>1.87937</v>
      </c>
      <c r="FN238">
        <v>1.8757900000000001</v>
      </c>
      <c r="FO238">
        <v>1.8792</v>
      </c>
      <c r="FP238">
        <v>1.87649</v>
      </c>
      <c r="FQ238">
        <v>1.87774</v>
      </c>
      <c r="FR238">
        <v>0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2.7029999999999998</v>
      </c>
      <c r="GF238">
        <v>0.1938</v>
      </c>
      <c r="GG238">
        <v>1.427427920861303</v>
      </c>
      <c r="GH238">
        <v>3.4596175144301941E-3</v>
      </c>
      <c r="GI238">
        <v>-1.60062044249347E-6</v>
      </c>
      <c r="GJ238">
        <v>4.4551892631570479E-10</v>
      </c>
      <c r="GK238">
        <v>-0.12138322864315421</v>
      </c>
      <c r="GL238">
        <v>-1.1044296988583829E-3</v>
      </c>
      <c r="GM238">
        <v>8.6344859614355754E-4</v>
      </c>
      <c r="GN238">
        <v>-1.2442756315904091E-5</v>
      </c>
      <c r="GO238">
        <v>0</v>
      </c>
      <c r="GP238">
        <v>2120</v>
      </c>
      <c r="GQ238">
        <v>2</v>
      </c>
      <c r="GR238">
        <v>32</v>
      </c>
      <c r="GS238">
        <v>71</v>
      </c>
      <c r="GT238">
        <v>70.599999999999994</v>
      </c>
      <c r="GU238">
        <v>1.2377899999999999</v>
      </c>
      <c r="GV238">
        <v>2.65259</v>
      </c>
      <c r="GW238">
        <v>1.39893</v>
      </c>
      <c r="GX238">
        <v>2.2729499999999998</v>
      </c>
      <c r="GY238">
        <v>1.4489700000000001</v>
      </c>
      <c r="GZ238">
        <v>2.5927699999999998</v>
      </c>
      <c r="HA238">
        <v>53.735500000000002</v>
      </c>
      <c r="HB238">
        <v>14.727399999999999</v>
      </c>
      <c r="HC238">
        <v>18</v>
      </c>
      <c r="HD238">
        <v>502.52699999999999</v>
      </c>
      <c r="HE238">
        <v>382.45100000000002</v>
      </c>
      <c r="HF238">
        <v>25.429099999999998</v>
      </c>
      <c r="HG238">
        <v>43.529600000000002</v>
      </c>
      <c r="HH238">
        <v>29.999700000000001</v>
      </c>
      <c r="HI238">
        <v>42.774500000000003</v>
      </c>
      <c r="HJ238">
        <v>42.746299999999998</v>
      </c>
      <c r="HK238">
        <v>24.8583</v>
      </c>
      <c r="HL238">
        <v>56.632800000000003</v>
      </c>
      <c r="HM238">
        <v>0</v>
      </c>
      <c r="HN238">
        <v>21.872299999999999</v>
      </c>
      <c r="HO238">
        <v>506.96300000000002</v>
      </c>
      <c r="HP238">
        <v>23.471499999999999</v>
      </c>
      <c r="HQ238">
        <v>97.188000000000002</v>
      </c>
      <c r="HR238">
        <v>99.094099999999997</v>
      </c>
    </row>
    <row r="239" spans="1:226" x14ac:dyDescent="0.25">
      <c r="A239">
        <v>223</v>
      </c>
      <c r="B239">
        <v>1687538946</v>
      </c>
      <c r="C239">
        <v>10242.5</v>
      </c>
      <c r="D239" t="s">
        <v>807</v>
      </c>
      <c r="E239" t="s">
        <v>808</v>
      </c>
      <c r="F239">
        <v>5</v>
      </c>
      <c r="G239" t="s">
        <v>353</v>
      </c>
      <c r="H239" t="s">
        <v>747</v>
      </c>
      <c r="I239">
        <v>1687538938.2142861</v>
      </c>
      <c r="J239">
        <f t="shared" si="93"/>
        <v>1.9124795676035997E-3</v>
      </c>
      <c r="K239">
        <f t="shared" si="94"/>
        <v>1.9124795676035997</v>
      </c>
      <c r="L239">
        <f t="shared" si="95"/>
        <v>10.808035775698333</v>
      </c>
      <c r="M239">
        <f t="shared" si="96"/>
        <v>445.83485714285717</v>
      </c>
      <c r="N239">
        <f t="shared" si="97"/>
        <v>178.61586323084774</v>
      </c>
      <c r="O239">
        <f t="shared" si="98"/>
        <v>18.21268413201674</v>
      </c>
      <c r="P239">
        <f t="shared" si="99"/>
        <v>45.459844838592879</v>
      </c>
      <c r="Q239">
        <f t="shared" si="100"/>
        <v>6.892841158505765E-2</v>
      </c>
      <c r="R239">
        <f>IF(LEFT(BD239,1)&lt;&gt;"0",IF(LEFT(BD239,1)="1",3,BE239),$D$5+$E$5*(BV239*BO239/($K$5*1000))+$F$5*(BV239*BO239/($K$5*1000))*MAX(MIN(BB239,$J$5),$I$5)*MAX(MIN(BB239,$J$5),$I$5)+$G$5*MAX(MIN(BB239,$J$5),$I$5)*(BV239*BO239/($K$5*1000))+$H$5*(BV239*BO239/($K$5*1000))*(BV239*BO239/($K$5*1000)))</f>
        <v>3.5021097698856134</v>
      </c>
      <c r="S239">
        <f t="shared" si="101"/>
        <v>6.818351051393938E-2</v>
      </c>
      <c r="T239">
        <f t="shared" si="102"/>
        <v>4.268094954843997E-2</v>
      </c>
      <c r="U239">
        <f t="shared" si="103"/>
        <v>536.07665600739188</v>
      </c>
      <c r="V239">
        <f t="shared" si="104"/>
        <v>35.399650977945633</v>
      </c>
      <c r="W239">
        <f t="shared" si="105"/>
        <v>33.873357142857138</v>
      </c>
      <c r="X239">
        <f t="shared" si="106"/>
        <v>5.305381898489836</v>
      </c>
      <c r="Y239">
        <f t="shared" si="107"/>
        <v>50.14877861545569</v>
      </c>
      <c r="Z239">
        <f t="shared" si="108"/>
        <v>2.555592978063872</v>
      </c>
      <c r="AA239">
        <f t="shared" si="109"/>
        <v>5.0960223730678189</v>
      </c>
      <c r="AB239">
        <f t="shared" si="110"/>
        <v>2.749788920425964</v>
      </c>
      <c r="AC239">
        <f t="shared" si="111"/>
        <v>-84.340348931318744</v>
      </c>
      <c r="AD239">
        <f t="shared" si="112"/>
        <v>-135.79583264681168</v>
      </c>
      <c r="AE239">
        <f t="shared" si="113"/>
        <v>-8.9252077182546419</v>
      </c>
      <c r="AF239">
        <f t="shared" si="114"/>
        <v>307.01526671100675</v>
      </c>
      <c r="AG239">
        <f t="shared" si="115"/>
        <v>36.631039450479534</v>
      </c>
      <c r="AH239">
        <f t="shared" si="116"/>
        <v>1.922792115195866</v>
      </c>
      <c r="AI239">
        <f t="shared" si="117"/>
        <v>10.808035775698333</v>
      </c>
      <c r="AJ239">
        <v>505.12788551522061</v>
      </c>
      <c r="AK239">
        <v>479.60763030303019</v>
      </c>
      <c r="AL239">
        <v>3.223790087331083</v>
      </c>
      <c r="AM239">
        <v>65.224705467623394</v>
      </c>
      <c r="AN239">
        <f t="shared" si="118"/>
        <v>1.9124795676035997</v>
      </c>
      <c r="AO239">
        <v>23.596107594058761</v>
      </c>
      <c r="AP239">
        <v>25.061603636363628</v>
      </c>
      <c r="AQ239">
        <v>6.186046639458903E-6</v>
      </c>
      <c r="AR239">
        <v>101.7117068775797</v>
      </c>
      <c r="AS239">
        <v>0</v>
      </c>
      <c r="AT239">
        <v>0</v>
      </c>
      <c r="AU239">
        <f t="shared" si="119"/>
        <v>1</v>
      </c>
      <c r="AV239">
        <f t="shared" si="120"/>
        <v>0</v>
      </c>
      <c r="AW239">
        <f t="shared" si="121"/>
        <v>52770.262551645843</v>
      </c>
      <c r="AX239">
        <f t="shared" si="122"/>
        <v>3047.1219285714278</v>
      </c>
      <c r="AY239">
        <f t="shared" si="123"/>
        <v>2499.5538808235924</v>
      </c>
      <c r="AZ239">
        <f>($B$11*$D$9+$C$11*$D$9+$F$11*((CV239+CN239)/MAX(CV239+CN239+CW239, 0.1)*$I$9+CW239/MAX(CV239+CN239+CW239, 0.1)*$J$9))/($B$11+$C$11+$F$11)</f>
        <v>0.82029992216145098</v>
      </c>
      <c r="BA239">
        <f>($B$11*$K$9+$C$11*$K$9+$F$11*((CV239+CN239)/MAX(CV239+CN239+CW239, 0.1)*$P$9+CW239/MAX(CV239+CN239+CW239, 0.1)*$Q$9))/($B$11+$C$11+$F$11)</f>
        <v>0.17592884977160037</v>
      </c>
      <c r="BB239" s="1">
        <v>3.93</v>
      </c>
      <c r="BC239">
        <v>0.5</v>
      </c>
      <c r="BD239" t="s">
        <v>354</v>
      </c>
      <c r="BE239">
        <v>2</v>
      </c>
      <c r="BF239" t="b">
        <v>1</v>
      </c>
      <c r="BG239">
        <v>1687538938.2142861</v>
      </c>
      <c r="BH239">
        <v>445.83485714285717</v>
      </c>
      <c r="BI239">
        <v>475.30085714285713</v>
      </c>
      <c r="BJ239">
        <v>25.063271428571429</v>
      </c>
      <c r="BK239">
        <v>23.589825000000001</v>
      </c>
      <c r="BL239">
        <v>443.15</v>
      </c>
      <c r="BM239">
        <v>24.869478571428569</v>
      </c>
      <c r="BN239">
        <v>499.99650000000003</v>
      </c>
      <c r="BO239">
        <v>101.85275</v>
      </c>
      <c r="BP239">
        <v>0.1129086071428571</v>
      </c>
      <c r="BQ239">
        <v>33.154121428571429</v>
      </c>
      <c r="BR239">
        <v>33.873357142857138</v>
      </c>
      <c r="BS239">
        <v>999.9000000000002</v>
      </c>
      <c r="BT239">
        <v>0</v>
      </c>
      <c r="BU239">
        <v>0</v>
      </c>
      <c r="BV239">
        <v>9999.21107142857</v>
      </c>
      <c r="BW239">
        <v>0</v>
      </c>
      <c r="BX239">
        <v>1047.1030000000001</v>
      </c>
      <c r="BY239">
        <v>-29.466032142857141</v>
      </c>
      <c r="BZ239">
        <v>457.29614285714291</v>
      </c>
      <c r="CA239">
        <v>486.78417857142858</v>
      </c>
      <c r="CB239">
        <v>1.4734432142857139</v>
      </c>
      <c r="CC239">
        <v>475.30085714285713</v>
      </c>
      <c r="CD239">
        <v>23.589825000000001</v>
      </c>
      <c r="CE239">
        <v>2.5527632142857142</v>
      </c>
      <c r="CF239">
        <v>2.4026903571428582</v>
      </c>
      <c r="CG239">
        <v>21.366875</v>
      </c>
      <c r="CH239">
        <v>20.381910714285709</v>
      </c>
      <c r="CI239">
        <v>2000.018928571428</v>
      </c>
      <c r="CJ239">
        <v>0.98000449999999995</v>
      </c>
      <c r="CK239">
        <v>1.99954E-2</v>
      </c>
      <c r="CL239">
        <v>0</v>
      </c>
      <c r="CM239">
        <v>1.902117857142857</v>
      </c>
      <c r="CN239">
        <v>0</v>
      </c>
      <c r="CO239">
        <v>7701.0528571428567</v>
      </c>
      <c r="CP239">
        <v>17338.407142857141</v>
      </c>
      <c r="CQ239">
        <v>52.125</v>
      </c>
      <c r="CR239">
        <v>53.651571428571422</v>
      </c>
      <c r="CS239">
        <v>52.375</v>
      </c>
      <c r="CT239">
        <v>51.638214285714277</v>
      </c>
      <c r="CU239">
        <v>50.811999999999983</v>
      </c>
      <c r="CV239">
        <v>1960.0289285714291</v>
      </c>
      <c r="CW239">
        <v>39.99</v>
      </c>
      <c r="CX239">
        <v>0</v>
      </c>
      <c r="CY239">
        <v>1687538946.2</v>
      </c>
      <c r="CZ239">
        <v>0</v>
      </c>
      <c r="DA239">
        <v>1687534704.5999999</v>
      </c>
      <c r="DB239" t="s">
        <v>748</v>
      </c>
      <c r="DC239">
        <v>1687534682.0999999</v>
      </c>
      <c r="DD239">
        <v>1687534704.5999999</v>
      </c>
      <c r="DE239">
        <v>4</v>
      </c>
      <c r="DF239">
        <v>-0.27400000000000002</v>
      </c>
      <c r="DG239">
        <v>-6.3E-2</v>
      </c>
      <c r="DH239">
        <v>2.6259999999999999</v>
      </c>
      <c r="DI239">
        <v>4.9000000000000002E-2</v>
      </c>
      <c r="DJ239">
        <v>421</v>
      </c>
      <c r="DK239">
        <v>17</v>
      </c>
      <c r="DL239">
        <v>0.13</v>
      </c>
      <c r="DM239">
        <v>0.01</v>
      </c>
      <c r="DN239">
        <v>-27.166043902439021</v>
      </c>
      <c r="DO239">
        <v>-43.320819512195101</v>
      </c>
      <c r="DP239">
        <v>4.4797837034593408</v>
      </c>
      <c r="DQ239">
        <v>0</v>
      </c>
      <c r="DR239">
        <v>1.4772024390243901</v>
      </c>
      <c r="DS239">
        <v>-8.3996445993030855E-2</v>
      </c>
      <c r="DT239">
        <v>8.4044009320575347E-3</v>
      </c>
      <c r="DU239">
        <v>1</v>
      </c>
      <c r="DV239">
        <v>1</v>
      </c>
      <c r="DW239">
        <v>2</v>
      </c>
      <c r="DX239" t="s">
        <v>368</v>
      </c>
      <c r="DY239">
        <v>3.1166299999999998</v>
      </c>
      <c r="DZ239">
        <v>2.7697400000000001</v>
      </c>
      <c r="EA239">
        <v>0.10062</v>
      </c>
      <c r="EB239">
        <v>0.106752</v>
      </c>
      <c r="EC239">
        <v>0.11999799999999999</v>
      </c>
      <c r="ED239">
        <v>0.115566</v>
      </c>
      <c r="EE239">
        <v>25866.799999999999</v>
      </c>
      <c r="EF239">
        <v>25597.200000000001</v>
      </c>
      <c r="EG239">
        <v>29348.3</v>
      </c>
      <c r="EH239">
        <v>28976.799999999999</v>
      </c>
      <c r="EI239">
        <v>35789.1</v>
      </c>
      <c r="EJ239">
        <v>33793.300000000003</v>
      </c>
      <c r="EK239">
        <v>45023.7</v>
      </c>
      <c r="EL239">
        <v>43098.1</v>
      </c>
      <c r="EM239">
        <v>1.6748799999999999</v>
      </c>
      <c r="EN239">
        <v>1.6231500000000001</v>
      </c>
      <c r="EO239">
        <v>-5.2176399999999998E-2</v>
      </c>
      <c r="EP239">
        <v>0</v>
      </c>
      <c r="EQ239">
        <v>34.707000000000001</v>
      </c>
      <c r="ER239">
        <v>999.9</v>
      </c>
      <c r="ES239">
        <v>49</v>
      </c>
      <c r="ET239">
        <v>49</v>
      </c>
      <c r="EU239">
        <v>56.832099999999997</v>
      </c>
      <c r="EV239">
        <v>65.238200000000006</v>
      </c>
      <c r="EW239">
        <v>17.495999999999999</v>
      </c>
      <c r="EX239">
        <v>1</v>
      </c>
      <c r="EY239">
        <v>1.4036</v>
      </c>
      <c r="EZ239">
        <v>9.2810500000000005</v>
      </c>
      <c r="FA239">
        <v>19.982399999999998</v>
      </c>
      <c r="FB239">
        <v>5.2273199999999997</v>
      </c>
      <c r="FC239">
        <v>11.992000000000001</v>
      </c>
      <c r="FD239">
        <v>4.9684499999999998</v>
      </c>
      <c r="FE239">
        <v>3.2894999999999999</v>
      </c>
      <c r="FF239">
        <v>9999</v>
      </c>
      <c r="FG239">
        <v>9999</v>
      </c>
      <c r="FH239">
        <v>9999</v>
      </c>
      <c r="FI239">
        <v>999.9</v>
      </c>
      <c r="FJ239">
        <v>4.9727499999999996</v>
      </c>
      <c r="FK239">
        <v>1.8783700000000001</v>
      </c>
      <c r="FL239">
        <v>1.8766099999999999</v>
      </c>
      <c r="FM239">
        <v>1.8793500000000001</v>
      </c>
      <c r="FN239">
        <v>1.87578</v>
      </c>
      <c r="FO239">
        <v>1.8791800000000001</v>
      </c>
      <c r="FP239">
        <v>1.8764799999999999</v>
      </c>
      <c r="FQ239">
        <v>1.87774</v>
      </c>
      <c r="FR239">
        <v>0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2.738</v>
      </c>
      <c r="GF239">
        <v>0.1938</v>
      </c>
      <c r="GG239">
        <v>1.427427920861303</v>
      </c>
      <c r="GH239">
        <v>3.4596175144301941E-3</v>
      </c>
      <c r="GI239">
        <v>-1.60062044249347E-6</v>
      </c>
      <c r="GJ239">
        <v>4.4551892631570479E-10</v>
      </c>
      <c r="GK239">
        <v>-0.12138322864315421</v>
      </c>
      <c r="GL239">
        <v>-1.1044296988583829E-3</v>
      </c>
      <c r="GM239">
        <v>8.6344859614355754E-4</v>
      </c>
      <c r="GN239">
        <v>-1.2442756315904091E-5</v>
      </c>
      <c r="GO239">
        <v>0</v>
      </c>
      <c r="GP239">
        <v>2120</v>
      </c>
      <c r="GQ239">
        <v>2</v>
      </c>
      <c r="GR239">
        <v>32</v>
      </c>
      <c r="GS239">
        <v>71.099999999999994</v>
      </c>
      <c r="GT239">
        <v>70.7</v>
      </c>
      <c r="GU239">
        <v>1.27319</v>
      </c>
      <c r="GV239">
        <v>2.65991</v>
      </c>
      <c r="GW239">
        <v>1.39893</v>
      </c>
      <c r="GX239">
        <v>2.2729499999999998</v>
      </c>
      <c r="GY239">
        <v>1.4489700000000001</v>
      </c>
      <c r="GZ239">
        <v>2.5415000000000001</v>
      </c>
      <c r="HA239">
        <v>53.735500000000002</v>
      </c>
      <c r="HB239">
        <v>14.7187</v>
      </c>
      <c r="HC239">
        <v>18</v>
      </c>
      <c r="HD239">
        <v>502.44900000000001</v>
      </c>
      <c r="HE239">
        <v>382.52600000000001</v>
      </c>
      <c r="HF239">
        <v>25.4221</v>
      </c>
      <c r="HG239">
        <v>43.524999999999999</v>
      </c>
      <c r="HH239">
        <v>29.9999</v>
      </c>
      <c r="HI239">
        <v>42.774500000000003</v>
      </c>
      <c r="HJ239">
        <v>42.746299999999998</v>
      </c>
      <c r="HK239">
        <v>25.490600000000001</v>
      </c>
      <c r="HL239">
        <v>56.632800000000003</v>
      </c>
      <c r="HM239">
        <v>0</v>
      </c>
      <c r="HN239">
        <v>21.869299999999999</v>
      </c>
      <c r="HO239">
        <v>527</v>
      </c>
      <c r="HP239">
        <v>23.471499999999999</v>
      </c>
      <c r="HQ239">
        <v>97.190700000000007</v>
      </c>
      <c r="HR239">
        <v>99.095699999999994</v>
      </c>
    </row>
    <row r="240" spans="1:226" x14ac:dyDescent="0.25">
      <c r="A240">
        <v>224</v>
      </c>
      <c r="B240">
        <v>1687538951</v>
      </c>
      <c r="C240">
        <v>10247.5</v>
      </c>
      <c r="D240" t="s">
        <v>809</v>
      </c>
      <c r="E240" t="s">
        <v>810</v>
      </c>
      <c r="F240">
        <v>5</v>
      </c>
      <c r="G240" t="s">
        <v>353</v>
      </c>
      <c r="H240" t="s">
        <v>747</v>
      </c>
      <c r="I240">
        <v>1687538943.5</v>
      </c>
      <c r="J240">
        <f t="shared" si="93"/>
        <v>1.9089836948436045E-3</v>
      </c>
      <c r="K240">
        <f t="shared" si="94"/>
        <v>1.9089836948436045</v>
      </c>
      <c r="L240">
        <f t="shared" si="95"/>
        <v>11.05018717268803</v>
      </c>
      <c r="M240">
        <f t="shared" si="96"/>
        <v>461.56051851851862</v>
      </c>
      <c r="N240">
        <f t="shared" si="97"/>
        <v>187.73051226678695</v>
      </c>
      <c r="O240">
        <f t="shared" si="98"/>
        <v>19.142064910981787</v>
      </c>
      <c r="P240">
        <f t="shared" si="99"/>
        <v>47.063321242484086</v>
      </c>
      <c r="Q240">
        <f t="shared" si="100"/>
        <v>6.8824963987940288E-2</v>
      </c>
      <c r="R240">
        <f>IF(LEFT(BD240,1)&lt;&gt;"0",IF(LEFT(BD240,1)="1",3,BE240),$D$5+$E$5*(BV240*BO240/($K$5*1000))+$F$5*(BV240*BO240/($K$5*1000))*MAX(MIN(BB240,$J$5),$I$5)*MAX(MIN(BB240,$J$5),$I$5)+$G$5*MAX(MIN(BB240,$J$5),$I$5)*(BV240*BO240/($K$5*1000))+$H$5*(BV240*BO240/($K$5*1000))*(BV240*BO240/($K$5*1000)))</f>
        <v>3.5015769567745898</v>
      </c>
      <c r="S240">
        <f t="shared" si="101"/>
        <v>6.8082172443154079E-2</v>
      </c>
      <c r="T240">
        <f t="shared" si="102"/>
        <v>4.2617426511864974E-2</v>
      </c>
      <c r="U240">
        <f t="shared" si="103"/>
        <v>527.9624721623635</v>
      </c>
      <c r="V240">
        <f t="shared" si="104"/>
        <v>35.355320046450238</v>
      </c>
      <c r="W240">
        <f t="shared" si="105"/>
        <v>33.869922222222222</v>
      </c>
      <c r="X240">
        <f t="shared" si="106"/>
        <v>5.3043645322779618</v>
      </c>
      <c r="Y240">
        <f t="shared" si="107"/>
        <v>50.161286933236362</v>
      </c>
      <c r="Z240">
        <f t="shared" si="108"/>
        <v>2.5555010459403729</v>
      </c>
      <c r="AA240">
        <f t="shared" si="109"/>
        <v>5.0945683457876436</v>
      </c>
      <c r="AB240">
        <f t="shared" si="110"/>
        <v>2.7488634863375889</v>
      </c>
      <c r="AC240">
        <f t="shared" si="111"/>
        <v>-84.186180942602959</v>
      </c>
      <c r="AD240">
        <f t="shared" si="112"/>
        <v>-136.08655478207322</v>
      </c>
      <c r="AE240">
        <f t="shared" si="113"/>
        <v>-8.9453035930804923</v>
      </c>
      <c r="AF240">
        <f t="shared" si="114"/>
        <v>298.74443284460688</v>
      </c>
      <c r="AG240">
        <f t="shared" si="115"/>
        <v>39.164527113117927</v>
      </c>
      <c r="AH240">
        <f t="shared" si="116"/>
        <v>1.915001942049456</v>
      </c>
      <c r="AI240">
        <f t="shared" si="117"/>
        <v>11.05018717268803</v>
      </c>
      <c r="AJ240">
        <v>522.34450067690079</v>
      </c>
      <c r="AK240">
        <v>496.14687272727252</v>
      </c>
      <c r="AL240">
        <v>3.316738901384495</v>
      </c>
      <c r="AM240">
        <v>65.224705467623394</v>
      </c>
      <c r="AN240">
        <f t="shared" si="118"/>
        <v>1.9089836948436045</v>
      </c>
      <c r="AO240">
        <v>23.599180468607869</v>
      </c>
      <c r="AP240">
        <v>25.061860606060609</v>
      </c>
      <c r="AQ240">
        <v>3.420459133852473E-6</v>
      </c>
      <c r="AR240">
        <v>101.7117068775797</v>
      </c>
      <c r="AS240">
        <v>0</v>
      </c>
      <c r="AT240">
        <v>0</v>
      </c>
      <c r="AU240">
        <f t="shared" si="119"/>
        <v>1</v>
      </c>
      <c r="AV240">
        <f t="shared" si="120"/>
        <v>0</v>
      </c>
      <c r="AW240">
        <f t="shared" si="121"/>
        <v>52759.437590660928</v>
      </c>
      <c r="AX240">
        <f t="shared" si="122"/>
        <v>3000.9998888888899</v>
      </c>
      <c r="AY240">
        <f t="shared" si="123"/>
        <v>2461.7199822804428</v>
      </c>
      <c r="AZ240">
        <f>($B$11*$D$9+$C$11*$D$9+$F$11*((CV240+CN240)/MAX(CV240+CN240+CW240, 0.1)*$I$9+CW240/MAX(CV240+CN240+CW240, 0.1)*$J$9))/($B$11+$C$11+$F$11)</f>
        <v>0.8202999245001259</v>
      </c>
      <c r="BA240">
        <f>($B$11*$K$9+$C$11*$K$9+$F$11*((CV240+CN240)/MAX(CV240+CN240+CW240, 0.1)*$P$9+CW240/MAX(CV240+CN240+CW240, 0.1)*$Q$9))/($B$11+$C$11+$F$11)</f>
        <v>0.17592885428524285</v>
      </c>
      <c r="BB240" s="1">
        <v>3.93</v>
      </c>
      <c r="BC240">
        <v>0.5</v>
      </c>
      <c r="BD240" t="s">
        <v>354</v>
      </c>
      <c r="BE240">
        <v>2</v>
      </c>
      <c r="BF240" t="b">
        <v>1</v>
      </c>
      <c r="BG240">
        <v>1687538943.5</v>
      </c>
      <c r="BH240">
        <v>461.56051851851862</v>
      </c>
      <c r="BI240">
        <v>493.03537037037029</v>
      </c>
      <c r="BJ240">
        <v>25.06237037037036</v>
      </c>
      <c r="BK240">
        <v>23.595051851851849</v>
      </c>
      <c r="BL240">
        <v>458.83970370370378</v>
      </c>
      <c r="BM240">
        <v>24.868592592592591</v>
      </c>
      <c r="BN240">
        <v>500.05088888888889</v>
      </c>
      <c r="BO240">
        <v>101.8527777777778</v>
      </c>
      <c r="BP240">
        <v>0.11287862962962961</v>
      </c>
      <c r="BQ240">
        <v>33.149037037037033</v>
      </c>
      <c r="BR240">
        <v>33.869922222222222</v>
      </c>
      <c r="BS240">
        <v>999.90000000000009</v>
      </c>
      <c r="BT240">
        <v>0</v>
      </c>
      <c r="BU240">
        <v>0</v>
      </c>
      <c r="BV240">
        <v>9996.8966666666674</v>
      </c>
      <c r="BW240">
        <v>0</v>
      </c>
      <c r="BX240">
        <v>1000.996555555556</v>
      </c>
      <c r="BY240">
        <v>-31.47483703703703</v>
      </c>
      <c r="BZ240">
        <v>473.4256666666667</v>
      </c>
      <c r="CA240">
        <v>504.94981481481477</v>
      </c>
      <c r="CB240">
        <v>1.46730962962963</v>
      </c>
      <c r="CC240">
        <v>493.03537037037029</v>
      </c>
      <c r="CD240">
        <v>23.595051851851849</v>
      </c>
      <c r="CE240">
        <v>2.552672962962963</v>
      </c>
      <c r="CF240">
        <v>2.4032251851851849</v>
      </c>
      <c r="CG240">
        <v>21.366296296296301</v>
      </c>
      <c r="CH240">
        <v>20.385522222222221</v>
      </c>
      <c r="CI240">
        <v>2000.003333333334</v>
      </c>
      <c r="CJ240">
        <v>0.98000422222222228</v>
      </c>
      <c r="CK240">
        <v>1.999567777777778E-2</v>
      </c>
      <c r="CL240">
        <v>0</v>
      </c>
      <c r="CM240">
        <v>1.9749074074074069</v>
      </c>
      <c r="CN240">
        <v>0</v>
      </c>
      <c r="CO240">
        <v>7696.0870370370358</v>
      </c>
      <c r="CP240">
        <v>17338.26666666667</v>
      </c>
      <c r="CQ240">
        <v>52.125</v>
      </c>
      <c r="CR240">
        <v>53.638777777777783</v>
      </c>
      <c r="CS240">
        <v>52.375</v>
      </c>
      <c r="CT240">
        <v>51.624740740740727</v>
      </c>
      <c r="CU240">
        <v>50.811999999999983</v>
      </c>
      <c r="CV240">
        <v>1960.013333333334</v>
      </c>
      <c r="CW240">
        <v>39.99</v>
      </c>
      <c r="CX240">
        <v>0</v>
      </c>
      <c r="CY240">
        <v>1687538951</v>
      </c>
      <c r="CZ240">
        <v>0</v>
      </c>
      <c r="DA240">
        <v>1687534704.5999999</v>
      </c>
      <c r="DB240" t="s">
        <v>748</v>
      </c>
      <c r="DC240">
        <v>1687534682.0999999</v>
      </c>
      <c r="DD240">
        <v>1687534704.5999999</v>
      </c>
      <c r="DE240">
        <v>4</v>
      </c>
      <c r="DF240">
        <v>-0.27400000000000002</v>
      </c>
      <c r="DG240">
        <v>-6.3E-2</v>
      </c>
      <c r="DH240">
        <v>2.6259999999999999</v>
      </c>
      <c r="DI240">
        <v>4.9000000000000002E-2</v>
      </c>
      <c r="DJ240">
        <v>421</v>
      </c>
      <c r="DK240">
        <v>17</v>
      </c>
      <c r="DL240">
        <v>0.13</v>
      </c>
      <c r="DM240">
        <v>0.01</v>
      </c>
      <c r="DN240">
        <v>-30.139982926829269</v>
      </c>
      <c r="DO240">
        <v>-23.379399303135859</v>
      </c>
      <c r="DP240">
        <v>2.4181384658353231</v>
      </c>
      <c r="DQ240">
        <v>0</v>
      </c>
      <c r="DR240">
        <v>1.471175609756098</v>
      </c>
      <c r="DS240">
        <v>-7.3516515679441563E-2</v>
      </c>
      <c r="DT240">
        <v>7.4789043311203739E-3</v>
      </c>
      <c r="DU240">
        <v>1</v>
      </c>
      <c r="DV240">
        <v>1</v>
      </c>
      <c r="DW240">
        <v>2</v>
      </c>
      <c r="DX240" t="s">
        <v>368</v>
      </c>
      <c r="DY240">
        <v>3.1167500000000001</v>
      </c>
      <c r="DZ240">
        <v>2.76938</v>
      </c>
      <c r="EA240">
        <v>0.10319</v>
      </c>
      <c r="EB240">
        <v>0.10933900000000001</v>
      </c>
      <c r="EC240">
        <v>0.11999799999999999</v>
      </c>
      <c r="ED240">
        <v>0.115578</v>
      </c>
      <c r="EE240">
        <v>25792.3</v>
      </c>
      <c r="EF240">
        <v>25523.3</v>
      </c>
      <c r="EG240">
        <v>29347.7</v>
      </c>
      <c r="EH240">
        <v>28977.1</v>
      </c>
      <c r="EI240">
        <v>35788.6</v>
      </c>
      <c r="EJ240">
        <v>33793.300000000003</v>
      </c>
      <c r="EK240">
        <v>45022.9</v>
      </c>
      <c r="EL240">
        <v>43098.5</v>
      </c>
      <c r="EM240">
        <v>1.6749000000000001</v>
      </c>
      <c r="EN240">
        <v>1.62293</v>
      </c>
      <c r="EO240">
        <v>-5.126E-2</v>
      </c>
      <c r="EP240">
        <v>0</v>
      </c>
      <c r="EQ240">
        <v>34.6999</v>
      </c>
      <c r="ER240">
        <v>999.9</v>
      </c>
      <c r="ES240">
        <v>49</v>
      </c>
      <c r="ET240">
        <v>49</v>
      </c>
      <c r="EU240">
        <v>56.833500000000001</v>
      </c>
      <c r="EV240">
        <v>65.338200000000001</v>
      </c>
      <c r="EW240">
        <v>17.255600000000001</v>
      </c>
      <c r="EX240">
        <v>1</v>
      </c>
      <c r="EY240">
        <v>1.4032899999999999</v>
      </c>
      <c r="EZ240">
        <v>9.2810500000000005</v>
      </c>
      <c r="FA240">
        <v>19.982299999999999</v>
      </c>
      <c r="FB240">
        <v>5.2274700000000003</v>
      </c>
      <c r="FC240">
        <v>11.992000000000001</v>
      </c>
      <c r="FD240">
        <v>4.9686500000000002</v>
      </c>
      <c r="FE240">
        <v>3.2895300000000001</v>
      </c>
      <c r="FF240">
        <v>9999</v>
      </c>
      <c r="FG240">
        <v>9999</v>
      </c>
      <c r="FH240">
        <v>9999</v>
      </c>
      <c r="FI240">
        <v>999.9</v>
      </c>
      <c r="FJ240">
        <v>4.9727499999999996</v>
      </c>
      <c r="FK240">
        <v>1.8784000000000001</v>
      </c>
      <c r="FL240">
        <v>1.87662</v>
      </c>
      <c r="FM240">
        <v>1.8793500000000001</v>
      </c>
      <c r="FN240">
        <v>1.8757699999999999</v>
      </c>
      <c r="FO240">
        <v>1.8791800000000001</v>
      </c>
      <c r="FP240">
        <v>1.8765000000000001</v>
      </c>
      <c r="FQ240">
        <v>1.8777299999999999</v>
      </c>
      <c r="FR240">
        <v>0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2.774</v>
      </c>
      <c r="GF240">
        <v>0.1938</v>
      </c>
      <c r="GG240">
        <v>1.427427920861303</v>
      </c>
      <c r="GH240">
        <v>3.4596175144301941E-3</v>
      </c>
      <c r="GI240">
        <v>-1.60062044249347E-6</v>
      </c>
      <c r="GJ240">
        <v>4.4551892631570479E-10</v>
      </c>
      <c r="GK240">
        <v>-0.12138322864315421</v>
      </c>
      <c r="GL240">
        <v>-1.1044296988583829E-3</v>
      </c>
      <c r="GM240">
        <v>8.6344859614355754E-4</v>
      </c>
      <c r="GN240">
        <v>-1.2442756315904091E-5</v>
      </c>
      <c r="GO240">
        <v>0</v>
      </c>
      <c r="GP240">
        <v>2120</v>
      </c>
      <c r="GQ240">
        <v>2</v>
      </c>
      <c r="GR240">
        <v>32</v>
      </c>
      <c r="GS240">
        <v>71.099999999999994</v>
      </c>
      <c r="GT240">
        <v>70.8</v>
      </c>
      <c r="GU240">
        <v>1.3061499999999999</v>
      </c>
      <c r="GV240">
        <v>2.65869</v>
      </c>
      <c r="GW240">
        <v>1.39893</v>
      </c>
      <c r="GX240">
        <v>2.2717299999999998</v>
      </c>
      <c r="GY240">
        <v>1.4489700000000001</v>
      </c>
      <c r="GZ240">
        <v>2.4670399999999999</v>
      </c>
      <c r="HA240">
        <v>53.735500000000002</v>
      </c>
      <c r="HB240">
        <v>14.709899999999999</v>
      </c>
      <c r="HC240">
        <v>18</v>
      </c>
      <c r="HD240">
        <v>502.464</v>
      </c>
      <c r="HE240">
        <v>382.399</v>
      </c>
      <c r="HF240">
        <v>25.414400000000001</v>
      </c>
      <c r="HG240">
        <v>43.524999999999999</v>
      </c>
      <c r="HH240">
        <v>29.9999</v>
      </c>
      <c r="HI240">
        <v>42.774500000000003</v>
      </c>
      <c r="HJ240">
        <v>42.748100000000001</v>
      </c>
      <c r="HK240">
        <v>26.203499999999998</v>
      </c>
      <c r="HL240">
        <v>56.632800000000003</v>
      </c>
      <c r="HM240">
        <v>0</v>
      </c>
      <c r="HN240">
        <v>21.868099999999998</v>
      </c>
      <c r="HO240">
        <v>540.37400000000002</v>
      </c>
      <c r="HP240">
        <v>23.471499999999999</v>
      </c>
      <c r="HQ240">
        <v>97.188800000000001</v>
      </c>
      <c r="HR240">
        <v>99.096599999999995</v>
      </c>
    </row>
    <row r="241" spans="1:226" x14ac:dyDescent="0.25">
      <c r="A241">
        <v>225</v>
      </c>
      <c r="B241">
        <v>1687538956</v>
      </c>
      <c r="C241">
        <v>10252.5</v>
      </c>
      <c r="D241" t="s">
        <v>811</v>
      </c>
      <c r="E241" t="s">
        <v>812</v>
      </c>
      <c r="F241">
        <v>5</v>
      </c>
      <c r="G241" t="s">
        <v>353</v>
      </c>
      <c r="H241" t="s">
        <v>747</v>
      </c>
      <c r="I241">
        <v>1687538948.2142861</v>
      </c>
      <c r="J241">
        <f t="shared" si="93"/>
        <v>1.8975446972424588E-3</v>
      </c>
      <c r="K241">
        <f t="shared" si="94"/>
        <v>1.8975446972424588</v>
      </c>
      <c r="L241">
        <f t="shared" si="95"/>
        <v>11.214454335771714</v>
      </c>
      <c r="M241">
        <f t="shared" si="96"/>
        <v>476.43710714285709</v>
      </c>
      <c r="N241">
        <f t="shared" si="97"/>
        <v>196.62634062042565</v>
      </c>
      <c r="O241">
        <f t="shared" si="98"/>
        <v>20.049066540965537</v>
      </c>
      <c r="P241">
        <f t="shared" si="99"/>
        <v>48.580059180026211</v>
      </c>
      <c r="Q241">
        <f t="shared" si="100"/>
        <v>6.8406995445550747E-2</v>
      </c>
      <c r="R241">
        <f>IF(LEFT(BD241,1)&lt;&gt;"0",IF(LEFT(BD241,1)="1",3,BE241),$D$5+$E$5*(BV241*BO241/($K$5*1000))+$F$5*(BV241*BO241/($K$5*1000))*MAX(MIN(BB241,$J$5),$I$5)*MAX(MIN(BB241,$J$5),$I$5)+$G$5*MAX(MIN(BB241,$J$5),$I$5)*(BV241*BO241/($K$5*1000))+$H$5*(BV241*BO241/($K$5*1000))*(BV241*BO241/($K$5*1000)))</f>
        <v>3.5008116032115582</v>
      </c>
      <c r="S241">
        <f t="shared" si="101"/>
        <v>6.7672987870204385E-2</v>
      </c>
      <c r="T241">
        <f t="shared" si="102"/>
        <v>4.236090866405947E-2</v>
      </c>
      <c r="U241">
        <f t="shared" si="103"/>
        <v>520.85118962509046</v>
      </c>
      <c r="V241">
        <f t="shared" si="104"/>
        <v>35.317785564074867</v>
      </c>
      <c r="W241">
        <f t="shared" si="105"/>
        <v>33.869642857142857</v>
      </c>
      <c r="X241">
        <f t="shared" si="106"/>
        <v>5.3042817964612148</v>
      </c>
      <c r="Y241">
        <f t="shared" si="107"/>
        <v>50.173293428339946</v>
      </c>
      <c r="Z241">
        <f t="shared" si="108"/>
        <v>2.5553753095026823</v>
      </c>
      <c r="AA241">
        <f t="shared" si="109"/>
        <v>5.0930986086301058</v>
      </c>
      <c r="AB241">
        <f t="shared" si="110"/>
        <v>2.7489064869585325</v>
      </c>
      <c r="AC241">
        <f t="shared" si="111"/>
        <v>-83.681721148392427</v>
      </c>
      <c r="AD241">
        <f t="shared" si="112"/>
        <v>-136.97430024554305</v>
      </c>
      <c r="AE241">
        <f t="shared" si="113"/>
        <v>-9.0053869814131744</v>
      </c>
      <c r="AF241">
        <f t="shared" si="114"/>
        <v>291.18978124974183</v>
      </c>
      <c r="AG241">
        <f t="shared" si="115"/>
        <v>40.354205771478433</v>
      </c>
      <c r="AH241">
        <f t="shared" si="116"/>
        <v>1.9080932213148378</v>
      </c>
      <c r="AI241">
        <f t="shared" si="117"/>
        <v>11.214454335771714</v>
      </c>
      <c r="AJ241">
        <v>539.45695532450236</v>
      </c>
      <c r="AK241">
        <v>512.88710303030291</v>
      </c>
      <c r="AL241">
        <v>3.3623637089396321</v>
      </c>
      <c r="AM241">
        <v>65.224705467623394</v>
      </c>
      <c r="AN241">
        <f t="shared" si="118"/>
        <v>1.8975446972424588</v>
      </c>
      <c r="AO241">
        <v>23.604991264422139</v>
      </c>
      <c r="AP241">
        <v>25.059198787878781</v>
      </c>
      <c r="AQ241">
        <v>-2.0419725837269871E-5</v>
      </c>
      <c r="AR241">
        <v>101.7117068775797</v>
      </c>
      <c r="AS241">
        <v>0</v>
      </c>
      <c r="AT241">
        <v>0</v>
      </c>
      <c r="AU241">
        <f t="shared" si="119"/>
        <v>1</v>
      </c>
      <c r="AV241">
        <f t="shared" si="120"/>
        <v>0</v>
      </c>
      <c r="AW241">
        <f t="shared" si="121"/>
        <v>52743.506394835866</v>
      </c>
      <c r="AX241">
        <f t="shared" si="122"/>
        <v>2960.578607142857</v>
      </c>
      <c r="AY241">
        <f t="shared" si="123"/>
        <v>2428.562401309262</v>
      </c>
      <c r="AZ241">
        <f>($B$11*$D$9+$C$11*$D$9+$F$11*((CV241+CN241)/MAX(CV241+CN241+CW241, 0.1)*$I$9+CW241/MAX(CV241+CN241+CW241, 0.1)*$J$9))/($B$11+$C$11+$F$11)</f>
        <v>0.82029992226856496</v>
      </c>
      <c r="BA241">
        <f>($B$11*$K$9+$C$11*$K$9+$F$11*((CV241+CN241)/MAX(CV241+CN241+CW241, 0.1)*$P$9+CW241/MAX(CV241+CN241+CW241, 0.1)*$Q$9))/($B$11+$C$11+$F$11)</f>
        <v>0.17592884997833053</v>
      </c>
      <c r="BB241" s="1">
        <v>3.93</v>
      </c>
      <c r="BC241">
        <v>0.5</v>
      </c>
      <c r="BD241" t="s">
        <v>354</v>
      </c>
      <c r="BE241">
        <v>2</v>
      </c>
      <c r="BF241" t="b">
        <v>1</v>
      </c>
      <c r="BG241">
        <v>1687538948.2142861</v>
      </c>
      <c r="BH241">
        <v>476.43710714285709</v>
      </c>
      <c r="BI241">
        <v>508.86885714285711</v>
      </c>
      <c r="BJ241">
        <v>25.061221428571429</v>
      </c>
      <c r="BK241">
        <v>23.5991</v>
      </c>
      <c r="BL241">
        <v>473.68285714285707</v>
      </c>
      <c r="BM241">
        <v>24.867464285714281</v>
      </c>
      <c r="BN241">
        <v>500.01846428571429</v>
      </c>
      <c r="BO241">
        <v>101.8523571428571</v>
      </c>
      <c r="BP241">
        <v>0.11295674999999999</v>
      </c>
      <c r="BQ241">
        <v>33.143896428571431</v>
      </c>
      <c r="BR241">
        <v>33.869642857142857</v>
      </c>
      <c r="BS241">
        <v>999.9000000000002</v>
      </c>
      <c r="BT241">
        <v>0</v>
      </c>
      <c r="BU241">
        <v>0</v>
      </c>
      <c r="BV241">
        <v>9993.6178571428572</v>
      </c>
      <c r="BW241">
        <v>0</v>
      </c>
      <c r="BX241">
        <v>960.5603928571428</v>
      </c>
      <c r="BY241">
        <v>-32.43163928571429</v>
      </c>
      <c r="BZ241">
        <v>488.6841071428571</v>
      </c>
      <c r="CA241">
        <v>521.16799999999989</v>
      </c>
      <c r="CB241">
        <v>1.4621142857142859</v>
      </c>
      <c r="CC241">
        <v>508.86885714285711</v>
      </c>
      <c r="CD241">
        <v>23.5991</v>
      </c>
      <c r="CE241">
        <v>2.552545714285714</v>
      </c>
      <c r="CF241">
        <v>2.4036267857142848</v>
      </c>
      <c r="CG241">
        <v>21.365478571428579</v>
      </c>
      <c r="CH241">
        <v>20.38823571428571</v>
      </c>
      <c r="CI241">
        <v>2000.0182142857141</v>
      </c>
      <c r="CJ241">
        <v>0.98000428571428577</v>
      </c>
      <c r="CK241">
        <v>1.999561428571428E-2</v>
      </c>
      <c r="CL241">
        <v>0</v>
      </c>
      <c r="CM241">
        <v>1.9458107142857151</v>
      </c>
      <c r="CN241">
        <v>0</v>
      </c>
      <c r="CO241">
        <v>7692.2903571428569</v>
      </c>
      <c r="CP241">
        <v>17338.400000000001</v>
      </c>
      <c r="CQ241">
        <v>52.125</v>
      </c>
      <c r="CR241">
        <v>53.629428571428569</v>
      </c>
      <c r="CS241">
        <v>52.375</v>
      </c>
      <c r="CT241">
        <v>51.620249999999992</v>
      </c>
      <c r="CU241">
        <v>50.811999999999983</v>
      </c>
      <c r="CV241">
        <v>1960.0282142857141</v>
      </c>
      <c r="CW241">
        <v>39.99</v>
      </c>
      <c r="CX241">
        <v>0</v>
      </c>
      <c r="CY241">
        <v>1687538955.8</v>
      </c>
      <c r="CZ241">
        <v>0</v>
      </c>
      <c r="DA241">
        <v>1687534704.5999999</v>
      </c>
      <c r="DB241" t="s">
        <v>748</v>
      </c>
      <c r="DC241">
        <v>1687534682.0999999</v>
      </c>
      <c r="DD241">
        <v>1687534704.5999999</v>
      </c>
      <c r="DE241">
        <v>4</v>
      </c>
      <c r="DF241">
        <v>-0.27400000000000002</v>
      </c>
      <c r="DG241">
        <v>-6.3E-2</v>
      </c>
      <c r="DH241">
        <v>2.6259999999999999</v>
      </c>
      <c r="DI241">
        <v>4.9000000000000002E-2</v>
      </c>
      <c r="DJ241">
        <v>421</v>
      </c>
      <c r="DK241">
        <v>17</v>
      </c>
      <c r="DL241">
        <v>0.13</v>
      </c>
      <c r="DM241">
        <v>0.01</v>
      </c>
      <c r="DN241">
        <v>-31.707877500000009</v>
      </c>
      <c r="DO241">
        <v>-13.04340450281425</v>
      </c>
      <c r="DP241">
        <v>1.310637975088373</v>
      </c>
      <c r="DQ241">
        <v>0</v>
      </c>
      <c r="DR241">
        <v>1.465511</v>
      </c>
      <c r="DS241">
        <v>-6.6403452157601295E-2</v>
      </c>
      <c r="DT241">
        <v>6.6549649886381889E-3</v>
      </c>
      <c r="DU241">
        <v>1</v>
      </c>
      <c r="DV241">
        <v>1</v>
      </c>
      <c r="DW241">
        <v>2</v>
      </c>
      <c r="DX241" t="s">
        <v>368</v>
      </c>
      <c r="DY241">
        <v>3.1165699999999998</v>
      </c>
      <c r="DZ241">
        <v>2.7696499999999999</v>
      </c>
      <c r="EA241">
        <v>0.105755</v>
      </c>
      <c r="EB241">
        <v>0.111931</v>
      </c>
      <c r="EC241">
        <v>0.119989</v>
      </c>
      <c r="ED241">
        <v>0.11554200000000001</v>
      </c>
      <c r="EE241">
        <v>25718.400000000001</v>
      </c>
      <c r="EF241">
        <v>25449.1</v>
      </c>
      <c r="EG241">
        <v>29347.599999999999</v>
      </c>
      <c r="EH241">
        <v>28977.200000000001</v>
      </c>
      <c r="EI241">
        <v>35788.800000000003</v>
      </c>
      <c r="EJ241">
        <v>33795.1</v>
      </c>
      <c r="EK241">
        <v>45022.400000000001</v>
      </c>
      <c r="EL241">
        <v>43098.9</v>
      </c>
      <c r="EM241">
        <v>1.6746000000000001</v>
      </c>
      <c r="EN241">
        <v>1.6228</v>
      </c>
      <c r="EO241">
        <v>-5.1245100000000002E-2</v>
      </c>
      <c r="EP241">
        <v>0</v>
      </c>
      <c r="EQ241">
        <v>34.696599999999997</v>
      </c>
      <c r="ER241">
        <v>999.9</v>
      </c>
      <c r="ES241">
        <v>49</v>
      </c>
      <c r="ET241">
        <v>49</v>
      </c>
      <c r="EU241">
        <v>56.829500000000003</v>
      </c>
      <c r="EV241">
        <v>65.438199999999995</v>
      </c>
      <c r="EW241">
        <v>17.7804</v>
      </c>
      <c r="EX241">
        <v>1</v>
      </c>
      <c r="EY241">
        <v>1.4033100000000001</v>
      </c>
      <c r="EZ241">
        <v>9.2810500000000005</v>
      </c>
      <c r="FA241">
        <v>19.982199999999999</v>
      </c>
      <c r="FB241">
        <v>5.22837</v>
      </c>
      <c r="FC241">
        <v>11.992000000000001</v>
      </c>
      <c r="FD241">
        <v>4.96875</v>
      </c>
      <c r="FE241">
        <v>3.2895799999999999</v>
      </c>
      <c r="FF241">
        <v>9999</v>
      </c>
      <c r="FG241">
        <v>9999</v>
      </c>
      <c r="FH241">
        <v>9999</v>
      </c>
      <c r="FI241">
        <v>999.9</v>
      </c>
      <c r="FJ241">
        <v>4.9727600000000001</v>
      </c>
      <c r="FK241">
        <v>1.87839</v>
      </c>
      <c r="FL241">
        <v>1.8766499999999999</v>
      </c>
      <c r="FM241">
        <v>1.8794</v>
      </c>
      <c r="FN241">
        <v>1.87581</v>
      </c>
      <c r="FO241">
        <v>1.87921</v>
      </c>
      <c r="FP241">
        <v>1.87649</v>
      </c>
      <c r="FQ241">
        <v>1.87774</v>
      </c>
      <c r="FR241">
        <v>0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2.81</v>
      </c>
      <c r="GF241">
        <v>0.19370000000000001</v>
      </c>
      <c r="GG241">
        <v>1.427427920861303</v>
      </c>
      <c r="GH241">
        <v>3.4596175144301941E-3</v>
      </c>
      <c r="GI241">
        <v>-1.60062044249347E-6</v>
      </c>
      <c r="GJ241">
        <v>4.4551892631570479E-10</v>
      </c>
      <c r="GK241">
        <v>-0.12138322864315421</v>
      </c>
      <c r="GL241">
        <v>-1.1044296988583829E-3</v>
      </c>
      <c r="GM241">
        <v>8.6344859614355754E-4</v>
      </c>
      <c r="GN241">
        <v>-1.2442756315904091E-5</v>
      </c>
      <c r="GO241">
        <v>0</v>
      </c>
      <c r="GP241">
        <v>2120</v>
      </c>
      <c r="GQ241">
        <v>2</v>
      </c>
      <c r="GR241">
        <v>32</v>
      </c>
      <c r="GS241">
        <v>71.2</v>
      </c>
      <c r="GT241">
        <v>70.900000000000006</v>
      </c>
      <c r="GU241">
        <v>1.33667</v>
      </c>
      <c r="GV241">
        <v>2.66357</v>
      </c>
      <c r="GW241">
        <v>1.39893</v>
      </c>
      <c r="GX241">
        <v>2.2717299999999998</v>
      </c>
      <c r="GY241">
        <v>1.4489700000000001</v>
      </c>
      <c r="GZ241">
        <v>2.3901400000000002</v>
      </c>
      <c r="HA241">
        <v>53.771099999999997</v>
      </c>
      <c r="HB241">
        <v>14.709899999999999</v>
      </c>
      <c r="HC241">
        <v>18</v>
      </c>
      <c r="HD241">
        <v>502.298</v>
      </c>
      <c r="HE241">
        <v>382.33699999999999</v>
      </c>
      <c r="HF241">
        <v>25.404599999999999</v>
      </c>
      <c r="HG241">
        <v>43.524999999999999</v>
      </c>
      <c r="HH241">
        <v>30.0001</v>
      </c>
      <c r="HI241">
        <v>42.778500000000001</v>
      </c>
      <c r="HJ241">
        <v>42.750700000000002</v>
      </c>
      <c r="HK241">
        <v>26.830300000000001</v>
      </c>
      <c r="HL241">
        <v>56.9039</v>
      </c>
      <c r="HM241">
        <v>0</v>
      </c>
      <c r="HN241">
        <v>21.866499999999998</v>
      </c>
      <c r="HO241">
        <v>560.41</v>
      </c>
      <c r="HP241">
        <v>23.471499999999999</v>
      </c>
      <c r="HQ241">
        <v>97.188000000000002</v>
      </c>
      <c r="HR241">
        <v>99.097399999999993</v>
      </c>
    </row>
    <row r="242" spans="1:226" x14ac:dyDescent="0.25">
      <c r="A242">
        <v>226</v>
      </c>
      <c r="B242">
        <v>1687538961</v>
      </c>
      <c r="C242">
        <v>10257.5</v>
      </c>
      <c r="D242" t="s">
        <v>813</v>
      </c>
      <c r="E242" t="s">
        <v>814</v>
      </c>
      <c r="F242">
        <v>5</v>
      </c>
      <c r="G242" t="s">
        <v>353</v>
      </c>
      <c r="H242" t="s">
        <v>747</v>
      </c>
      <c r="I242">
        <v>1687538953.5</v>
      </c>
      <c r="J242">
        <f t="shared" si="93"/>
        <v>1.9708550910809853E-3</v>
      </c>
      <c r="K242">
        <f t="shared" si="94"/>
        <v>1.9708550910809852</v>
      </c>
      <c r="L242">
        <f t="shared" si="95"/>
        <v>11.532950512372516</v>
      </c>
      <c r="M242">
        <f t="shared" si="96"/>
        <v>493.55377777777773</v>
      </c>
      <c r="N242">
        <f t="shared" si="97"/>
        <v>215.62382425039786</v>
      </c>
      <c r="O242">
        <f t="shared" si="98"/>
        <v>21.986228011124634</v>
      </c>
      <c r="P242">
        <f t="shared" si="99"/>
        <v>50.325542326773459</v>
      </c>
      <c r="Q242">
        <f t="shared" si="100"/>
        <v>7.1096156368162911E-2</v>
      </c>
      <c r="R242">
        <f>IF(LEFT(BD242,1)&lt;&gt;"0",IF(LEFT(BD242,1)="1",3,BE242),$D$5+$E$5*(BV242*BO242/($K$5*1000))+$F$5*(BV242*BO242/($K$5*1000))*MAX(MIN(BB242,$J$5),$I$5)*MAX(MIN(BB242,$J$5),$I$5)+$G$5*MAX(MIN(BB242,$J$5),$I$5)*(BV242*BO242/($K$5*1000))+$H$5*(BV242*BO242/($K$5*1000))*(BV242*BO242/($K$5*1000)))</f>
        <v>3.5015600848556021</v>
      </c>
      <c r="S242">
        <f t="shared" si="101"/>
        <v>7.0303833010437994E-2</v>
      </c>
      <c r="T242">
        <f t="shared" si="102"/>
        <v>4.4010346854846775E-2</v>
      </c>
      <c r="U242">
        <f t="shared" si="103"/>
        <v>515.71419533391497</v>
      </c>
      <c r="V242">
        <f t="shared" si="104"/>
        <v>35.269178466133411</v>
      </c>
      <c r="W242">
        <f t="shared" si="105"/>
        <v>33.866455555555547</v>
      </c>
      <c r="X242">
        <f t="shared" si="106"/>
        <v>5.303337935448651</v>
      </c>
      <c r="Y242">
        <f t="shared" si="107"/>
        <v>50.185255171548413</v>
      </c>
      <c r="Z242">
        <f t="shared" si="108"/>
        <v>2.555042576354595</v>
      </c>
      <c r="AA242">
        <f t="shared" si="109"/>
        <v>5.0912216499063021</v>
      </c>
      <c r="AB242">
        <f t="shared" si="110"/>
        <v>2.748295359094056</v>
      </c>
      <c r="AC242">
        <f t="shared" si="111"/>
        <v>-86.914709516671451</v>
      </c>
      <c r="AD242">
        <f t="shared" si="112"/>
        <v>-137.64155402396341</v>
      </c>
      <c r="AE242">
        <f t="shared" si="113"/>
        <v>-9.0468895496387951</v>
      </c>
      <c r="AF242">
        <f t="shared" si="114"/>
        <v>282.11104224364129</v>
      </c>
      <c r="AG242">
        <f t="shared" si="115"/>
        <v>41.16187710451527</v>
      </c>
      <c r="AH242">
        <f t="shared" si="116"/>
        <v>1.9320687363663429</v>
      </c>
      <c r="AI242">
        <f t="shared" si="117"/>
        <v>11.532950512372516</v>
      </c>
      <c r="AJ242">
        <v>556.77947963438953</v>
      </c>
      <c r="AK242">
        <v>529.81862424242399</v>
      </c>
      <c r="AL242">
        <v>3.3881294116366139</v>
      </c>
      <c r="AM242">
        <v>65.224705467623394</v>
      </c>
      <c r="AN242">
        <f t="shared" si="118"/>
        <v>1.9708550910809852</v>
      </c>
      <c r="AO242">
        <v>23.52837348903287</v>
      </c>
      <c r="AP242">
        <v>25.039426060606061</v>
      </c>
      <c r="AQ242">
        <v>-9.9148374226726383E-5</v>
      </c>
      <c r="AR242">
        <v>101.7117068775797</v>
      </c>
      <c r="AS242">
        <v>0</v>
      </c>
      <c r="AT242">
        <v>0</v>
      </c>
      <c r="AU242">
        <f t="shared" si="119"/>
        <v>1</v>
      </c>
      <c r="AV242">
        <f t="shared" si="120"/>
        <v>0</v>
      </c>
      <c r="AW242">
        <f t="shared" si="121"/>
        <v>52761.083115844187</v>
      </c>
      <c r="AX242">
        <f t="shared" si="122"/>
        <v>2931.3793333333333</v>
      </c>
      <c r="AY242">
        <f t="shared" si="123"/>
        <v>2404.6102394648956</v>
      </c>
      <c r="AZ242">
        <f>($B$11*$D$9+$C$11*$D$9+$F$11*((CV242+CN242)/MAX(CV242+CN242+CW242, 0.1)*$I$9+CW242/MAX(CV242+CN242+CW242, 0.1)*$J$9))/($B$11+$C$11+$F$11)</f>
        <v>0.82029992233402371</v>
      </c>
      <c r="BA242">
        <f>($B$11*$K$9+$C$11*$K$9+$F$11*((CV242+CN242)/MAX(CV242+CN242+CW242, 0.1)*$P$9+CW242/MAX(CV242+CN242+CW242, 0.1)*$Q$9))/($B$11+$C$11+$F$11)</f>
        <v>0.17592885010466575</v>
      </c>
      <c r="BB242" s="1">
        <v>3.93</v>
      </c>
      <c r="BC242">
        <v>0.5</v>
      </c>
      <c r="BD242" t="s">
        <v>354</v>
      </c>
      <c r="BE242">
        <v>2</v>
      </c>
      <c r="BF242" t="b">
        <v>1</v>
      </c>
      <c r="BG242">
        <v>1687538953.5</v>
      </c>
      <c r="BH242">
        <v>493.55377777777773</v>
      </c>
      <c r="BI242">
        <v>526.65525925925931</v>
      </c>
      <c r="BJ242">
        <v>25.05787037037037</v>
      </c>
      <c r="BK242">
        <v>23.577374074074068</v>
      </c>
      <c r="BL242">
        <v>490.7615555555555</v>
      </c>
      <c r="BM242">
        <v>24.86417777777778</v>
      </c>
      <c r="BN242">
        <v>500.01914814814808</v>
      </c>
      <c r="BO242">
        <v>101.8527037037037</v>
      </c>
      <c r="BP242">
        <v>0.1129677037037037</v>
      </c>
      <c r="BQ242">
        <v>33.137329629629633</v>
      </c>
      <c r="BR242">
        <v>33.866455555555547</v>
      </c>
      <c r="BS242">
        <v>999.90000000000009</v>
      </c>
      <c r="BT242">
        <v>0</v>
      </c>
      <c r="BU242">
        <v>0</v>
      </c>
      <c r="BV242">
        <v>9996.830740740741</v>
      </c>
      <c r="BW242">
        <v>0</v>
      </c>
      <c r="BX242">
        <v>931.36155555555547</v>
      </c>
      <c r="BY242">
        <v>-33.101296296296297</v>
      </c>
      <c r="BZ242">
        <v>506.23899999999992</v>
      </c>
      <c r="CA242">
        <v>539.3717037037037</v>
      </c>
      <c r="CB242">
        <v>1.4804948148148149</v>
      </c>
      <c r="CC242">
        <v>526.65525925925931</v>
      </c>
      <c r="CD242">
        <v>23.577374074074068</v>
      </c>
      <c r="CE242">
        <v>2.552213333333333</v>
      </c>
      <c r="CF242">
        <v>2.4014214814814809</v>
      </c>
      <c r="CG242">
        <v>21.363359259259258</v>
      </c>
      <c r="CH242">
        <v>20.373351851851851</v>
      </c>
      <c r="CI242">
        <v>2000.0177777777781</v>
      </c>
      <c r="CJ242">
        <v>0.9800040000000001</v>
      </c>
      <c r="CK242">
        <v>1.99959E-2</v>
      </c>
      <c r="CL242">
        <v>0</v>
      </c>
      <c r="CM242">
        <v>1.906433333333333</v>
      </c>
      <c r="CN242">
        <v>0</v>
      </c>
      <c r="CO242">
        <v>7688.4848148148149</v>
      </c>
      <c r="CP242">
        <v>17338.396296296301</v>
      </c>
      <c r="CQ242">
        <v>52.125</v>
      </c>
      <c r="CR242">
        <v>53.625</v>
      </c>
      <c r="CS242">
        <v>52.375</v>
      </c>
      <c r="CT242">
        <v>51.59922222222221</v>
      </c>
      <c r="CU242">
        <v>50.811999999999983</v>
      </c>
      <c r="CV242">
        <v>1960.0277777777781</v>
      </c>
      <c r="CW242">
        <v>39.99</v>
      </c>
      <c r="CX242">
        <v>0</v>
      </c>
      <c r="CY242">
        <v>1687538961.2</v>
      </c>
      <c r="CZ242">
        <v>0</v>
      </c>
      <c r="DA242">
        <v>1687534704.5999999</v>
      </c>
      <c r="DB242" t="s">
        <v>748</v>
      </c>
      <c r="DC242">
        <v>1687534682.0999999</v>
      </c>
      <c r="DD242">
        <v>1687534704.5999999</v>
      </c>
      <c r="DE242">
        <v>4</v>
      </c>
      <c r="DF242">
        <v>-0.27400000000000002</v>
      </c>
      <c r="DG242">
        <v>-6.3E-2</v>
      </c>
      <c r="DH242">
        <v>2.6259999999999999</v>
      </c>
      <c r="DI242">
        <v>4.9000000000000002E-2</v>
      </c>
      <c r="DJ242">
        <v>421</v>
      </c>
      <c r="DK242">
        <v>17</v>
      </c>
      <c r="DL242">
        <v>0.13</v>
      </c>
      <c r="DM242">
        <v>0.01</v>
      </c>
      <c r="DN242">
        <v>-32.653865000000003</v>
      </c>
      <c r="DO242">
        <v>-7.8274153846154082</v>
      </c>
      <c r="DP242">
        <v>0.77413350223007404</v>
      </c>
      <c r="DQ242">
        <v>0</v>
      </c>
      <c r="DR242">
        <v>1.4736860000000001</v>
      </c>
      <c r="DS242">
        <v>0.14992547842401061</v>
      </c>
      <c r="DT242">
        <v>2.4945840715437931E-2</v>
      </c>
      <c r="DU242">
        <v>0</v>
      </c>
      <c r="DV242">
        <v>0</v>
      </c>
      <c r="DW242">
        <v>2</v>
      </c>
      <c r="DX242" t="s">
        <v>356</v>
      </c>
      <c r="DY242">
        <v>3.1166800000000001</v>
      </c>
      <c r="DZ242">
        <v>2.7698900000000002</v>
      </c>
      <c r="EA242">
        <v>0.108303</v>
      </c>
      <c r="EB242">
        <v>0.114469</v>
      </c>
      <c r="EC242">
        <v>0.119909</v>
      </c>
      <c r="ED242">
        <v>0.115208</v>
      </c>
      <c r="EE242">
        <v>25644.6</v>
      </c>
      <c r="EF242">
        <v>25376.1</v>
      </c>
      <c r="EG242">
        <v>29347.200000000001</v>
      </c>
      <c r="EH242">
        <v>28977</v>
      </c>
      <c r="EI242">
        <v>35791.699999999997</v>
      </c>
      <c r="EJ242">
        <v>33807.599999999999</v>
      </c>
      <c r="EK242">
        <v>45021.9</v>
      </c>
      <c r="EL242">
        <v>43098.6</v>
      </c>
      <c r="EM242">
        <v>1.6750700000000001</v>
      </c>
      <c r="EN242">
        <v>1.6228</v>
      </c>
      <c r="EO242">
        <v>-5.2079599999999997E-2</v>
      </c>
      <c r="EP242">
        <v>0</v>
      </c>
      <c r="EQ242">
        <v>34.691699999999997</v>
      </c>
      <c r="ER242">
        <v>999.9</v>
      </c>
      <c r="ES242">
        <v>49</v>
      </c>
      <c r="ET242">
        <v>49</v>
      </c>
      <c r="EU242">
        <v>56.826700000000002</v>
      </c>
      <c r="EV242">
        <v>65.358199999999997</v>
      </c>
      <c r="EW242">
        <v>17.475999999999999</v>
      </c>
      <c r="EX242">
        <v>1</v>
      </c>
      <c r="EY242">
        <v>1.40368</v>
      </c>
      <c r="EZ242">
        <v>9.2810500000000005</v>
      </c>
      <c r="FA242">
        <v>19.9819</v>
      </c>
      <c r="FB242">
        <v>5.2285199999999996</v>
      </c>
      <c r="FC242">
        <v>11.992000000000001</v>
      </c>
      <c r="FD242">
        <v>4.9690000000000003</v>
      </c>
      <c r="FE242">
        <v>3.2896999999999998</v>
      </c>
      <c r="FF242">
        <v>9999</v>
      </c>
      <c r="FG242">
        <v>9999</v>
      </c>
      <c r="FH242">
        <v>9999</v>
      </c>
      <c r="FI242">
        <v>999.9</v>
      </c>
      <c r="FJ242">
        <v>4.9727499999999996</v>
      </c>
      <c r="FK242">
        <v>1.8784700000000001</v>
      </c>
      <c r="FL242">
        <v>1.8766799999999999</v>
      </c>
      <c r="FM242">
        <v>1.87941</v>
      </c>
      <c r="FN242">
        <v>1.87588</v>
      </c>
      <c r="FO242">
        <v>1.87927</v>
      </c>
      <c r="FP242">
        <v>1.87653</v>
      </c>
      <c r="FQ242">
        <v>1.87775</v>
      </c>
      <c r="FR242">
        <v>0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2.847</v>
      </c>
      <c r="GF242">
        <v>0.1933</v>
      </c>
      <c r="GG242">
        <v>1.427427920861303</v>
      </c>
      <c r="GH242">
        <v>3.4596175144301941E-3</v>
      </c>
      <c r="GI242">
        <v>-1.60062044249347E-6</v>
      </c>
      <c r="GJ242">
        <v>4.4551892631570479E-10</v>
      </c>
      <c r="GK242">
        <v>-0.12138322864315421</v>
      </c>
      <c r="GL242">
        <v>-1.1044296988583829E-3</v>
      </c>
      <c r="GM242">
        <v>8.6344859614355754E-4</v>
      </c>
      <c r="GN242">
        <v>-1.2442756315904091E-5</v>
      </c>
      <c r="GO242">
        <v>0</v>
      </c>
      <c r="GP242">
        <v>2120</v>
      </c>
      <c r="GQ242">
        <v>2</v>
      </c>
      <c r="GR242">
        <v>32</v>
      </c>
      <c r="GS242">
        <v>71.3</v>
      </c>
      <c r="GT242">
        <v>70.900000000000006</v>
      </c>
      <c r="GU242">
        <v>1.3720699999999999</v>
      </c>
      <c r="GV242">
        <v>2.65015</v>
      </c>
      <c r="GW242">
        <v>1.39893</v>
      </c>
      <c r="GX242">
        <v>2.2717299999999998</v>
      </c>
      <c r="GY242">
        <v>1.4489700000000001</v>
      </c>
      <c r="GZ242">
        <v>2.4169900000000002</v>
      </c>
      <c r="HA242">
        <v>53.771099999999997</v>
      </c>
      <c r="HB242">
        <v>14.709899999999999</v>
      </c>
      <c r="HC242">
        <v>18</v>
      </c>
      <c r="HD242">
        <v>502.59800000000001</v>
      </c>
      <c r="HE242">
        <v>382.33699999999999</v>
      </c>
      <c r="HF242">
        <v>25.387599999999999</v>
      </c>
      <c r="HG242">
        <v>43.524099999999997</v>
      </c>
      <c r="HH242">
        <v>30.0002</v>
      </c>
      <c r="HI242">
        <v>42.7789</v>
      </c>
      <c r="HJ242">
        <v>42.750700000000002</v>
      </c>
      <c r="HK242">
        <v>27.530100000000001</v>
      </c>
      <c r="HL242">
        <v>56.9039</v>
      </c>
      <c r="HM242">
        <v>0</v>
      </c>
      <c r="HN242">
        <v>21.866499999999998</v>
      </c>
      <c r="HO242">
        <v>573.76900000000001</v>
      </c>
      <c r="HP242">
        <v>23.471499999999999</v>
      </c>
      <c r="HQ242">
        <v>97.186800000000005</v>
      </c>
      <c r="HR242">
        <v>99.096699999999998</v>
      </c>
    </row>
    <row r="243" spans="1:226" x14ac:dyDescent="0.25">
      <c r="A243">
        <v>227</v>
      </c>
      <c r="B243">
        <v>1687538966</v>
      </c>
      <c r="C243">
        <v>10262.5</v>
      </c>
      <c r="D243" t="s">
        <v>815</v>
      </c>
      <c r="E243" t="s">
        <v>816</v>
      </c>
      <c r="F243">
        <v>5</v>
      </c>
      <c r="G243" t="s">
        <v>353</v>
      </c>
      <c r="H243" t="s">
        <v>747</v>
      </c>
      <c r="I243">
        <v>1687538958.2142861</v>
      </c>
      <c r="J243">
        <f t="shared" si="93"/>
        <v>1.8960126162319124E-3</v>
      </c>
      <c r="K243">
        <f t="shared" si="94"/>
        <v>1.8960126162319124</v>
      </c>
      <c r="L243">
        <f t="shared" si="95"/>
        <v>11.793242975142542</v>
      </c>
      <c r="M243">
        <f t="shared" si="96"/>
        <v>509.01121428571429</v>
      </c>
      <c r="N243">
        <f t="shared" si="97"/>
        <v>214.27845998013595</v>
      </c>
      <c r="O243">
        <f t="shared" si="98"/>
        <v>21.849027575826188</v>
      </c>
      <c r="P243">
        <f t="shared" si="99"/>
        <v>51.901623982010697</v>
      </c>
      <c r="Q243">
        <f t="shared" si="100"/>
        <v>6.8372592933067841E-2</v>
      </c>
      <c r="R243">
        <f>IF(LEFT(BD243,1)&lt;&gt;"0",IF(LEFT(BD243,1)="1",3,BE243),$D$5+$E$5*(BV243*BO243/($K$5*1000))+$F$5*(BV243*BO243/($K$5*1000))*MAX(MIN(BB243,$J$5),$I$5)*MAX(MIN(BB243,$J$5),$I$5)+$G$5*MAX(MIN(BB243,$J$5),$I$5)*(BV243*BO243/($K$5*1000))+$H$5*(BV243*BO243/($K$5*1000))*(BV243*BO243/($K$5*1000)))</f>
        <v>3.5008130387963039</v>
      </c>
      <c r="S243">
        <f t="shared" si="101"/>
        <v>6.7639319479159632E-2</v>
      </c>
      <c r="T243">
        <f t="shared" si="102"/>
        <v>4.2339800943886875E-2</v>
      </c>
      <c r="U243">
        <f t="shared" si="103"/>
        <v>516.44625750268813</v>
      </c>
      <c r="V243">
        <f t="shared" si="104"/>
        <v>35.281335863199445</v>
      </c>
      <c r="W243">
        <f t="shared" si="105"/>
        <v>33.860839285714277</v>
      </c>
      <c r="X243">
        <f t="shared" si="106"/>
        <v>5.3016751353988916</v>
      </c>
      <c r="Y243">
        <f t="shared" si="107"/>
        <v>50.179432009133862</v>
      </c>
      <c r="Z243">
        <f t="shared" si="108"/>
        <v>2.5535513464593684</v>
      </c>
      <c r="AA243">
        <f t="shared" si="109"/>
        <v>5.0888406747899433</v>
      </c>
      <c r="AB243">
        <f t="shared" si="110"/>
        <v>2.7481237889395231</v>
      </c>
      <c r="AC243">
        <f t="shared" si="111"/>
        <v>-83.614156375827335</v>
      </c>
      <c r="AD243">
        <f t="shared" si="112"/>
        <v>-138.124970936859</v>
      </c>
      <c r="AE243">
        <f t="shared" si="113"/>
        <v>-9.0799810392170386</v>
      </c>
      <c r="AF243">
        <f t="shared" si="114"/>
        <v>285.6271491507847</v>
      </c>
      <c r="AG243">
        <f t="shared" si="115"/>
        <v>41.550538340822428</v>
      </c>
      <c r="AH243">
        <f t="shared" si="116"/>
        <v>1.9573949696207691</v>
      </c>
      <c r="AI243">
        <f t="shared" si="117"/>
        <v>11.793242975142542</v>
      </c>
      <c r="AJ243">
        <v>573.73408382061814</v>
      </c>
      <c r="AK243">
        <v>546.66949090909054</v>
      </c>
      <c r="AL243">
        <v>3.367317755517989</v>
      </c>
      <c r="AM243">
        <v>65.224705467623394</v>
      </c>
      <c r="AN243">
        <f t="shared" si="118"/>
        <v>1.8960126162319124</v>
      </c>
      <c r="AO243">
        <v>23.490158704465529</v>
      </c>
      <c r="AP243">
        <v>25.002948484848481</v>
      </c>
      <c r="AQ243">
        <v>-7.3362191270513067E-3</v>
      </c>
      <c r="AR243">
        <v>101.7117068775797</v>
      </c>
      <c r="AS243">
        <v>0</v>
      </c>
      <c r="AT243">
        <v>0</v>
      </c>
      <c r="AU243">
        <f t="shared" si="119"/>
        <v>1</v>
      </c>
      <c r="AV243">
        <f t="shared" si="120"/>
        <v>0</v>
      </c>
      <c r="AW243">
        <f t="shared" si="121"/>
        <v>52746.107329189588</v>
      </c>
      <c r="AX243">
        <f t="shared" si="122"/>
        <v>2935.5406428571428</v>
      </c>
      <c r="AY243">
        <f t="shared" si="123"/>
        <v>2408.0237446442502</v>
      </c>
      <c r="AZ243">
        <f>($B$11*$D$9+$C$11*$D$9+$F$11*((CV243+CN243)/MAX(CV243+CN243+CW243, 0.1)*$I$9+CW243/MAX(CV243+CN243+CW243, 0.1)*$J$9))/($B$11+$C$11+$F$11)</f>
        <v>0.82029991664517921</v>
      </c>
      <c r="BA243">
        <f>($B$11*$K$9+$C$11*$K$9+$F$11*((CV243+CN243)/MAX(CV243+CN243+CW243, 0.1)*$P$9+CW243/MAX(CV243+CN243+CW243, 0.1)*$Q$9))/($B$11+$C$11+$F$11)</f>
        <v>0.1759288391251958</v>
      </c>
      <c r="BB243" s="1">
        <v>3.93</v>
      </c>
      <c r="BC243">
        <v>0.5</v>
      </c>
      <c r="BD243" t="s">
        <v>354</v>
      </c>
      <c r="BE243">
        <v>2</v>
      </c>
      <c r="BF243" t="b">
        <v>1</v>
      </c>
      <c r="BG243">
        <v>1687538958.2142861</v>
      </c>
      <c r="BH243">
        <v>509.01121428571429</v>
      </c>
      <c r="BI243">
        <v>542.45510714285717</v>
      </c>
      <c r="BJ243">
        <v>25.043267857142862</v>
      </c>
      <c r="BK243">
        <v>23.543192857142859</v>
      </c>
      <c r="BL243">
        <v>506.18517857142859</v>
      </c>
      <c r="BM243">
        <v>24.849839285714289</v>
      </c>
      <c r="BN243">
        <v>499.96935714285712</v>
      </c>
      <c r="BO243">
        <v>101.8524642857143</v>
      </c>
      <c r="BP243">
        <v>0.1131162857142857</v>
      </c>
      <c r="BQ243">
        <v>33.128996428571433</v>
      </c>
      <c r="BR243">
        <v>33.860839285714277</v>
      </c>
      <c r="BS243">
        <v>999.9000000000002</v>
      </c>
      <c r="BT243">
        <v>0</v>
      </c>
      <c r="BU243">
        <v>0</v>
      </c>
      <c r="BV243">
        <v>9993.613571428572</v>
      </c>
      <c r="BW243">
        <v>0</v>
      </c>
      <c r="BX243">
        <v>935.48492857142867</v>
      </c>
      <c r="BY243">
        <v>-33.443767857142859</v>
      </c>
      <c r="BZ243">
        <v>522.08571428571418</v>
      </c>
      <c r="CA243">
        <v>555.53342857142854</v>
      </c>
      <c r="CB243">
        <v>1.5000753571428569</v>
      </c>
      <c r="CC243">
        <v>542.45510714285717</v>
      </c>
      <c r="CD243">
        <v>23.543192857142859</v>
      </c>
      <c r="CE243">
        <v>2.5507185714285709</v>
      </c>
      <c r="CF243">
        <v>2.3979332142857142</v>
      </c>
      <c r="CG243">
        <v>21.35379285714286</v>
      </c>
      <c r="CH243">
        <v>20.34979642857143</v>
      </c>
      <c r="CI243">
        <v>2000.055714285714</v>
      </c>
      <c r="CJ243">
        <v>0.98000417857142852</v>
      </c>
      <c r="CK243">
        <v>1.9995721428571429E-2</v>
      </c>
      <c r="CL243">
        <v>0</v>
      </c>
      <c r="CM243">
        <v>1.8529642857142861</v>
      </c>
      <c r="CN243">
        <v>0</v>
      </c>
      <c r="CO243">
        <v>7686.1482142857149</v>
      </c>
      <c r="CP243">
        <v>17338.732142857141</v>
      </c>
      <c r="CQ243">
        <v>52.122750000000003</v>
      </c>
      <c r="CR243">
        <v>53.625</v>
      </c>
      <c r="CS243">
        <v>52.375</v>
      </c>
      <c r="CT243">
        <v>51.588964285714269</v>
      </c>
      <c r="CU243">
        <v>50.805357142857133</v>
      </c>
      <c r="CV243">
        <v>1960.065714285714</v>
      </c>
      <c r="CW243">
        <v>39.99</v>
      </c>
      <c r="CX243">
        <v>0</v>
      </c>
      <c r="CY243">
        <v>1687538966</v>
      </c>
      <c r="CZ243">
        <v>0</v>
      </c>
      <c r="DA243">
        <v>1687534704.5999999</v>
      </c>
      <c r="DB243" t="s">
        <v>748</v>
      </c>
      <c r="DC243">
        <v>1687534682.0999999</v>
      </c>
      <c r="DD243">
        <v>1687534704.5999999</v>
      </c>
      <c r="DE243">
        <v>4</v>
      </c>
      <c r="DF243">
        <v>-0.27400000000000002</v>
      </c>
      <c r="DG243">
        <v>-6.3E-2</v>
      </c>
      <c r="DH243">
        <v>2.6259999999999999</v>
      </c>
      <c r="DI243">
        <v>4.9000000000000002E-2</v>
      </c>
      <c r="DJ243">
        <v>421</v>
      </c>
      <c r="DK243">
        <v>17</v>
      </c>
      <c r="DL243">
        <v>0.13</v>
      </c>
      <c r="DM243">
        <v>0.01</v>
      </c>
      <c r="DN243">
        <v>-33.208724390243901</v>
      </c>
      <c r="DO243">
        <v>-4.7218285714285759</v>
      </c>
      <c r="DP243">
        <v>0.48198995424228752</v>
      </c>
      <c r="DQ243">
        <v>0</v>
      </c>
      <c r="DR243">
        <v>1.4904192682926829</v>
      </c>
      <c r="DS243">
        <v>0.28348327526132677</v>
      </c>
      <c r="DT243">
        <v>3.4250756045794202E-2</v>
      </c>
      <c r="DU243">
        <v>0</v>
      </c>
      <c r="DV243">
        <v>0</v>
      </c>
      <c r="DW243">
        <v>2</v>
      </c>
      <c r="DX243" t="s">
        <v>356</v>
      </c>
      <c r="DY243">
        <v>3.1166299999999998</v>
      </c>
      <c r="DZ243">
        <v>2.7700300000000002</v>
      </c>
      <c r="EA243">
        <v>0.110802</v>
      </c>
      <c r="EB243">
        <v>0.116919</v>
      </c>
      <c r="EC243">
        <v>0.119794</v>
      </c>
      <c r="ED243">
        <v>0.115206</v>
      </c>
      <c r="EE243">
        <v>25572.6</v>
      </c>
      <c r="EF243">
        <v>25306</v>
      </c>
      <c r="EG243">
        <v>29347</v>
      </c>
      <c r="EH243">
        <v>28977.200000000001</v>
      </c>
      <c r="EI243">
        <v>35796.6</v>
      </c>
      <c r="EJ243">
        <v>33807.699999999997</v>
      </c>
      <c r="EK243">
        <v>45022.1</v>
      </c>
      <c r="EL243">
        <v>43098.5</v>
      </c>
      <c r="EM243">
        <v>1.6751</v>
      </c>
      <c r="EN243">
        <v>1.6226700000000001</v>
      </c>
      <c r="EO243">
        <v>-5.2154100000000002E-2</v>
      </c>
      <c r="EP243">
        <v>0</v>
      </c>
      <c r="EQ243">
        <v>34.685200000000002</v>
      </c>
      <c r="ER243">
        <v>999.9</v>
      </c>
      <c r="ES243">
        <v>49</v>
      </c>
      <c r="ET243">
        <v>49</v>
      </c>
      <c r="EU243">
        <v>56.829900000000002</v>
      </c>
      <c r="EV243">
        <v>64.978200000000001</v>
      </c>
      <c r="EW243">
        <v>17.363800000000001</v>
      </c>
      <c r="EX243">
        <v>1</v>
      </c>
      <c r="EY243">
        <v>1.4035</v>
      </c>
      <c r="EZ243">
        <v>9.2810500000000005</v>
      </c>
      <c r="FA243">
        <v>19.9817</v>
      </c>
      <c r="FB243">
        <v>5.22837</v>
      </c>
      <c r="FC243">
        <v>11.992000000000001</v>
      </c>
      <c r="FD243">
        <v>4.9690000000000003</v>
      </c>
      <c r="FE243">
        <v>3.2897500000000002</v>
      </c>
      <c r="FF243">
        <v>9999</v>
      </c>
      <c r="FG243">
        <v>9999</v>
      </c>
      <c r="FH243">
        <v>9999</v>
      </c>
      <c r="FI243">
        <v>999.9</v>
      </c>
      <c r="FJ243">
        <v>4.9727600000000001</v>
      </c>
      <c r="FK243">
        <v>1.87843</v>
      </c>
      <c r="FL243">
        <v>1.8766799999999999</v>
      </c>
      <c r="FM243">
        <v>1.8794200000000001</v>
      </c>
      <c r="FN243">
        <v>1.8758300000000001</v>
      </c>
      <c r="FO243">
        <v>1.87924</v>
      </c>
      <c r="FP243">
        <v>1.87652</v>
      </c>
      <c r="FQ243">
        <v>1.87775</v>
      </c>
      <c r="FR243">
        <v>0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2.8809999999999998</v>
      </c>
      <c r="GF243">
        <v>0.19270000000000001</v>
      </c>
      <c r="GG243">
        <v>1.427427920861303</v>
      </c>
      <c r="GH243">
        <v>3.4596175144301941E-3</v>
      </c>
      <c r="GI243">
        <v>-1.60062044249347E-6</v>
      </c>
      <c r="GJ243">
        <v>4.4551892631570479E-10</v>
      </c>
      <c r="GK243">
        <v>-0.12138322864315421</v>
      </c>
      <c r="GL243">
        <v>-1.1044296988583829E-3</v>
      </c>
      <c r="GM243">
        <v>8.6344859614355754E-4</v>
      </c>
      <c r="GN243">
        <v>-1.2442756315904091E-5</v>
      </c>
      <c r="GO243">
        <v>0</v>
      </c>
      <c r="GP243">
        <v>2120</v>
      </c>
      <c r="GQ243">
        <v>2</v>
      </c>
      <c r="GR243">
        <v>32</v>
      </c>
      <c r="GS243">
        <v>71.400000000000006</v>
      </c>
      <c r="GT243">
        <v>71</v>
      </c>
      <c r="GU243">
        <v>1.40625</v>
      </c>
      <c r="GV243">
        <v>2.64893</v>
      </c>
      <c r="GW243">
        <v>1.39893</v>
      </c>
      <c r="GX243">
        <v>2.2717299999999998</v>
      </c>
      <c r="GY243">
        <v>1.4489700000000001</v>
      </c>
      <c r="GZ243">
        <v>2.5134300000000001</v>
      </c>
      <c r="HA243">
        <v>53.771099999999997</v>
      </c>
      <c r="HB243">
        <v>14.7187</v>
      </c>
      <c r="HC243">
        <v>18</v>
      </c>
      <c r="HD243">
        <v>502.613</v>
      </c>
      <c r="HE243">
        <v>382.262</v>
      </c>
      <c r="HF243">
        <v>25.366900000000001</v>
      </c>
      <c r="HG243">
        <v>43.520400000000002</v>
      </c>
      <c r="HH243">
        <v>30</v>
      </c>
      <c r="HI243">
        <v>42.7789</v>
      </c>
      <c r="HJ243">
        <v>42.750700000000002</v>
      </c>
      <c r="HK243">
        <v>28.162099999999999</v>
      </c>
      <c r="HL243">
        <v>56.9039</v>
      </c>
      <c r="HM243">
        <v>0</v>
      </c>
      <c r="HN243">
        <v>21.866499999999998</v>
      </c>
      <c r="HO243">
        <v>593.80499999999995</v>
      </c>
      <c r="HP243">
        <v>23.471499999999999</v>
      </c>
      <c r="HQ243">
        <v>97.186899999999994</v>
      </c>
      <c r="HR243">
        <v>99.096800000000002</v>
      </c>
    </row>
    <row r="244" spans="1:226" x14ac:dyDescent="0.25">
      <c r="A244">
        <v>228</v>
      </c>
      <c r="B244">
        <v>1687538971</v>
      </c>
      <c r="C244">
        <v>10267.5</v>
      </c>
      <c r="D244" t="s">
        <v>817</v>
      </c>
      <c r="E244" t="s">
        <v>818</v>
      </c>
      <c r="F244">
        <v>5</v>
      </c>
      <c r="G244" t="s">
        <v>353</v>
      </c>
      <c r="H244" t="s">
        <v>747</v>
      </c>
      <c r="I244">
        <v>1687538963.5</v>
      </c>
      <c r="J244">
        <f t="shared" si="93"/>
        <v>1.9079025296310766E-3</v>
      </c>
      <c r="K244">
        <f t="shared" si="94"/>
        <v>1.9079025296310765</v>
      </c>
      <c r="L244">
        <f t="shared" si="95"/>
        <v>11.794372402268706</v>
      </c>
      <c r="M244">
        <f t="shared" si="96"/>
        <v>526.43585185185191</v>
      </c>
      <c r="N244">
        <f t="shared" si="97"/>
        <v>232.80221502679834</v>
      </c>
      <c r="O244">
        <f t="shared" si="98"/>
        <v>23.737713560169436</v>
      </c>
      <c r="P244">
        <f t="shared" si="99"/>
        <v>53.678112373735651</v>
      </c>
      <c r="Q244">
        <f t="shared" si="100"/>
        <v>6.8851137929342998E-2</v>
      </c>
      <c r="R244">
        <f>IF(LEFT(BD244,1)&lt;&gt;"0",IF(LEFT(BD244,1)="1",3,BE244),$D$5+$E$5*(BV244*BO244/($K$5*1000))+$F$5*(BV244*BO244/($K$5*1000))*MAX(MIN(BB244,$J$5),$I$5)*MAX(MIN(BB244,$J$5),$I$5)+$G$5*MAX(MIN(BB244,$J$5),$I$5)*(BV244*BO244/($K$5*1000))+$H$5*(BV244*BO244/($K$5*1000))*(BV244*BO244/($K$5*1000)))</f>
        <v>3.5022907549332869</v>
      </c>
      <c r="S244">
        <f t="shared" si="101"/>
        <v>6.8107934343187473E-2</v>
      </c>
      <c r="T244">
        <f t="shared" si="102"/>
        <v>4.2633564232705021E-2</v>
      </c>
      <c r="U244">
        <f t="shared" si="103"/>
        <v>522.3789912276909</v>
      </c>
      <c r="V244">
        <f t="shared" si="104"/>
        <v>35.29487968625444</v>
      </c>
      <c r="W244">
        <f t="shared" si="105"/>
        <v>33.846451851851853</v>
      </c>
      <c r="X244">
        <f t="shared" si="106"/>
        <v>5.2974175391401532</v>
      </c>
      <c r="Y244">
        <f t="shared" si="107"/>
        <v>50.164571831056172</v>
      </c>
      <c r="Z244">
        <f t="shared" si="108"/>
        <v>2.5510038601351259</v>
      </c>
      <c r="AA244">
        <f t="shared" si="109"/>
        <v>5.0852698767695568</v>
      </c>
      <c r="AB244">
        <f t="shared" si="110"/>
        <v>2.7464136790050273</v>
      </c>
      <c r="AC244">
        <f t="shared" si="111"/>
        <v>-84.138501556730475</v>
      </c>
      <c r="AD244">
        <f t="shared" si="112"/>
        <v>-137.82762191807353</v>
      </c>
      <c r="AE244">
        <f t="shared" si="113"/>
        <v>-9.0554192957979431</v>
      </c>
      <c r="AF244">
        <f t="shared" si="114"/>
        <v>291.35744845708894</v>
      </c>
      <c r="AG244">
        <f t="shared" si="115"/>
        <v>41.955083283448232</v>
      </c>
      <c r="AH244">
        <f t="shared" si="116"/>
        <v>1.9763048717875373</v>
      </c>
      <c r="AI244">
        <f t="shared" si="117"/>
        <v>11.794372402268706</v>
      </c>
      <c r="AJ244">
        <v>591.1385821387978</v>
      </c>
      <c r="AK244">
        <v>563.72458181818195</v>
      </c>
      <c r="AL244">
        <v>3.4344443933735169</v>
      </c>
      <c r="AM244">
        <v>65.224705467623394</v>
      </c>
      <c r="AN244">
        <f t="shared" si="118"/>
        <v>1.9079025296310765</v>
      </c>
      <c r="AO244">
        <v>23.490461234558421</v>
      </c>
      <c r="AP244">
        <v>24.97789393939393</v>
      </c>
      <c r="AQ244">
        <v>-3.1090532746633052E-3</v>
      </c>
      <c r="AR244">
        <v>101.7117068775797</v>
      </c>
      <c r="AS244">
        <v>0</v>
      </c>
      <c r="AT244">
        <v>0</v>
      </c>
      <c r="AU244">
        <f t="shared" si="119"/>
        <v>1</v>
      </c>
      <c r="AV244">
        <f t="shared" si="120"/>
        <v>0</v>
      </c>
      <c r="AW244">
        <f t="shared" si="121"/>
        <v>52780.708825198693</v>
      </c>
      <c r="AX244">
        <f t="shared" si="122"/>
        <v>2969.2628518518518</v>
      </c>
      <c r="AY244">
        <f t="shared" si="123"/>
        <v>2435.6860826405232</v>
      </c>
      <c r="AZ244">
        <f>($B$11*$D$9+$C$11*$D$9+$F$11*((CV244+CN244)/MAX(CV244+CN244+CW244, 0.1)*$I$9+CW244/MAX(CV244+CN244+CW244, 0.1)*$J$9))/($B$11+$C$11+$F$11)</f>
        <v>0.82029992094551318</v>
      </c>
      <c r="BA244">
        <f>($B$11*$K$9+$C$11*$K$9+$F$11*((CV244+CN244)/MAX(CV244+CN244+CW244, 0.1)*$P$9+CW244/MAX(CV244+CN244+CW244, 0.1)*$Q$9))/($B$11+$C$11+$F$11)</f>
        <v>0.17592884742484038</v>
      </c>
      <c r="BB244" s="1">
        <v>3.93</v>
      </c>
      <c r="BC244">
        <v>0.5</v>
      </c>
      <c r="BD244" t="s">
        <v>354</v>
      </c>
      <c r="BE244">
        <v>2</v>
      </c>
      <c r="BF244" t="b">
        <v>1</v>
      </c>
      <c r="BG244">
        <v>1687538963.5</v>
      </c>
      <c r="BH244">
        <v>526.43585185185191</v>
      </c>
      <c r="BI244">
        <v>560.22985185185178</v>
      </c>
      <c r="BJ244">
        <v>25.018388888888889</v>
      </c>
      <c r="BK244">
        <v>23.50389629629629</v>
      </c>
      <c r="BL244">
        <v>523.57214814814813</v>
      </c>
      <c r="BM244">
        <v>24.82542222222223</v>
      </c>
      <c r="BN244">
        <v>500.00662962962957</v>
      </c>
      <c r="BO244">
        <v>101.852</v>
      </c>
      <c r="BP244">
        <v>0.1131533703703704</v>
      </c>
      <c r="BQ244">
        <v>33.116492592592593</v>
      </c>
      <c r="BR244">
        <v>33.846451851851853</v>
      </c>
      <c r="BS244">
        <v>999.90000000000009</v>
      </c>
      <c r="BT244">
        <v>0</v>
      </c>
      <c r="BU244">
        <v>0</v>
      </c>
      <c r="BV244">
        <v>10000.07</v>
      </c>
      <c r="BW244">
        <v>0</v>
      </c>
      <c r="BX244">
        <v>969.23581481481472</v>
      </c>
      <c r="BY244">
        <v>-33.793940740740737</v>
      </c>
      <c r="BZ244">
        <v>539.94396296296293</v>
      </c>
      <c r="CA244">
        <v>573.71411111111127</v>
      </c>
      <c r="CB244">
        <v>1.5144929629629631</v>
      </c>
      <c r="CC244">
        <v>560.22985185185178</v>
      </c>
      <c r="CD244">
        <v>23.50389629629629</v>
      </c>
      <c r="CE244">
        <v>2.5481740740740739</v>
      </c>
      <c r="CF244">
        <v>2.3939218518518519</v>
      </c>
      <c r="CG244">
        <v>21.337507407407411</v>
      </c>
      <c r="CH244">
        <v>20.322703703703699</v>
      </c>
      <c r="CI244">
        <v>2000.027037037037</v>
      </c>
      <c r="CJ244">
        <v>0.9800036666666665</v>
      </c>
      <c r="CK244">
        <v>1.9996233333333339E-2</v>
      </c>
      <c r="CL244">
        <v>0</v>
      </c>
      <c r="CM244">
        <v>1.8429111111111109</v>
      </c>
      <c r="CN244">
        <v>0</v>
      </c>
      <c r="CO244">
        <v>7683.7803703703694</v>
      </c>
      <c r="CP244">
        <v>17338.481481481482</v>
      </c>
      <c r="CQ244">
        <v>52.106333333333318</v>
      </c>
      <c r="CR244">
        <v>53.625</v>
      </c>
      <c r="CS244">
        <v>52.375</v>
      </c>
      <c r="CT244">
        <v>51.573703703703693</v>
      </c>
      <c r="CU244">
        <v>50.784444444444439</v>
      </c>
      <c r="CV244">
        <v>1960.037037037037</v>
      </c>
      <c r="CW244">
        <v>39.99</v>
      </c>
      <c r="CX244">
        <v>0</v>
      </c>
      <c r="CY244">
        <v>1687538970.8</v>
      </c>
      <c r="CZ244">
        <v>0</v>
      </c>
      <c r="DA244">
        <v>1687534704.5999999</v>
      </c>
      <c r="DB244" t="s">
        <v>748</v>
      </c>
      <c r="DC244">
        <v>1687534682.0999999</v>
      </c>
      <c r="DD244">
        <v>1687534704.5999999</v>
      </c>
      <c r="DE244">
        <v>4</v>
      </c>
      <c r="DF244">
        <v>-0.27400000000000002</v>
      </c>
      <c r="DG244">
        <v>-6.3E-2</v>
      </c>
      <c r="DH244">
        <v>2.6259999999999999</v>
      </c>
      <c r="DI244">
        <v>4.9000000000000002E-2</v>
      </c>
      <c r="DJ244">
        <v>421</v>
      </c>
      <c r="DK244">
        <v>17</v>
      </c>
      <c r="DL244">
        <v>0.13</v>
      </c>
      <c r="DM244">
        <v>0.01</v>
      </c>
      <c r="DN244">
        <v>-33.51658780487805</v>
      </c>
      <c r="DO244">
        <v>-4.0269052264809249</v>
      </c>
      <c r="DP244">
        <v>0.41268416388271029</v>
      </c>
      <c r="DQ244">
        <v>0</v>
      </c>
      <c r="DR244">
        <v>1.497481707317073</v>
      </c>
      <c r="DS244">
        <v>0.19828954703832991</v>
      </c>
      <c r="DT244">
        <v>3.1734061173264341E-2</v>
      </c>
      <c r="DU244">
        <v>0</v>
      </c>
      <c r="DV244">
        <v>0</v>
      </c>
      <c r="DW244">
        <v>2</v>
      </c>
      <c r="DX244" t="s">
        <v>356</v>
      </c>
      <c r="DY244">
        <v>3.1166700000000001</v>
      </c>
      <c r="DZ244">
        <v>2.7699799999999999</v>
      </c>
      <c r="EA244">
        <v>0.113291</v>
      </c>
      <c r="EB244">
        <v>0.119382</v>
      </c>
      <c r="EC244">
        <v>0.119715</v>
      </c>
      <c r="ED244">
        <v>0.115213</v>
      </c>
      <c r="EE244">
        <v>25501.4</v>
      </c>
      <c r="EF244">
        <v>25235.200000000001</v>
      </c>
      <c r="EG244">
        <v>29347.599999999999</v>
      </c>
      <c r="EH244">
        <v>28977.1</v>
      </c>
      <c r="EI244">
        <v>35800.400000000001</v>
      </c>
      <c r="EJ244">
        <v>33807.699999999997</v>
      </c>
      <c r="EK244">
        <v>45022.6</v>
      </c>
      <c r="EL244">
        <v>43098.6</v>
      </c>
      <c r="EM244">
        <v>1.67482</v>
      </c>
      <c r="EN244">
        <v>1.62297</v>
      </c>
      <c r="EO244">
        <v>-5.2794800000000003E-2</v>
      </c>
      <c r="EP244">
        <v>0</v>
      </c>
      <c r="EQ244">
        <v>34.677</v>
      </c>
      <c r="ER244">
        <v>999.9</v>
      </c>
      <c r="ES244">
        <v>49</v>
      </c>
      <c r="ET244">
        <v>49.1</v>
      </c>
      <c r="EU244">
        <v>57.117199999999997</v>
      </c>
      <c r="EV244">
        <v>65.408199999999994</v>
      </c>
      <c r="EW244">
        <v>17.776399999999999</v>
      </c>
      <c r="EX244">
        <v>1</v>
      </c>
      <c r="EY244">
        <v>1.4037200000000001</v>
      </c>
      <c r="EZ244">
        <v>9.2810500000000005</v>
      </c>
      <c r="FA244">
        <v>19.9817</v>
      </c>
      <c r="FB244">
        <v>5.2282200000000003</v>
      </c>
      <c r="FC244">
        <v>11.992000000000001</v>
      </c>
      <c r="FD244">
        <v>4.9687999999999999</v>
      </c>
      <c r="FE244">
        <v>3.2896800000000002</v>
      </c>
      <c r="FF244">
        <v>9999</v>
      </c>
      <c r="FG244">
        <v>9999</v>
      </c>
      <c r="FH244">
        <v>9999</v>
      </c>
      <c r="FI244">
        <v>999.9</v>
      </c>
      <c r="FJ244">
        <v>4.9727499999999996</v>
      </c>
      <c r="FK244">
        <v>1.87843</v>
      </c>
      <c r="FL244">
        <v>1.8766700000000001</v>
      </c>
      <c r="FM244">
        <v>1.8794299999999999</v>
      </c>
      <c r="FN244">
        <v>1.87585</v>
      </c>
      <c r="FO244">
        <v>1.8792500000000001</v>
      </c>
      <c r="FP244">
        <v>1.87652</v>
      </c>
      <c r="FQ244">
        <v>1.87775</v>
      </c>
      <c r="FR244">
        <v>0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2.9169999999999998</v>
      </c>
      <c r="GF244">
        <v>0.19220000000000001</v>
      </c>
      <c r="GG244">
        <v>1.427427920861303</v>
      </c>
      <c r="GH244">
        <v>3.4596175144301941E-3</v>
      </c>
      <c r="GI244">
        <v>-1.60062044249347E-6</v>
      </c>
      <c r="GJ244">
        <v>4.4551892631570479E-10</v>
      </c>
      <c r="GK244">
        <v>-0.12138322864315421</v>
      </c>
      <c r="GL244">
        <v>-1.1044296988583829E-3</v>
      </c>
      <c r="GM244">
        <v>8.6344859614355754E-4</v>
      </c>
      <c r="GN244">
        <v>-1.2442756315904091E-5</v>
      </c>
      <c r="GO244">
        <v>0</v>
      </c>
      <c r="GP244">
        <v>2120</v>
      </c>
      <c r="GQ244">
        <v>2</v>
      </c>
      <c r="GR244">
        <v>32</v>
      </c>
      <c r="GS244">
        <v>71.5</v>
      </c>
      <c r="GT244">
        <v>71.099999999999994</v>
      </c>
      <c r="GU244">
        <v>1.4379900000000001</v>
      </c>
      <c r="GV244">
        <v>2.6452599999999999</v>
      </c>
      <c r="GW244">
        <v>1.39893</v>
      </c>
      <c r="GX244">
        <v>2.2717299999999998</v>
      </c>
      <c r="GY244">
        <v>1.4489700000000001</v>
      </c>
      <c r="GZ244">
        <v>2.5866699999999998</v>
      </c>
      <c r="HA244">
        <v>53.771099999999997</v>
      </c>
      <c r="HB244">
        <v>14.709899999999999</v>
      </c>
      <c r="HC244">
        <v>18</v>
      </c>
      <c r="HD244">
        <v>502.41699999999997</v>
      </c>
      <c r="HE244">
        <v>382.42899999999997</v>
      </c>
      <c r="HF244">
        <v>25.344000000000001</v>
      </c>
      <c r="HG244">
        <v>43.5184</v>
      </c>
      <c r="HH244">
        <v>30.0001</v>
      </c>
      <c r="HI244">
        <v>42.774500000000003</v>
      </c>
      <c r="HJ244">
        <v>42.747900000000001</v>
      </c>
      <c r="HK244">
        <v>28.858000000000001</v>
      </c>
      <c r="HL244">
        <v>56.9039</v>
      </c>
      <c r="HM244">
        <v>0</v>
      </c>
      <c r="HN244">
        <v>21.8642</v>
      </c>
      <c r="HO244">
        <v>607.16399999999999</v>
      </c>
      <c r="HP244">
        <v>23.478400000000001</v>
      </c>
      <c r="HQ244">
        <v>97.188400000000001</v>
      </c>
      <c r="HR244">
        <v>99.096800000000002</v>
      </c>
    </row>
    <row r="245" spans="1:226" x14ac:dyDescent="0.25">
      <c r="A245">
        <v>229</v>
      </c>
      <c r="B245">
        <v>1687538976</v>
      </c>
      <c r="C245">
        <v>10272.5</v>
      </c>
      <c r="D245" t="s">
        <v>819</v>
      </c>
      <c r="E245" t="s">
        <v>820</v>
      </c>
      <c r="F245">
        <v>5</v>
      </c>
      <c r="G245" t="s">
        <v>353</v>
      </c>
      <c r="H245" t="s">
        <v>747</v>
      </c>
      <c r="I245">
        <v>1687538968.2142861</v>
      </c>
      <c r="J245">
        <f t="shared" si="93"/>
        <v>1.9093772765898292E-3</v>
      </c>
      <c r="K245">
        <f t="shared" si="94"/>
        <v>1.9093772765898291</v>
      </c>
      <c r="L245">
        <f t="shared" si="95"/>
        <v>12.414203917643309</v>
      </c>
      <c r="M245">
        <f t="shared" si="96"/>
        <v>542.00035714285718</v>
      </c>
      <c r="N245">
        <f t="shared" si="97"/>
        <v>233.9070524172956</v>
      </c>
      <c r="O245">
        <f t="shared" si="98"/>
        <v>23.850243798587858</v>
      </c>
      <c r="P245">
        <f t="shared" si="99"/>
        <v>55.26486064950727</v>
      </c>
      <c r="Q245">
        <f t="shared" si="100"/>
        <v>6.8955948117168056E-2</v>
      </c>
      <c r="R245">
        <f>IF(LEFT(BD245,1)&lt;&gt;"0",IF(LEFT(BD245,1)="1",3,BE245),$D$5+$E$5*(BV245*BO245/($K$5*1000))+$F$5*(BV245*BO245/($K$5*1000))*MAX(MIN(BB245,$J$5),$I$5)*MAX(MIN(BB245,$J$5),$I$5)+$G$5*MAX(MIN(BB245,$J$5),$I$5)*(BV245*BO245/($K$5*1000))+$H$5*(BV245*BO245/($K$5*1000))*(BV245*BO245/($K$5*1000)))</f>
        <v>3.5031025881797957</v>
      </c>
      <c r="S245">
        <f t="shared" si="101"/>
        <v>6.8210664048751674E-2</v>
      </c>
      <c r="T245">
        <f t="shared" si="102"/>
        <v>4.2697954496730084E-2</v>
      </c>
      <c r="U245">
        <f t="shared" si="103"/>
        <v>522.09178379192053</v>
      </c>
      <c r="V245">
        <f t="shared" si="104"/>
        <v>35.281195623942715</v>
      </c>
      <c r="W245">
        <f t="shared" si="105"/>
        <v>33.830932142857137</v>
      </c>
      <c r="X245">
        <f t="shared" si="106"/>
        <v>5.2928282088314544</v>
      </c>
      <c r="Y245">
        <f t="shared" si="107"/>
        <v>50.144572000803521</v>
      </c>
      <c r="Z245">
        <f t="shared" si="108"/>
        <v>2.548344583566799</v>
      </c>
      <c r="AA245">
        <f t="shared" si="109"/>
        <v>5.0819948837652138</v>
      </c>
      <c r="AB245">
        <f t="shared" si="110"/>
        <v>2.7444836252646554</v>
      </c>
      <c r="AC245">
        <f t="shared" si="111"/>
        <v>-84.203537897611469</v>
      </c>
      <c r="AD245">
        <f t="shared" si="112"/>
        <v>-137.09563971169641</v>
      </c>
      <c r="AE245">
        <f t="shared" si="113"/>
        <v>-9.0040500364846725</v>
      </c>
      <c r="AF245">
        <f t="shared" si="114"/>
        <v>291.78855614612792</v>
      </c>
      <c r="AG245">
        <f t="shared" si="115"/>
        <v>42.16653943046849</v>
      </c>
      <c r="AH245">
        <f t="shared" si="116"/>
        <v>1.9575755350108284</v>
      </c>
      <c r="AI245">
        <f t="shared" si="117"/>
        <v>12.414203917643309</v>
      </c>
      <c r="AJ245">
        <v>608.10282170326388</v>
      </c>
      <c r="AK245">
        <v>580.52733333333333</v>
      </c>
      <c r="AL245">
        <v>3.369669699368</v>
      </c>
      <c r="AM245">
        <v>65.224705467623394</v>
      </c>
      <c r="AN245">
        <f t="shared" si="118"/>
        <v>1.9093772765898291</v>
      </c>
      <c r="AO245">
        <v>23.49436035957639</v>
      </c>
      <c r="AP245">
        <v>24.963538787878779</v>
      </c>
      <c r="AQ245">
        <v>-7.233533442962517E-4</v>
      </c>
      <c r="AR245">
        <v>101.7117068775797</v>
      </c>
      <c r="AS245">
        <v>0</v>
      </c>
      <c r="AT245">
        <v>0</v>
      </c>
      <c r="AU245">
        <f t="shared" si="119"/>
        <v>1</v>
      </c>
      <c r="AV245">
        <f t="shared" si="120"/>
        <v>0</v>
      </c>
      <c r="AW245">
        <f t="shared" si="121"/>
        <v>52800.511594626332</v>
      </c>
      <c r="AX245">
        <f t="shared" si="122"/>
        <v>2967.6302499999997</v>
      </c>
      <c r="AY245">
        <f t="shared" si="123"/>
        <v>2434.346866893482</v>
      </c>
      <c r="AZ245">
        <f>($B$11*$D$9+$C$11*$D$9+$F$11*((CV245+CN245)/MAX(CV245+CN245+CW245, 0.1)*$I$9+CW245/MAX(CV245+CN245+CW245, 0.1)*$J$9))/($B$11+$C$11+$F$11)</f>
        <v>0.82029992344682501</v>
      </c>
      <c r="BA245">
        <f>($B$11*$K$9+$C$11*$K$9+$F$11*((CV245+CN245)/MAX(CV245+CN245+CW245, 0.1)*$P$9+CW245/MAX(CV245+CN245+CW245, 0.1)*$Q$9))/($B$11+$C$11+$F$11)</f>
        <v>0.17592885225237226</v>
      </c>
      <c r="BB245" s="1">
        <v>3.93</v>
      </c>
      <c r="BC245">
        <v>0.5</v>
      </c>
      <c r="BD245" t="s">
        <v>354</v>
      </c>
      <c r="BE245">
        <v>2</v>
      </c>
      <c r="BF245" t="b">
        <v>1</v>
      </c>
      <c r="BG245">
        <v>1687538968.2142861</v>
      </c>
      <c r="BH245">
        <v>542.00035714285718</v>
      </c>
      <c r="BI245">
        <v>575.97689285714284</v>
      </c>
      <c r="BJ245">
        <v>24.99243928571428</v>
      </c>
      <c r="BK245">
        <v>23.49225357142857</v>
      </c>
      <c r="BL245">
        <v>539.10349999999994</v>
      </c>
      <c r="BM245">
        <v>24.799953571428571</v>
      </c>
      <c r="BN245">
        <v>500.00464285714293</v>
      </c>
      <c r="BO245">
        <v>101.8515357142857</v>
      </c>
      <c r="BP245">
        <v>0.1130846428571429</v>
      </c>
      <c r="BQ245">
        <v>33.105017857142862</v>
      </c>
      <c r="BR245">
        <v>33.830932142857137</v>
      </c>
      <c r="BS245">
        <v>999.9000000000002</v>
      </c>
      <c r="BT245">
        <v>0</v>
      </c>
      <c r="BU245">
        <v>0</v>
      </c>
      <c r="BV245">
        <v>10003.63857142857</v>
      </c>
      <c r="BW245">
        <v>0</v>
      </c>
      <c r="BX245">
        <v>967.61989285714276</v>
      </c>
      <c r="BY245">
        <v>-33.976464285714293</v>
      </c>
      <c r="BZ245">
        <v>555.89321428571418</v>
      </c>
      <c r="CA245">
        <v>589.8334642857144</v>
      </c>
      <c r="CB245">
        <v>1.5001882142857139</v>
      </c>
      <c r="CC245">
        <v>575.97689285714284</v>
      </c>
      <c r="CD245">
        <v>23.49225357142857</v>
      </c>
      <c r="CE245">
        <v>2.5455192857142861</v>
      </c>
      <c r="CF245">
        <v>2.3927242857142859</v>
      </c>
      <c r="CG245">
        <v>21.320499999999999</v>
      </c>
      <c r="CH245">
        <v>20.314607142857142</v>
      </c>
      <c r="CI245">
        <v>2000.0103571428569</v>
      </c>
      <c r="CJ245">
        <v>0.98000353571428556</v>
      </c>
      <c r="CK245">
        <v>1.9996360714285719E-2</v>
      </c>
      <c r="CL245">
        <v>0</v>
      </c>
      <c r="CM245">
        <v>1.8391999999999999</v>
      </c>
      <c r="CN245">
        <v>0</v>
      </c>
      <c r="CO245">
        <v>7682.5303571428576</v>
      </c>
      <c r="CP245">
        <v>17338.332142857151</v>
      </c>
      <c r="CQ245">
        <v>52.088999999999992</v>
      </c>
      <c r="CR245">
        <v>53.625</v>
      </c>
      <c r="CS245">
        <v>52.375</v>
      </c>
      <c r="CT245">
        <v>51.564357142857133</v>
      </c>
      <c r="CU245">
        <v>50.76550000000001</v>
      </c>
      <c r="CV245">
        <v>1960.0203571428569</v>
      </c>
      <c r="CW245">
        <v>39.99</v>
      </c>
      <c r="CX245">
        <v>0</v>
      </c>
      <c r="CY245">
        <v>1687538976.2</v>
      </c>
      <c r="CZ245">
        <v>0</v>
      </c>
      <c r="DA245">
        <v>1687534704.5999999</v>
      </c>
      <c r="DB245" t="s">
        <v>748</v>
      </c>
      <c r="DC245">
        <v>1687534682.0999999</v>
      </c>
      <c r="DD245">
        <v>1687534704.5999999</v>
      </c>
      <c r="DE245">
        <v>4</v>
      </c>
      <c r="DF245">
        <v>-0.27400000000000002</v>
      </c>
      <c r="DG245">
        <v>-6.3E-2</v>
      </c>
      <c r="DH245">
        <v>2.6259999999999999</v>
      </c>
      <c r="DI245">
        <v>4.9000000000000002E-2</v>
      </c>
      <c r="DJ245">
        <v>421</v>
      </c>
      <c r="DK245">
        <v>17</v>
      </c>
      <c r="DL245">
        <v>0.13</v>
      </c>
      <c r="DM245">
        <v>0.01</v>
      </c>
      <c r="DN245">
        <v>-33.85683170731707</v>
      </c>
      <c r="DO245">
        <v>-2.5594390243902958</v>
      </c>
      <c r="DP245">
        <v>0.26850654117392092</v>
      </c>
      <c r="DQ245">
        <v>0</v>
      </c>
      <c r="DR245">
        <v>1.5027658536585371</v>
      </c>
      <c r="DS245">
        <v>-0.14107797909407299</v>
      </c>
      <c r="DT245">
        <v>2.5845605275871288E-2</v>
      </c>
      <c r="DU245">
        <v>0</v>
      </c>
      <c r="DV245">
        <v>0</v>
      </c>
      <c r="DW245">
        <v>2</v>
      </c>
      <c r="DX245" t="s">
        <v>356</v>
      </c>
      <c r="DY245">
        <v>3.1167400000000001</v>
      </c>
      <c r="DZ245">
        <v>2.7692999999999999</v>
      </c>
      <c r="EA245">
        <v>0.115718</v>
      </c>
      <c r="EB245">
        <v>0.12178700000000001</v>
      </c>
      <c r="EC245">
        <v>0.11967</v>
      </c>
      <c r="ED245">
        <v>0.11522300000000001</v>
      </c>
      <c r="EE245">
        <v>25431.200000000001</v>
      </c>
      <c r="EF245">
        <v>25166.1</v>
      </c>
      <c r="EG245">
        <v>29347.3</v>
      </c>
      <c r="EH245">
        <v>28977</v>
      </c>
      <c r="EI245">
        <v>35802.199999999997</v>
      </c>
      <c r="EJ245">
        <v>33807.4</v>
      </c>
      <c r="EK245">
        <v>45022.5</v>
      </c>
      <c r="EL245">
        <v>43098.5</v>
      </c>
      <c r="EM245">
        <v>1.6755500000000001</v>
      </c>
      <c r="EN245">
        <v>1.6229</v>
      </c>
      <c r="EO245">
        <v>-5.4419000000000002E-2</v>
      </c>
      <c r="EP245">
        <v>0</v>
      </c>
      <c r="EQ245">
        <v>34.669699999999999</v>
      </c>
      <c r="ER245">
        <v>999.9</v>
      </c>
      <c r="ES245">
        <v>49</v>
      </c>
      <c r="ET245">
        <v>49.1</v>
      </c>
      <c r="EU245">
        <v>57.116100000000003</v>
      </c>
      <c r="EV245">
        <v>65.208200000000005</v>
      </c>
      <c r="EW245">
        <v>17.307700000000001</v>
      </c>
      <c r="EX245">
        <v>1</v>
      </c>
      <c r="EY245">
        <v>1.40317</v>
      </c>
      <c r="EZ245">
        <v>9.2810500000000005</v>
      </c>
      <c r="FA245">
        <v>19.981200000000001</v>
      </c>
      <c r="FB245">
        <v>5.2238800000000003</v>
      </c>
      <c r="FC245">
        <v>11.992000000000001</v>
      </c>
      <c r="FD245">
        <v>4.9676499999999999</v>
      </c>
      <c r="FE245">
        <v>3.28898</v>
      </c>
      <c r="FF245">
        <v>9999</v>
      </c>
      <c r="FG245">
        <v>9999</v>
      </c>
      <c r="FH245">
        <v>9999</v>
      </c>
      <c r="FI245">
        <v>999.9</v>
      </c>
      <c r="FJ245">
        <v>4.9727600000000001</v>
      </c>
      <c r="FK245">
        <v>1.87849</v>
      </c>
      <c r="FL245">
        <v>1.8766799999999999</v>
      </c>
      <c r="FM245">
        <v>1.8794299999999999</v>
      </c>
      <c r="FN245">
        <v>1.87588</v>
      </c>
      <c r="FO245">
        <v>1.87927</v>
      </c>
      <c r="FP245">
        <v>1.87653</v>
      </c>
      <c r="FQ245">
        <v>1.87775</v>
      </c>
      <c r="FR245">
        <v>0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2.9510000000000001</v>
      </c>
      <c r="GF245">
        <v>0.19189999999999999</v>
      </c>
      <c r="GG245">
        <v>1.427427920861303</v>
      </c>
      <c r="GH245">
        <v>3.4596175144301941E-3</v>
      </c>
      <c r="GI245">
        <v>-1.60062044249347E-6</v>
      </c>
      <c r="GJ245">
        <v>4.4551892631570479E-10</v>
      </c>
      <c r="GK245">
        <v>-0.12138322864315421</v>
      </c>
      <c r="GL245">
        <v>-1.1044296988583829E-3</v>
      </c>
      <c r="GM245">
        <v>8.6344859614355754E-4</v>
      </c>
      <c r="GN245">
        <v>-1.2442756315904091E-5</v>
      </c>
      <c r="GO245">
        <v>0</v>
      </c>
      <c r="GP245">
        <v>2120</v>
      </c>
      <c r="GQ245">
        <v>2</v>
      </c>
      <c r="GR245">
        <v>32</v>
      </c>
      <c r="GS245">
        <v>71.599999999999994</v>
      </c>
      <c r="GT245">
        <v>71.2</v>
      </c>
      <c r="GU245">
        <v>1.47217</v>
      </c>
      <c r="GV245">
        <v>2.65015</v>
      </c>
      <c r="GW245">
        <v>1.39893</v>
      </c>
      <c r="GX245">
        <v>2.2717299999999998</v>
      </c>
      <c r="GY245">
        <v>1.4489700000000001</v>
      </c>
      <c r="GZ245">
        <v>2.5744600000000002</v>
      </c>
      <c r="HA245">
        <v>53.806699999999999</v>
      </c>
      <c r="HB245">
        <v>14.709899999999999</v>
      </c>
      <c r="HC245">
        <v>18</v>
      </c>
      <c r="HD245">
        <v>502.86900000000003</v>
      </c>
      <c r="HE245">
        <v>382.37599999999998</v>
      </c>
      <c r="HF245">
        <v>25.323499999999999</v>
      </c>
      <c r="HG245">
        <v>43.515900000000002</v>
      </c>
      <c r="HH245">
        <v>30</v>
      </c>
      <c r="HI245">
        <v>42.774500000000003</v>
      </c>
      <c r="HJ245">
        <v>42.746299999999998</v>
      </c>
      <c r="HK245">
        <v>29.486000000000001</v>
      </c>
      <c r="HL245">
        <v>56.9039</v>
      </c>
      <c r="HM245">
        <v>0</v>
      </c>
      <c r="HN245">
        <v>21.856400000000001</v>
      </c>
      <c r="HO245">
        <v>627.20000000000005</v>
      </c>
      <c r="HP245">
        <v>23.473800000000001</v>
      </c>
      <c r="HQ245">
        <v>97.187700000000007</v>
      </c>
      <c r="HR245">
        <v>99.096500000000006</v>
      </c>
    </row>
    <row r="246" spans="1:226" x14ac:dyDescent="0.25">
      <c r="A246">
        <v>230</v>
      </c>
      <c r="B246">
        <v>1687538981</v>
      </c>
      <c r="C246">
        <v>10277.5</v>
      </c>
      <c r="D246" t="s">
        <v>821</v>
      </c>
      <c r="E246" t="s">
        <v>822</v>
      </c>
      <c r="F246">
        <v>5</v>
      </c>
      <c r="G246" t="s">
        <v>353</v>
      </c>
      <c r="H246" t="s">
        <v>747</v>
      </c>
      <c r="I246">
        <v>1687538973.5</v>
      </c>
      <c r="J246">
        <f t="shared" si="93"/>
        <v>1.8942613782864872E-3</v>
      </c>
      <c r="K246">
        <f t="shared" si="94"/>
        <v>1.8942613782864872</v>
      </c>
      <c r="L246">
        <f t="shared" si="95"/>
        <v>12.630965324578197</v>
      </c>
      <c r="M246">
        <f t="shared" si="96"/>
        <v>559.46170370370373</v>
      </c>
      <c r="N246">
        <f t="shared" si="97"/>
        <v>243.86539506657633</v>
      </c>
      <c r="O246">
        <f t="shared" si="98"/>
        <v>24.865606427675885</v>
      </c>
      <c r="P246">
        <f t="shared" si="99"/>
        <v>57.045217636784656</v>
      </c>
      <c r="Q246">
        <f t="shared" si="100"/>
        <v>6.8524348954483047E-2</v>
      </c>
      <c r="R246">
        <f>IF(LEFT(BD246,1)&lt;&gt;"0",IF(LEFT(BD246,1)="1",3,BE246),$D$5+$E$5*(BV246*BO246/($K$5*1000))+$F$5*(BV246*BO246/($K$5*1000))*MAX(MIN(BB246,$J$5),$I$5)*MAX(MIN(BB246,$J$5),$I$5)+$G$5*MAX(MIN(BB246,$J$5),$I$5)*(BV246*BO246/($K$5*1000))+$H$5*(BV246*BO246/($K$5*1000))*(BV246*BO246/($K$5*1000)))</f>
        <v>3.505109203201703</v>
      </c>
      <c r="S246">
        <f t="shared" si="101"/>
        <v>6.7788728014500185E-2</v>
      </c>
      <c r="T246">
        <f t="shared" si="102"/>
        <v>4.2433389449563715E-2</v>
      </c>
      <c r="U246">
        <f t="shared" si="103"/>
        <v>518.69179223819651</v>
      </c>
      <c r="V246">
        <f t="shared" si="104"/>
        <v>35.253977484499785</v>
      </c>
      <c r="W246">
        <f t="shared" si="105"/>
        <v>33.807622222222207</v>
      </c>
      <c r="X246">
        <f t="shared" si="106"/>
        <v>5.2859417333594561</v>
      </c>
      <c r="Y246">
        <f t="shared" si="107"/>
        <v>50.135838367635998</v>
      </c>
      <c r="Z246">
        <f t="shared" si="108"/>
        <v>2.546114818312331</v>
      </c>
      <c r="AA246">
        <f t="shared" si="109"/>
        <v>5.078432716417713</v>
      </c>
      <c r="AB246">
        <f t="shared" si="110"/>
        <v>2.7398269150471251</v>
      </c>
      <c r="AC246">
        <f t="shared" si="111"/>
        <v>-83.53692678243408</v>
      </c>
      <c r="AD246">
        <f t="shared" si="112"/>
        <v>-135.12922185041614</v>
      </c>
      <c r="AE246">
        <f t="shared" si="113"/>
        <v>-8.8682662136233592</v>
      </c>
      <c r="AF246">
        <f t="shared" si="114"/>
        <v>291.15737739172289</v>
      </c>
      <c r="AG246">
        <f t="shared" si="115"/>
        <v>42.464106492326721</v>
      </c>
      <c r="AH246">
        <f t="shared" si="116"/>
        <v>1.9262513394381304</v>
      </c>
      <c r="AI246">
        <f t="shared" si="117"/>
        <v>12.630965324578197</v>
      </c>
      <c r="AJ246">
        <v>625.21403642036546</v>
      </c>
      <c r="AK246">
        <v>597.46596363636343</v>
      </c>
      <c r="AL246">
        <v>3.3697319685632712</v>
      </c>
      <c r="AM246">
        <v>65.224705467623394</v>
      </c>
      <c r="AN246">
        <f t="shared" si="118"/>
        <v>1.8942613782864872</v>
      </c>
      <c r="AO246">
        <v>23.497736438231229</v>
      </c>
      <c r="AP246">
        <v>24.952392727272731</v>
      </c>
      <c r="AQ246">
        <v>-3.7939833344612111E-4</v>
      </c>
      <c r="AR246">
        <v>101.7117068775797</v>
      </c>
      <c r="AS246">
        <v>0</v>
      </c>
      <c r="AT246">
        <v>0</v>
      </c>
      <c r="AU246">
        <f t="shared" si="119"/>
        <v>1</v>
      </c>
      <c r="AV246">
        <f t="shared" si="120"/>
        <v>0</v>
      </c>
      <c r="AW246">
        <f t="shared" si="121"/>
        <v>52846.756809919447</v>
      </c>
      <c r="AX246">
        <f t="shared" si="122"/>
        <v>2948.3041851851854</v>
      </c>
      <c r="AY246">
        <f t="shared" si="123"/>
        <v>2418.4937082072793</v>
      </c>
      <c r="AZ246">
        <f>($B$11*$D$9+$C$11*$D$9+$F$11*((CV246+CN246)/MAX(CV246+CN246+CW246, 0.1)*$I$9+CW246/MAX(CV246+CN246+CW246, 0.1)*$J$9))/($B$11+$C$11+$F$11)</f>
        <v>0.82029992711059818</v>
      </c>
      <c r="BA246">
        <f>($B$11*$K$9+$C$11*$K$9+$F$11*((CV246+CN246)/MAX(CV246+CN246+CW246, 0.1)*$P$9+CW246/MAX(CV246+CN246+CW246, 0.1)*$Q$9))/($B$11+$C$11+$F$11)</f>
        <v>0.17592885932345448</v>
      </c>
      <c r="BB246" s="1">
        <v>3.93</v>
      </c>
      <c r="BC246">
        <v>0.5</v>
      </c>
      <c r="BD246" t="s">
        <v>354</v>
      </c>
      <c r="BE246">
        <v>2</v>
      </c>
      <c r="BF246" t="b">
        <v>1</v>
      </c>
      <c r="BG246">
        <v>1687538973.5</v>
      </c>
      <c r="BH246">
        <v>559.46170370370373</v>
      </c>
      <c r="BI246">
        <v>593.68155555555552</v>
      </c>
      <c r="BJ246">
        <v>24.97060740740741</v>
      </c>
      <c r="BK246">
        <v>23.494551851851849</v>
      </c>
      <c r="BL246">
        <v>556.52814814814815</v>
      </c>
      <c r="BM246">
        <v>24.77851851851851</v>
      </c>
      <c r="BN246">
        <v>500.05814814814812</v>
      </c>
      <c r="BO246">
        <v>101.8516296296296</v>
      </c>
      <c r="BP246">
        <v>0.1128431111111111</v>
      </c>
      <c r="BQ246">
        <v>33.092529629629631</v>
      </c>
      <c r="BR246">
        <v>33.807622222222207</v>
      </c>
      <c r="BS246">
        <v>999.90000000000009</v>
      </c>
      <c r="BT246">
        <v>0</v>
      </c>
      <c r="BU246">
        <v>0</v>
      </c>
      <c r="BV246">
        <v>10012.34</v>
      </c>
      <c r="BW246">
        <v>0</v>
      </c>
      <c r="BX246">
        <v>948.31825925925932</v>
      </c>
      <c r="BY246">
        <v>-34.219799999999999</v>
      </c>
      <c r="BZ246">
        <v>573.7894814814814</v>
      </c>
      <c r="CA246">
        <v>607.96548148148145</v>
      </c>
      <c r="CB246">
        <v>1.4760474074074079</v>
      </c>
      <c r="CC246">
        <v>593.68155555555552</v>
      </c>
      <c r="CD246">
        <v>23.494551851851849</v>
      </c>
      <c r="CE246">
        <v>2.543296666666667</v>
      </c>
      <c r="CF246">
        <v>2.39295962962963</v>
      </c>
      <c r="CG246">
        <v>21.306255555555548</v>
      </c>
      <c r="CH246">
        <v>20.316207407407411</v>
      </c>
      <c r="CI246">
        <v>1999.985925925926</v>
      </c>
      <c r="CJ246">
        <v>0.98000344444444432</v>
      </c>
      <c r="CK246">
        <v>1.9996451851851851E-2</v>
      </c>
      <c r="CL246">
        <v>0</v>
      </c>
      <c r="CM246">
        <v>1.8457925925925931</v>
      </c>
      <c r="CN246">
        <v>0</v>
      </c>
      <c r="CO246">
        <v>7681.3092592592593</v>
      </c>
      <c r="CP246">
        <v>17338.12222222222</v>
      </c>
      <c r="CQ246">
        <v>52.068999999999988</v>
      </c>
      <c r="CR246">
        <v>53.620333333333328</v>
      </c>
      <c r="CS246">
        <v>52.375</v>
      </c>
      <c r="CT246">
        <v>51.557481481481467</v>
      </c>
      <c r="CU246">
        <v>50.75</v>
      </c>
      <c r="CV246">
        <v>1959.995925925926</v>
      </c>
      <c r="CW246">
        <v>39.99</v>
      </c>
      <c r="CX246">
        <v>0</v>
      </c>
      <c r="CY246">
        <v>1687538981</v>
      </c>
      <c r="CZ246">
        <v>0</v>
      </c>
      <c r="DA246">
        <v>1687534704.5999999</v>
      </c>
      <c r="DB246" t="s">
        <v>748</v>
      </c>
      <c r="DC246">
        <v>1687534682.0999999</v>
      </c>
      <c r="DD246">
        <v>1687534704.5999999</v>
      </c>
      <c r="DE246">
        <v>4</v>
      </c>
      <c r="DF246">
        <v>-0.27400000000000002</v>
      </c>
      <c r="DG246">
        <v>-6.3E-2</v>
      </c>
      <c r="DH246">
        <v>2.6259999999999999</v>
      </c>
      <c r="DI246">
        <v>4.9000000000000002E-2</v>
      </c>
      <c r="DJ246">
        <v>421</v>
      </c>
      <c r="DK246">
        <v>17</v>
      </c>
      <c r="DL246">
        <v>0.13</v>
      </c>
      <c r="DM246">
        <v>0.01</v>
      </c>
      <c r="DN246">
        <v>-34.065343902439018</v>
      </c>
      <c r="DO246">
        <v>-2.6235888501742179</v>
      </c>
      <c r="DP246">
        <v>0.28938615104050708</v>
      </c>
      <c r="DQ246">
        <v>0</v>
      </c>
      <c r="DR246">
        <v>1.4909782926829269</v>
      </c>
      <c r="DS246">
        <v>-0.27639951219512321</v>
      </c>
      <c r="DT246">
        <v>2.7688580009432171E-2</v>
      </c>
      <c r="DU246">
        <v>0</v>
      </c>
      <c r="DV246">
        <v>0</v>
      </c>
      <c r="DW246">
        <v>2</v>
      </c>
      <c r="DX246" t="s">
        <v>356</v>
      </c>
      <c r="DY246">
        <v>3.1168399999999998</v>
      </c>
      <c r="DZ246">
        <v>2.7693699999999999</v>
      </c>
      <c r="EA246">
        <v>0.118121</v>
      </c>
      <c r="EB246">
        <v>0.124224</v>
      </c>
      <c r="EC246">
        <v>0.11963500000000001</v>
      </c>
      <c r="ED246">
        <v>0.115232</v>
      </c>
      <c r="EE246">
        <v>25362.5</v>
      </c>
      <c r="EF246">
        <v>25096.7</v>
      </c>
      <c r="EG246">
        <v>29347.8</v>
      </c>
      <c r="EH246">
        <v>28977.599999999999</v>
      </c>
      <c r="EI246">
        <v>35804.400000000001</v>
      </c>
      <c r="EJ246">
        <v>33808.1</v>
      </c>
      <c r="EK246">
        <v>45023.3</v>
      </c>
      <c r="EL246">
        <v>43099.6</v>
      </c>
      <c r="EM246">
        <v>1.67547</v>
      </c>
      <c r="EN246">
        <v>1.6229499999999999</v>
      </c>
      <c r="EO246">
        <v>-5.4649999999999997E-2</v>
      </c>
      <c r="EP246">
        <v>0</v>
      </c>
      <c r="EQ246">
        <v>34.664000000000001</v>
      </c>
      <c r="ER246">
        <v>999.9</v>
      </c>
      <c r="ES246">
        <v>49</v>
      </c>
      <c r="ET246">
        <v>49.1</v>
      </c>
      <c r="EU246">
        <v>57.119300000000003</v>
      </c>
      <c r="EV246">
        <v>65.188199999999995</v>
      </c>
      <c r="EW246">
        <v>17.3598</v>
      </c>
      <c r="EX246">
        <v>1</v>
      </c>
      <c r="EY246">
        <v>1.4030899999999999</v>
      </c>
      <c r="EZ246">
        <v>9.2810500000000005</v>
      </c>
      <c r="FA246">
        <v>19.9819</v>
      </c>
      <c r="FB246">
        <v>5.2274700000000003</v>
      </c>
      <c r="FC246">
        <v>11.992000000000001</v>
      </c>
      <c r="FD246">
        <v>4.9684499999999998</v>
      </c>
      <c r="FE246">
        <v>3.2895799999999999</v>
      </c>
      <c r="FF246">
        <v>9999</v>
      </c>
      <c r="FG246">
        <v>9999</v>
      </c>
      <c r="FH246">
        <v>9999</v>
      </c>
      <c r="FI246">
        <v>999.9</v>
      </c>
      <c r="FJ246">
        <v>4.9727600000000001</v>
      </c>
      <c r="FK246">
        <v>1.87845</v>
      </c>
      <c r="FL246">
        <v>1.8766700000000001</v>
      </c>
      <c r="FM246">
        <v>1.8794200000000001</v>
      </c>
      <c r="FN246">
        <v>1.87584</v>
      </c>
      <c r="FO246">
        <v>1.87924</v>
      </c>
      <c r="FP246">
        <v>1.87652</v>
      </c>
      <c r="FQ246">
        <v>1.87775</v>
      </c>
      <c r="FR246">
        <v>0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2.9849999999999999</v>
      </c>
      <c r="GF246">
        <v>0.19170000000000001</v>
      </c>
      <c r="GG246">
        <v>1.427427920861303</v>
      </c>
      <c r="GH246">
        <v>3.4596175144301941E-3</v>
      </c>
      <c r="GI246">
        <v>-1.60062044249347E-6</v>
      </c>
      <c r="GJ246">
        <v>4.4551892631570479E-10</v>
      </c>
      <c r="GK246">
        <v>-0.12138322864315421</v>
      </c>
      <c r="GL246">
        <v>-1.1044296988583829E-3</v>
      </c>
      <c r="GM246">
        <v>8.6344859614355754E-4</v>
      </c>
      <c r="GN246">
        <v>-1.2442756315904091E-5</v>
      </c>
      <c r="GO246">
        <v>0</v>
      </c>
      <c r="GP246">
        <v>2120</v>
      </c>
      <c r="GQ246">
        <v>2</v>
      </c>
      <c r="GR246">
        <v>32</v>
      </c>
      <c r="GS246">
        <v>71.599999999999994</v>
      </c>
      <c r="GT246">
        <v>71.3</v>
      </c>
      <c r="GU246">
        <v>1.5039100000000001</v>
      </c>
      <c r="GV246">
        <v>2.65137</v>
      </c>
      <c r="GW246">
        <v>1.39893</v>
      </c>
      <c r="GX246">
        <v>2.2717299999999998</v>
      </c>
      <c r="GY246">
        <v>1.4489700000000001</v>
      </c>
      <c r="GZ246">
        <v>2.5061</v>
      </c>
      <c r="HA246">
        <v>53.771099999999997</v>
      </c>
      <c r="HB246">
        <v>14.7012</v>
      </c>
      <c r="HC246">
        <v>18</v>
      </c>
      <c r="HD246">
        <v>502.82299999999998</v>
      </c>
      <c r="HE246">
        <v>382.40600000000001</v>
      </c>
      <c r="HF246">
        <v>25.304500000000001</v>
      </c>
      <c r="HG246">
        <v>43.511600000000001</v>
      </c>
      <c r="HH246">
        <v>29.9999</v>
      </c>
      <c r="HI246">
        <v>42.774500000000003</v>
      </c>
      <c r="HJ246">
        <v>42.746299999999998</v>
      </c>
      <c r="HK246">
        <v>30.1708</v>
      </c>
      <c r="HL246">
        <v>56.9039</v>
      </c>
      <c r="HM246">
        <v>0</v>
      </c>
      <c r="HN246">
        <v>21.831399999999999</v>
      </c>
      <c r="HO246">
        <v>640.55999999999995</v>
      </c>
      <c r="HP246">
        <v>23.473800000000001</v>
      </c>
      <c r="HQ246">
        <v>97.189400000000006</v>
      </c>
      <c r="HR246">
        <v>99.098799999999997</v>
      </c>
    </row>
    <row r="247" spans="1:226" x14ac:dyDescent="0.25">
      <c r="A247">
        <v>231</v>
      </c>
      <c r="B247">
        <v>1687538986</v>
      </c>
      <c r="C247">
        <v>10282.5</v>
      </c>
      <c r="D247" t="s">
        <v>823</v>
      </c>
      <c r="E247" t="s">
        <v>824</v>
      </c>
      <c r="F247">
        <v>5</v>
      </c>
      <c r="G247" t="s">
        <v>353</v>
      </c>
      <c r="H247" t="s">
        <v>747</v>
      </c>
      <c r="I247">
        <v>1687538978.2142861</v>
      </c>
      <c r="J247">
        <f t="shared" si="93"/>
        <v>1.8916297334720454E-3</v>
      </c>
      <c r="K247">
        <f t="shared" si="94"/>
        <v>1.8916297334720453</v>
      </c>
      <c r="L247">
        <f t="shared" si="95"/>
        <v>12.611270552567627</v>
      </c>
      <c r="M247">
        <f t="shared" si="96"/>
        <v>575.0791071428572</v>
      </c>
      <c r="N247">
        <f t="shared" si="97"/>
        <v>259.17054705827667</v>
      </c>
      <c r="O247">
        <f t="shared" si="98"/>
        <v>26.426234824568638</v>
      </c>
      <c r="P247">
        <f t="shared" si="99"/>
        <v>58.637741443062964</v>
      </c>
      <c r="Q247">
        <f t="shared" si="100"/>
        <v>6.8499756320349603E-2</v>
      </c>
      <c r="R247">
        <f>IF(LEFT(BD247,1)&lt;&gt;"0",IF(LEFT(BD247,1)="1",3,BE247),$D$5+$E$5*(BV247*BO247/($K$5*1000))+$F$5*(BV247*BO247/($K$5*1000))*MAX(MIN(BB247,$J$5),$I$5)*MAX(MIN(BB247,$J$5),$I$5)+$G$5*MAX(MIN(BB247,$J$5),$I$5)*(BV247*BO247/($K$5*1000))+$H$5*(BV247*BO247/($K$5*1000))*(BV247*BO247/($K$5*1000)))</f>
        <v>3.5054505790963977</v>
      </c>
      <c r="S247">
        <f t="shared" si="101"/>
        <v>6.7764731001097603E-2</v>
      </c>
      <c r="T247">
        <f t="shared" si="102"/>
        <v>4.2418338630940161E-2</v>
      </c>
      <c r="U247">
        <f t="shared" si="103"/>
        <v>511.72931266726977</v>
      </c>
      <c r="V247">
        <f t="shared" si="104"/>
        <v>35.212634396755206</v>
      </c>
      <c r="W247">
        <f t="shared" si="105"/>
        <v>33.794139285714287</v>
      </c>
      <c r="X247">
        <f t="shared" si="106"/>
        <v>5.2819620128979299</v>
      </c>
      <c r="Y247">
        <f t="shared" si="107"/>
        <v>50.131944549050033</v>
      </c>
      <c r="Z247">
        <f t="shared" si="108"/>
        <v>2.5448949812347728</v>
      </c>
      <c r="AA247">
        <f t="shared" si="109"/>
        <v>5.0763939123582169</v>
      </c>
      <c r="AB247">
        <f t="shared" si="110"/>
        <v>2.7370670316631571</v>
      </c>
      <c r="AC247">
        <f t="shared" si="111"/>
        <v>-83.420871246117201</v>
      </c>
      <c r="AD247">
        <f t="shared" si="112"/>
        <v>-133.94574718425932</v>
      </c>
      <c r="AE247">
        <f t="shared" si="113"/>
        <v>-8.7888530918186571</v>
      </c>
      <c r="AF247">
        <f t="shared" si="114"/>
        <v>285.57384114507454</v>
      </c>
      <c r="AG247">
        <f t="shared" si="115"/>
        <v>42.710533053015126</v>
      </c>
      <c r="AH247">
        <f t="shared" si="116"/>
        <v>1.9076251659852934</v>
      </c>
      <c r="AI247">
        <f t="shared" si="117"/>
        <v>12.611270552567627</v>
      </c>
      <c r="AJ247">
        <v>642.6633207977161</v>
      </c>
      <c r="AK247">
        <v>614.63550909090918</v>
      </c>
      <c r="AL247">
        <v>3.4261604162304051</v>
      </c>
      <c r="AM247">
        <v>65.224705467623394</v>
      </c>
      <c r="AN247">
        <f t="shared" si="118"/>
        <v>1.8916297334720453</v>
      </c>
      <c r="AO247">
        <v>23.497683539775441</v>
      </c>
      <c r="AP247">
        <v>24.947913939393931</v>
      </c>
      <c r="AQ247">
        <v>-7.8196775451851082E-5</v>
      </c>
      <c r="AR247">
        <v>101.7117068775797</v>
      </c>
      <c r="AS247">
        <v>0</v>
      </c>
      <c r="AT247">
        <v>0</v>
      </c>
      <c r="AU247">
        <f t="shared" si="119"/>
        <v>1</v>
      </c>
      <c r="AV247">
        <f t="shared" si="120"/>
        <v>0</v>
      </c>
      <c r="AW247">
        <f t="shared" si="121"/>
        <v>52855.49886700949</v>
      </c>
      <c r="AX247">
        <f t="shared" si="122"/>
        <v>2908.7286785714286</v>
      </c>
      <c r="AY247">
        <f t="shared" si="123"/>
        <v>2386.0299199932192</v>
      </c>
      <c r="AZ247">
        <f>($B$11*$D$9+$C$11*$D$9+$F$11*((CV247+CN247)/MAX(CV247+CN247+CW247, 0.1)*$I$9+CW247/MAX(CV247+CN247+CW247, 0.1)*$J$9))/($B$11+$C$11+$F$11)</f>
        <v>0.82029992607116453</v>
      </c>
      <c r="BA247">
        <f>($B$11*$K$9+$C$11*$K$9+$F$11*((CV247+CN247)/MAX(CV247+CN247+CW247, 0.1)*$P$9+CW247/MAX(CV247+CN247+CW247, 0.1)*$Q$9))/($B$11+$C$11+$F$11)</f>
        <v>0.17592885731734756</v>
      </c>
      <c r="BB247" s="1">
        <v>3.93</v>
      </c>
      <c r="BC247">
        <v>0.5</v>
      </c>
      <c r="BD247" t="s">
        <v>354</v>
      </c>
      <c r="BE247">
        <v>2</v>
      </c>
      <c r="BF247" t="b">
        <v>1</v>
      </c>
      <c r="BG247">
        <v>1687538978.2142861</v>
      </c>
      <c r="BH247">
        <v>575.0791071428572</v>
      </c>
      <c r="BI247">
        <v>609.50867857142862</v>
      </c>
      <c r="BJ247">
        <v>24.958600000000001</v>
      </c>
      <c r="BK247">
        <v>23.496764285714281</v>
      </c>
      <c r="BL247">
        <v>572.11310714285707</v>
      </c>
      <c r="BM247">
        <v>24.766728571428569</v>
      </c>
      <c r="BN247">
        <v>500.04614285714291</v>
      </c>
      <c r="BO247">
        <v>101.8518928571429</v>
      </c>
      <c r="BP247">
        <v>0.11275985714285711</v>
      </c>
      <c r="BQ247">
        <v>33.085378571428571</v>
      </c>
      <c r="BR247">
        <v>33.794139285714287</v>
      </c>
      <c r="BS247">
        <v>999.9000000000002</v>
      </c>
      <c r="BT247">
        <v>0</v>
      </c>
      <c r="BU247">
        <v>0</v>
      </c>
      <c r="BV247">
        <v>10013.79642857143</v>
      </c>
      <c r="BW247">
        <v>0</v>
      </c>
      <c r="BX247">
        <v>908.73582142857151</v>
      </c>
      <c r="BY247">
        <v>-34.429489285714283</v>
      </c>
      <c r="BZ247">
        <v>589.79967857142867</v>
      </c>
      <c r="CA247">
        <v>624.17482142857148</v>
      </c>
      <c r="CB247">
        <v>1.461823928571429</v>
      </c>
      <c r="CC247">
        <v>609.50867857142862</v>
      </c>
      <c r="CD247">
        <v>23.496764285714281</v>
      </c>
      <c r="CE247">
        <v>2.5420782142857141</v>
      </c>
      <c r="CF247">
        <v>2.393188571428571</v>
      </c>
      <c r="CG247">
        <v>21.29843571428572</v>
      </c>
      <c r="CH247">
        <v>20.31775714285714</v>
      </c>
      <c r="CI247">
        <v>1999.992857142857</v>
      </c>
      <c r="CJ247">
        <v>0.98000374999999984</v>
      </c>
      <c r="CK247">
        <v>1.9996146428571431E-2</v>
      </c>
      <c r="CL247">
        <v>0</v>
      </c>
      <c r="CM247">
        <v>1.8745785714285721</v>
      </c>
      <c r="CN247">
        <v>0</v>
      </c>
      <c r="CO247">
        <v>7681.1957142857136</v>
      </c>
      <c r="CP247">
        <v>17338.189285714281</v>
      </c>
      <c r="CQ247">
        <v>52.070999999999977</v>
      </c>
      <c r="CR247">
        <v>53.611499999999992</v>
      </c>
      <c r="CS247">
        <v>52.3705</v>
      </c>
      <c r="CT247">
        <v>51.553142857142838</v>
      </c>
      <c r="CU247">
        <v>50.75</v>
      </c>
      <c r="CV247">
        <v>1960.002857142857</v>
      </c>
      <c r="CW247">
        <v>39.99</v>
      </c>
      <c r="CX247">
        <v>0</v>
      </c>
      <c r="CY247">
        <v>1687538985.8</v>
      </c>
      <c r="CZ247">
        <v>0</v>
      </c>
      <c r="DA247">
        <v>1687534704.5999999</v>
      </c>
      <c r="DB247" t="s">
        <v>748</v>
      </c>
      <c r="DC247">
        <v>1687534682.0999999</v>
      </c>
      <c r="DD247">
        <v>1687534704.5999999</v>
      </c>
      <c r="DE247">
        <v>4</v>
      </c>
      <c r="DF247">
        <v>-0.27400000000000002</v>
      </c>
      <c r="DG247">
        <v>-6.3E-2</v>
      </c>
      <c r="DH247">
        <v>2.6259999999999999</v>
      </c>
      <c r="DI247">
        <v>4.9000000000000002E-2</v>
      </c>
      <c r="DJ247">
        <v>421</v>
      </c>
      <c r="DK247">
        <v>17</v>
      </c>
      <c r="DL247">
        <v>0.13</v>
      </c>
      <c r="DM247">
        <v>0.01</v>
      </c>
      <c r="DN247">
        <v>-34.323734146341458</v>
      </c>
      <c r="DO247">
        <v>-2.9518055749128269</v>
      </c>
      <c r="DP247">
        <v>0.32356395425412221</v>
      </c>
      <c r="DQ247">
        <v>0</v>
      </c>
      <c r="DR247">
        <v>1.4714582926829269</v>
      </c>
      <c r="DS247">
        <v>-0.18754871080139141</v>
      </c>
      <c r="DT247">
        <v>1.9042124279740131E-2</v>
      </c>
      <c r="DU247">
        <v>0</v>
      </c>
      <c r="DV247">
        <v>0</v>
      </c>
      <c r="DW247">
        <v>2</v>
      </c>
      <c r="DX247" t="s">
        <v>356</v>
      </c>
      <c r="DY247">
        <v>3.11673</v>
      </c>
      <c r="DZ247">
        <v>2.7697799999999999</v>
      </c>
      <c r="EA247">
        <v>0.12051199999999999</v>
      </c>
      <c r="EB247">
        <v>0.12654599999999999</v>
      </c>
      <c r="EC247">
        <v>0.11962200000000001</v>
      </c>
      <c r="ED247">
        <v>0.115235</v>
      </c>
      <c r="EE247">
        <v>25293.5</v>
      </c>
      <c r="EF247">
        <v>25029.9</v>
      </c>
      <c r="EG247">
        <v>29347.7</v>
      </c>
      <c r="EH247">
        <v>28977.4</v>
      </c>
      <c r="EI247">
        <v>35805</v>
      </c>
      <c r="EJ247">
        <v>33808</v>
      </c>
      <c r="EK247">
        <v>45023.199999999997</v>
      </c>
      <c r="EL247">
        <v>43099.4</v>
      </c>
      <c r="EM247">
        <v>1.6756500000000001</v>
      </c>
      <c r="EN247">
        <v>1.62297</v>
      </c>
      <c r="EO247">
        <v>-5.4597899999999998E-2</v>
      </c>
      <c r="EP247">
        <v>0</v>
      </c>
      <c r="EQ247">
        <v>34.662100000000002</v>
      </c>
      <c r="ER247">
        <v>999.9</v>
      </c>
      <c r="ES247">
        <v>49</v>
      </c>
      <c r="ET247">
        <v>49.1</v>
      </c>
      <c r="EU247">
        <v>57.118600000000001</v>
      </c>
      <c r="EV247">
        <v>65.1982</v>
      </c>
      <c r="EW247">
        <v>17.752400000000002</v>
      </c>
      <c r="EX247">
        <v>1</v>
      </c>
      <c r="EY247">
        <v>1.40306</v>
      </c>
      <c r="EZ247">
        <v>9.2810500000000005</v>
      </c>
      <c r="FA247">
        <v>19.982099999999999</v>
      </c>
      <c r="FB247">
        <v>5.2276199999999999</v>
      </c>
      <c r="FC247">
        <v>11.992000000000001</v>
      </c>
      <c r="FD247">
        <v>4.9685499999999996</v>
      </c>
      <c r="FE247">
        <v>3.2895300000000001</v>
      </c>
      <c r="FF247">
        <v>9999</v>
      </c>
      <c r="FG247">
        <v>9999</v>
      </c>
      <c r="FH247">
        <v>9999</v>
      </c>
      <c r="FI247">
        <v>999.9</v>
      </c>
      <c r="FJ247">
        <v>4.9727499999999996</v>
      </c>
      <c r="FK247">
        <v>1.87849</v>
      </c>
      <c r="FL247">
        <v>1.8766799999999999</v>
      </c>
      <c r="FM247">
        <v>1.8794299999999999</v>
      </c>
      <c r="FN247">
        <v>1.8758999999999999</v>
      </c>
      <c r="FO247">
        <v>1.87927</v>
      </c>
      <c r="FP247">
        <v>1.87653</v>
      </c>
      <c r="FQ247">
        <v>1.87775</v>
      </c>
      <c r="FR247">
        <v>0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3.0190000000000001</v>
      </c>
      <c r="GF247">
        <v>0.19170000000000001</v>
      </c>
      <c r="GG247">
        <v>1.427427920861303</v>
      </c>
      <c r="GH247">
        <v>3.4596175144301941E-3</v>
      </c>
      <c r="GI247">
        <v>-1.60062044249347E-6</v>
      </c>
      <c r="GJ247">
        <v>4.4551892631570479E-10</v>
      </c>
      <c r="GK247">
        <v>-0.12138322864315421</v>
      </c>
      <c r="GL247">
        <v>-1.1044296988583829E-3</v>
      </c>
      <c r="GM247">
        <v>8.6344859614355754E-4</v>
      </c>
      <c r="GN247">
        <v>-1.2442756315904091E-5</v>
      </c>
      <c r="GO247">
        <v>0</v>
      </c>
      <c r="GP247">
        <v>2120</v>
      </c>
      <c r="GQ247">
        <v>2</v>
      </c>
      <c r="GR247">
        <v>32</v>
      </c>
      <c r="GS247">
        <v>71.7</v>
      </c>
      <c r="GT247">
        <v>71.400000000000006</v>
      </c>
      <c r="GU247">
        <v>1.53687</v>
      </c>
      <c r="GV247">
        <v>2.65381</v>
      </c>
      <c r="GW247">
        <v>1.39893</v>
      </c>
      <c r="GX247">
        <v>2.2717299999999998</v>
      </c>
      <c r="GY247">
        <v>1.4489700000000001</v>
      </c>
      <c r="GZ247">
        <v>2.4597199999999999</v>
      </c>
      <c r="HA247">
        <v>53.806699999999999</v>
      </c>
      <c r="HB247">
        <v>14.7012</v>
      </c>
      <c r="HC247">
        <v>18</v>
      </c>
      <c r="HD247">
        <v>502.93299999999999</v>
      </c>
      <c r="HE247">
        <v>382.44299999999998</v>
      </c>
      <c r="HF247">
        <v>25.290600000000001</v>
      </c>
      <c r="HG247">
        <v>43.511299999999999</v>
      </c>
      <c r="HH247">
        <v>29.9999</v>
      </c>
      <c r="HI247">
        <v>42.774500000000003</v>
      </c>
      <c r="HJ247">
        <v>42.750700000000002</v>
      </c>
      <c r="HK247">
        <v>30.783200000000001</v>
      </c>
      <c r="HL247">
        <v>56.9039</v>
      </c>
      <c r="HM247">
        <v>0</v>
      </c>
      <c r="HN247">
        <v>21.8139</v>
      </c>
      <c r="HO247">
        <v>660.596</v>
      </c>
      <c r="HP247">
        <v>23.473800000000001</v>
      </c>
      <c r="HQ247">
        <v>97.1892</v>
      </c>
      <c r="HR247">
        <v>99.098299999999995</v>
      </c>
    </row>
    <row r="248" spans="1:226" x14ac:dyDescent="0.25">
      <c r="A248">
        <v>232</v>
      </c>
      <c r="B248">
        <v>1687538991</v>
      </c>
      <c r="C248">
        <v>10287.5</v>
      </c>
      <c r="D248" t="s">
        <v>825</v>
      </c>
      <c r="E248" t="s">
        <v>826</v>
      </c>
      <c r="F248">
        <v>5</v>
      </c>
      <c r="G248" t="s">
        <v>353</v>
      </c>
      <c r="H248" t="s">
        <v>747</v>
      </c>
      <c r="I248">
        <v>1687538983.5</v>
      </c>
      <c r="J248">
        <f t="shared" si="93"/>
        <v>1.8822249733503648E-3</v>
      </c>
      <c r="K248">
        <f t="shared" si="94"/>
        <v>1.8822249733503649</v>
      </c>
      <c r="L248">
        <f t="shared" si="95"/>
        <v>12.597611897445251</v>
      </c>
      <c r="M248">
        <f t="shared" si="96"/>
        <v>592.61011111111122</v>
      </c>
      <c r="N248">
        <f t="shared" si="97"/>
        <v>275.07895281281134</v>
      </c>
      <c r="O248">
        <f t="shared" si="98"/>
        <v>28.048435438469813</v>
      </c>
      <c r="P248">
        <f t="shared" si="99"/>
        <v>60.425511554842203</v>
      </c>
      <c r="Q248">
        <f t="shared" si="100"/>
        <v>6.8217816917710394E-2</v>
      </c>
      <c r="R248">
        <f>IF(LEFT(BD248,1)&lt;&gt;"0",IF(LEFT(BD248,1)="1",3,BE248),$D$5+$E$5*(BV248*BO248/($K$5*1000))+$F$5*(BV248*BO248/($K$5*1000))*MAX(MIN(BB248,$J$5),$I$5)*MAX(MIN(BB248,$J$5),$I$5)+$G$5*MAX(MIN(BB248,$J$5),$I$5)*(BV248*BO248/($K$5*1000))+$H$5*(BV248*BO248/($K$5*1000))*(BV248*BO248/($K$5*1000)))</f>
        <v>3.5051897212208596</v>
      </c>
      <c r="S248">
        <f t="shared" si="101"/>
        <v>6.7488741392824306E-2</v>
      </c>
      <c r="T248">
        <f t="shared" si="102"/>
        <v>4.2245318481324526E-2</v>
      </c>
      <c r="U248">
        <f t="shared" si="103"/>
        <v>513.34249845595741</v>
      </c>
      <c r="V248">
        <f t="shared" si="104"/>
        <v>35.217865066363025</v>
      </c>
      <c r="W248">
        <f t="shared" si="105"/>
        <v>33.783077777777777</v>
      </c>
      <c r="X248">
        <f t="shared" si="106"/>
        <v>5.2786989648595304</v>
      </c>
      <c r="Y248">
        <f t="shared" si="107"/>
        <v>50.12905765333516</v>
      </c>
      <c r="Z248">
        <f t="shared" si="108"/>
        <v>2.5440344560339083</v>
      </c>
      <c r="AA248">
        <f t="shared" si="109"/>
        <v>5.0749696386216625</v>
      </c>
      <c r="AB248">
        <f t="shared" si="110"/>
        <v>2.7346645088256221</v>
      </c>
      <c r="AC248">
        <f t="shared" si="111"/>
        <v>-83.006121324751092</v>
      </c>
      <c r="AD248">
        <f t="shared" si="112"/>
        <v>-132.78977570808399</v>
      </c>
      <c r="AE248">
        <f t="shared" si="113"/>
        <v>-8.7129673020126521</v>
      </c>
      <c r="AF248">
        <f t="shared" si="114"/>
        <v>288.83363412110964</v>
      </c>
      <c r="AG248">
        <f t="shared" si="115"/>
        <v>42.93812087346393</v>
      </c>
      <c r="AH248">
        <f t="shared" si="116"/>
        <v>1.8934081987898495</v>
      </c>
      <c r="AI248">
        <f t="shared" si="117"/>
        <v>12.597611897445251</v>
      </c>
      <c r="AJ248">
        <v>659.57583742796226</v>
      </c>
      <c r="AK248">
        <v>631.63541212121197</v>
      </c>
      <c r="AL248">
        <v>3.4115763295717851</v>
      </c>
      <c r="AM248">
        <v>65.224705467623394</v>
      </c>
      <c r="AN248">
        <f t="shared" si="118"/>
        <v>1.8822249733503649</v>
      </c>
      <c r="AO248">
        <v>23.501214996867599</v>
      </c>
      <c r="AP248">
        <v>24.944059393939391</v>
      </c>
      <c r="AQ248">
        <v>-5.9813012539580673E-5</v>
      </c>
      <c r="AR248">
        <v>101.7117068775797</v>
      </c>
      <c r="AS248">
        <v>0</v>
      </c>
      <c r="AT248">
        <v>0</v>
      </c>
      <c r="AU248">
        <f t="shared" si="119"/>
        <v>1</v>
      </c>
      <c r="AV248">
        <f t="shared" si="120"/>
        <v>0</v>
      </c>
      <c r="AW248">
        <f t="shared" si="121"/>
        <v>52850.63790710875</v>
      </c>
      <c r="AX248">
        <f t="shared" si="122"/>
        <v>2917.8981481481478</v>
      </c>
      <c r="AY248">
        <f t="shared" si="123"/>
        <v>2393.5516411592944</v>
      </c>
      <c r="AZ248">
        <f>($B$11*$D$9+$C$11*$D$9+$F$11*((CV248+CN248)/MAX(CV248+CN248+CW248, 0.1)*$I$9+CW248/MAX(CV248+CN248+CW248, 0.1)*$J$9))/($B$11+$C$11+$F$11)</f>
        <v>0.82029992811036556</v>
      </c>
      <c r="BA248">
        <f>($B$11*$K$9+$C$11*$K$9+$F$11*((CV248+CN248)/MAX(CV248+CN248+CW248, 0.1)*$P$9+CW248/MAX(CV248+CN248+CW248, 0.1)*$Q$9))/($B$11+$C$11+$F$11)</f>
        <v>0.17592886125300558</v>
      </c>
      <c r="BB248" s="1">
        <v>3.93</v>
      </c>
      <c r="BC248">
        <v>0.5</v>
      </c>
      <c r="BD248" t="s">
        <v>354</v>
      </c>
      <c r="BE248">
        <v>2</v>
      </c>
      <c r="BF248" t="b">
        <v>1</v>
      </c>
      <c r="BG248">
        <v>1687538983.5</v>
      </c>
      <c r="BH248">
        <v>592.61011111111122</v>
      </c>
      <c r="BI248">
        <v>627.2373703703704</v>
      </c>
      <c r="BJ248">
        <v>24.950066666666661</v>
      </c>
      <c r="BK248">
        <v>23.499148148148151</v>
      </c>
      <c r="BL248">
        <v>589.60825925925917</v>
      </c>
      <c r="BM248">
        <v>24.758359259259262</v>
      </c>
      <c r="BN248">
        <v>500.05829629629619</v>
      </c>
      <c r="BO248">
        <v>101.8522962962963</v>
      </c>
      <c r="BP248">
        <v>0.1127401111111111</v>
      </c>
      <c r="BQ248">
        <v>33.080381481481488</v>
      </c>
      <c r="BR248">
        <v>33.783077777777777</v>
      </c>
      <c r="BS248">
        <v>999.90000000000009</v>
      </c>
      <c r="BT248">
        <v>0</v>
      </c>
      <c r="BU248">
        <v>0</v>
      </c>
      <c r="BV248">
        <v>10012.62407407407</v>
      </c>
      <c r="BW248">
        <v>0</v>
      </c>
      <c r="BX248">
        <v>917.91888888888889</v>
      </c>
      <c r="BY248">
        <v>-34.627225925925927</v>
      </c>
      <c r="BZ248">
        <v>607.77414814814824</v>
      </c>
      <c r="CA248">
        <v>642.33170370370362</v>
      </c>
      <c r="CB248">
        <v>1.450908888888889</v>
      </c>
      <c r="CC248">
        <v>627.2373703703704</v>
      </c>
      <c r="CD248">
        <v>23.499148148148151</v>
      </c>
      <c r="CE248">
        <v>2.5412188888888889</v>
      </c>
      <c r="CF248">
        <v>2.3934396296296292</v>
      </c>
      <c r="CG248">
        <v>21.29292222222222</v>
      </c>
      <c r="CH248">
        <v>20.319462962962959</v>
      </c>
      <c r="CI248">
        <v>1999.9792592592589</v>
      </c>
      <c r="CJ248">
        <v>0.98000388888888879</v>
      </c>
      <c r="CK248">
        <v>1.999600740740741E-2</v>
      </c>
      <c r="CL248">
        <v>0</v>
      </c>
      <c r="CM248">
        <v>1.882125925925926</v>
      </c>
      <c r="CN248">
        <v>0</v>
      </c>
      <c r="CO248">
        <v>7681.5333333333328</v>
      </c>
      <c r="CP248">
        <v>17338.074074074069</v>
      </c>
      <c r="CQ248">
        <v>52.080666666666673</v>
      </c>
      <c r="CR248">
        <v>53.608666666666657</v>
      </c>
      <c r="CS248">
        <v>52.370333333333328</v>
      </c>
      <c r="CT248">
        <v>51.555111111111103</v>
      </c>
      <c r="CU248">
        <v>50.75</v>
      </c>
      <c r="CV248">
        <v>1959.9892592592589</v>
      </c>
      <c r="CW248">
        <v>39.99</v>
      </c>
      <c r="CX248">
        <v>0</v>
      </c>
      <c r="CY248">
        <v>1687538991.2</v>
      </c>
      <c r="CZ248">
        <v>0</v>
      </c>
      <c r="DA248">
        <v>1687534704.5999999</v>
      </c>
      <c r="DB248" t="s">
        <v>748</v>
      </c>
      <c r="DC248">
        <v>1687534682.0999999</v>
      </c>
      <c r="DD248">
        <v>1687534704.5999999</v>
      </c>
      <c r="DE248">
        <v>4</v>
      </c>
      <c r="DF248">
        <v>-0.27400000000000002</v>
      </c>
      <c r="DG248">
        <v>-6.3E-2</v>
      </c>
      <c r="DH248">
        <v>2.6259999999999999</v>
      </c>
      <c r="DI248">
        <v>4.9000000000000002E-2</v>
      </c>
      <c r="DJ248">
        <v>421</v>
      </c>
      <c r="DK248">
        <v>17</v>
      </c>
      <c r="DL248">
        <v>0.13</v>
      </c>
      <c r="DM248">
        <v>0.01</v>
      </c>
      <c r="DN248">
        <v>-34.455514634146347</v>
      </c>
      <c r="DO248">
        <v>-2.5474097560975379</v>
      </c>
      <c r="DP248">
        <v>0.29359916475007042</v>
      </c>
      <c r="DQ248">
        <v>0</v>
      </c>
      <c r="DR248">
        <v>1.4600773170731709</v>
      </c>
      <c r="DS248">
        <v>-0.1340916376306642</v>
      </c>
      <c r="DT248">
        <v>1.3605161865529909E-2</v>
      </c>
      <c r="DU248">
        <v>0</v>
      </c>
      <c r="DV248">
        <v>0</v>
      </c>
      <c r="DW248">
        <v>2</v>
      </c>
      <c r="DX248" t="s">
        <v>356</v>
      </c>
      <c r="DY248">
        <v>3.1167400000000001</v>
      </c>
      <c r="DZ248">
        <v>2.7695799999999999</v>
      </c>
      <c r="EA248">
        <v>0.12286</v>
      </c>
      <c r="EB248">
        <v>0.12887799999999999</v>
      </c>
      <c r="EC248">
        <v>0.11960999999999999</v>
      </c>
      <c r="ED248">
        <v>0.115242</v>
      </c>
      <c r="EE248">
        <v>25226.1</v>
      </c>
      <c r="EF248">
        <v>24963.200000000001</v>
      </c>
      <c r="EG248">
        <v>29348</v>
      </c>
      <c r="EH248">
        <v>28977.7</v>
      </c>
      <c r="EI248">
        <v>35805.699999999997</v>
      </c>
      <c r="EJ248">
        <v>33808.300000000003</v>
      </c>
      <c r="EK248">
        <v>45023.3</v>
      </c>
      <c r="EL248">
        <v>43099.9</v>
      </c>
      <c r="EM248">
        <v>1.6751199999999999</v>
      </c>
      <c r="EN248">
        <v>1.6230199999999999</v>
      </c>
      <c r="EO248">
        <v>-5.4188100000000003E-2</v>
      </c>
      <c r="EP248">
        <v>0</v>
      </c>
      <c r="EQ248">
        <v>34.665799999999997</v>
      </c>
      <c r="ER248">
        <v>999.9</v>
      </c>
      <c r="ES248">
        <v>49</v>
      </c>
      <c r="ET248">
        <v>49.1</v>
      </c>
      <c r="EU248">
        <v>57.118600000000001</v>
      </c>
      <c r="EV248">
        <v>65.298199999999994</v>
      </c>
      <c r="EW248">
        <v>17.2196</v>
      </c>
      <c r="EX248">
        <v>1</v>
      </c>
      <c r="EY248">
        <v>1.40279</v>
      </c>
      <c r="EZ248">
        <v>9.2810500000000005</v>
      </c>
      <c r="FA248">
        <v>19.982199999999999</v>
      </c>
      <c r="FB248">
        <v>5.2277699999999996</v>
      </c>
      <c r="FC248">
        <v>11.992000000000001</v>
      </c>
      <c r="FD248">
        <v>4.96875</v>
      </c>
      <c r="FE248">
        <v>3.2895500000000002</v>
      </c>
      <c r="FF248">
        <v>9999</v>
      </c>
      <c r="FG248">
        <v>9999</v>
      </c>
      <c r="FH248">
        <v>9999</v>
      </c>
      <c r="FI248">
        <v>999.9</v>
      </c>
      <c r="FJ248">
        <v>4.9727600000000001</v>
      </c>
      <c r="FK248">
        <v>1.87842</v>
      </c>
      <c r="FL248">
        <v>1.8766799999999999</v>
      </c>
      <c r="FM248">
        <v>1.8794299999999999</v>
      </c>
      <c r="FN248">
        <v>1.8758600000000001</v>
      </c>
      <c r="FO248">
        <v>1.8792599999999999</v>
      </c>
      <c r="FP248">
        <v>1.87653</v>
      </c>
      <c r="FQ248">
        <v>1.87775</v>
      </c>
      <c r="FR248">
        <v>0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3.052</v>
      </c>
      <c r="GF248">
        <v>0.19159999999999999</v>
      </c>
      <c r="GG248">
        <v>1.427427920861303</v>
      </c>
      <c r="GH248">
        <v>3.4596175144301941E-3</v>
      </c>
      <c r="GI248">
        <v>-1.60062044249347E-6</v>
      </c>
      <c r="GJ248">
        <v>4.4551892631570479E-10</v>
      </c>
      <c r="GK248">
        <v>-0.12138322864315421</v>
      </c>
      <c r="GL248">
        <v>-1.1044296988583829E-3</v>
      </c>
      <c r="GM248">
        <v>8.6344859614355754E-4</v>
      </c>
      <c r="GN248">
        <v>-1.2442756315904091E-5</v>
      </c>
      <c r="GO248">
        <v>0</v>
      </c>
      <c r="GP248">
        <v>2120</v>
      </c>
      <c r="GQ248">
        <v>2</v>
      </c>
      <c r="GR248">
        <v>32</v>
      </c>
      <c r="GS248">
        <v>71.8</v>
      </c>
      <c r="GT248">
        <v>71.400000000000006</v>
      </c>
      <c r="GU248">
        <v>1.5686</v>
      </c>
      <c r="GV248">
        <v>2.65625</v>
      </c>
      <c r="GW248">
        <v>1.39893</v>
      </c>
      <c r="GX248">
        <v>2.2717299999999998</v>
      </c>
      <c r="GY248">
        <v>1.4489700000000001</v>
      </c>
      <c r="GZ248">
        <v>2.4072300000000002</v>
      </c>
      <c r="HA248">
        <v>53.806699999999999</v>
      </c>
      <c r="HB248">
        <v>14.692399999999999</v>
      </c>
      <c r="HC248">
        <v>18</v>
      </c>
      <c r="HD248">
        <v>502.60399999999998</v>
      </c>
      <c r="HE248">
        <v>382.47300000000001</v>
      </c>
      <c r="HF248">
        <v>25.277699999999999</v>
      </c>
      <c r="HG248">
        <v>43.506999999999998</v>
      </c>
      <c r="HH248">
        <v>29.9999</v>
      </c>
      <c r="HI248">
        <v>42.774500000000003</v>
      </c>
      <c r="HJ248">
        <v>42.750700000000002</v>
      </c>
      <c r="HK248">
        <v>31.4666</v>
      </c>
      <c r="HL248">
        <v>56.9039</v>
      </c>
      <c r="HM248">
        <v>0</v>
      </c>
      <c r="HN248">
        <v>21.8034</v>
      </c>
      <c r="HO248">
        <v>673.96100000000001</v>
      </c>
      <c r="HP248">
        <v>23.473800000000001</v>
      </c>
      <c r="HQ248">
        <v>97.189700000000002</v>
      </c>
      <c r="HR248">
        <v>99.099500000000006</v>
      </c>
    </row>
    <row r="249" spans="1:226" x14ac:dyDescent="0.25">
      <c r="A249">
        <v>233</v>
      </c>
      <c r="B249">
        <v>1687538996</v>
      </c>
      <c r="C249">
        <v>10292.5</v>
      </c>
      <c r="D249" t="s">
        <v>827</v>
      </c>
      <c r="E249" t="s">
        <v>828</v>
      </c>
      <c r="F249">
        <v>5</v>
      </c>
      <c r="G249" t="s">
        <v>353</v>
      </c>
      <c r="H249" t="s">
        <v>747</v>
      </c>
      <c r="I249">
        <v>1687538988.2142861</v>
      </c>
      <c r="J249">
        <f t="shared" si="93"/>
        <v>1.8755940541741942E-3</v>
      </c>
      <c r="K249">
        <f t="shared" si="94"/>
        <v>1.8755940541741942</v>
      </c>
      <c r="L249">
        <f t="shared" si="95"/>
        <v>12.80303855570622</v>
      </c>
      <c r="M249">
        <f t="shared" si="96"/>
        <v>608.28832142857129</v>
      </c>
      <c r="N249">
        <f t="shared" si="97"/>
        <v>283.98709736480856</v>
      </c>
      <c r="O249">
        <f t="shared" si="98"/>
        <v>28.956736441306361</v>
      </c>
      <c r="P249">
        <f t="shared" si="99"/>
        <v>62.024101684115827</v>
      </c>
      <c r="Q249">
        <f t="shared" si="100"/>
        <v>6.7914723380115047E-2</v>
      </c>
      <c r="R249">
        <f>IF(LEFT(BD249,1)&lt;&gt;"0",IF(LEFT(BD249,1)="1",3,BE249),$D$5+$E$5*(BV249*BO249/($K$5*1000))+$F$5*(BV249*BO249/($K$5*1000))*MAX(MIN(BB249,$J$5),$I$5)*MAX(MIN(BB249,$J$5),$I$5)+$G$5*MAX(MIN(BB249,$J$5),$I$5)*(BV249*BO249/($K$5*1000))+$H$5*(BV249*BO249/($K$5*1000))*(BV249*BO249/($K$5*1000)))</f>
        <v>3.5028968646863898</v>
      </c>
      <c r="S249">
        <f t="shared" si="101"/>
        <v>6.7191607464647071E-2</v>
      </c>
      <c r="T249">
        <f t="shared" si="102"/>
        <v>4.2059082046855732E-2</v>
      </c>
      <c r="U249">
        <f t="shared" si="103"/>
        <v>532.45793516326546</v>
      </c>
      <c r="V249">
        <f t="shared" si="104"/>
        <v>35.313910860041837</v>
      </c>
      <c r="W249">
        <f t="shared" si="105"/>
        <v>33.789657142857138</v>
      </c>
      <c r="X249">
        <f t="shared" si="106"/>
        <v>5.2806396086432379</v>
      </c>
      <c r="Y249">
        <f t="shared" si="107"/>
        <v>50.124986929291524</v>
      </c>
      <c r="Z249">
        <f t="shared" si="108"/>
        <v>2.5435810480202581</v>
      </c>
      <c r="AA249">
        <f t="shared" si="109"/>
        <v>5.0744772295069991</v>
      </c>
      <c r="AB249">
        <f t="shared" si="110"/>
        <v>2.7370585606229798</v>
      </c>
      <c r="AC249">
        <f t="shared" si="111"/>
        <v>-82.713697789081962</v>
      </c>
      <c r="AD249">
        <f t="shared" si="112"/>
        <v>-134.27172742950989</v>
      </c>
      <c r="AE249">
        <f t="shared" si="113"/>
        <v>-8.8161816355067693</v>
      </c>
      <c r="AF249">
        <f t="shared" si="114"/>
        <v>306.65632830916689</v>
      </c>
      <c r="AG249">
        <f t="shared" si="115"/>
        <v>43.146056924165116</v>
      </c>
      <c r="AH249">
        <f t="shared" si="116"/>
        <v>1.8849566094477872</v>
      </c>
      <c r="AI249">
        <f t="shared" si="117"/>
        <v>12.80303855570622</v>
      </c>
      <c r="AJ249">
        <v>676.96117134501401</v>
      </c>
      <c r="AK249">
        <v>648.75013939393932</v>
      </c>
      <c r="AL249">
        <v>3.4312084389275008</v>
      </c>
      <c r="AM249">
        <v>65.224705467623394</v>
      </c>
      <c r="AN249">
        <f t="shared" si="118"/>
        <v>1.8755940541741942</v>
      </c>
      <c r="AO249">
        <v>23.503271187137099</v>
      </c>
      <c r="AP249">
        <v>24.941077575757571</v>
      </c>
      <c r="AQ249">
        <v>-4.7388729107314563E-5</v>
      </c>
      <c r="AR249">
        <v>101.7117068775797</v>
      </c>
      <c r="AS249">
        <v>0</v>
      </c>
      <c r="AT249">
        <v>0</v>
      </c>
      <c r="AU249">
        <f t="shared" si="119"/>
        <v>1</v>
      </c>
      <c r="AV249">
        <f t="shared" si="120"/>
        <v>0</v>
      </c>
      <c r="AW249">
        <f t="shared" si="121"/>
        <v>52800.551935525917</v>
      </c>
      <c r="AX249">
        <f t="shared" si="122"/>
        <v>3026.5525357142851</v>
      </c>
      <c r="AY249">
        <f t="shared" si="123"/>
        <v>2482.6808243767837</v>
      </c>
      <c r="AZ249">
        <f>($B$11*$D$9+$C$11*$D$9+$F$11*((CV249+CN249)/MAX(CV249+CN249+CW249, 0.1)*$I$9+CW249/MAX(CV249+CN249+CW249, 0.1)*$J$9))/($B$11+$C$11+$F$11)</f>
        <v>0.82029992708877786</v>
      </c>
      <c r="BA249">
        <f>($B$11*$K$9+$C$11*$K$9+$F$11*((CV249+CN249)/MAX(CV249+CN249+CW249, 0.1)*$P$9+CW249/MAX(CV249+CN249+CW249, 0.1)*$Q$9))/($B$11+$C$11+$F$11)</f>
        <v>0.17592885928134142</v>
      </c>
      <c r="BB249" s="1">
        <v>3.93</v>
      </c>
      <c r="BC249">
        <v>0.5</v>
      </c>
      <c r="BD249" t="s">
        <v>354</v>
      </c>
      <c r="BE249">
        <v>2</v>
      </c>
      <c r="BF249" t="b">
        <v>1</v>
      </c>
      <c r="BG249">
        <v>1687538988.2142861</v>
      </c>
      <c r="BH249">
        <v>608.28832142857129</v>
      </c>
      <c r="BI249">
        <v>643.10167857142858</v>
      </c>
      <c r="BJ249">
        <v>24.945635714285721</v>
      </c>
      <c r="BK249">
        <v>23.501046428571421</v>
      </c>
      <c r="BL249">
        <v>605.2548214285714</v>
      </c>
      <c r="BM249">
        <v>24.754014285714291</v>
      </c>
      <c r="BN249">
        <v>500.00960714285708</v>
      </c>
      <c r="BO249">
        <v>101.85210714285709</v>
      </c>
      <c r="BP249">
        <v>0.1128648928571428</v>
      </c>
      <c r="BQ249">
        <v>33.078653571428568</v>
      </c>
      <c r="BR249">
        <v>33.789657142857138</v>
      </c>
      <c r="BS249">
        <v>999.9000000000002</v>
      </c>
      <c r="BT249">
        <v>0</v>
      </c>
      <c r="BU249">
        <v>0</v>
      </c>
      <c r="BV249">
        <v>10002.68964285714</v>
      </c>
      <c r="BW249">
        <v>0</v>
      </c>
      <c r="BX249">
        <v>1026.5664642857139</v>
      </c>
      <c r="BY249">
        <v>-34.813332142857128</v>
      </c>
      <c r="BZ249">
        <v>623.85074999999995</v>
      </c>
      <c r="CA249">
        <v>658.5791071428572</v>
      </c>
      <c r="CB249">
        <v>1.44459</v>
      </c>
      <c r="CC249">
        <v>643.10167857142858</v>
      </c>
      <c r="CD249">
        <v>23.501046428571421</v>
      </c>
      <c r="CE249">
        <v>2.5407642857142858</v>
      </c>
      <c r="CF249">
        <v>2.3936296428571429</v>
      </c>
      <c r="CG249">
        <v>21.29001071428571</v>
      </c>
      <c r="CH249">
        <v>20.320739285714289</v>
      </c>
      <c r="CI249">
        <v>1999.986071428571</v>
      </c>
      <c r="CJ249">
        <v>0.98000417857142852</v>
      </c>
      <c r="CK249">
        <v>1.999571785714286E-2</v>
      </c>
      <c r="CL249">
        <v>0</v>
      </c>
      <c r="CM249">
        <v>1.8826928571428569</v>
      </c>
      <c r="CN249">
        <v>0</v>
      </c>
      <c r="CO249">
        <v>7682.7939285714292</v>
      </c>
      <c r="CP249">
        <v>17338.142857142859</v>
      </c>
      <c r="CQ249">
        <v>52.100250000000003</v>
      </c>
      <c r="CR249">
        <v>53.60925000000001</v>
      </c>
      <c r="CS249">
        <v>52.3705</v>
      </c>
      <c r="CT249">
        <v>51.559785714285702</v>
      </c>
      <c r="CU249">
        <v>50.75</v>
      </c>
      <c r="CV249">
        <v>1959.996071428571</v>
      </c>
      <c r="CW249">
        <v>39.99</v>
      </c>
      <c r="CX249">
        <v>0</v>
      </c>
      <c r="CY249">
        <v>1687538996</v>
      </c>
      <c r="CZ249">
        <v>0</v>
      </c>
      <c r="DA249">
        <v>1687534704.5999999</v>
      </c>
      <c r="DB249" t="s">
        <v>748</v>
      </c>
      <c r="DC249">
        <v>1687534682.0999999</v>
      </c>
      <c r="DD249">
        <v>1687534704.5999999</v>
      </c>
      <c r="DE249">
        <v>4</v>
      </c>
      <c r="DF249">
        <v>-0.27400000000000002</v>
      </c>
      <c r="DG249">
        <v>-6.3E-2</v>
      </c>
      <c r="DH249">
        <v>2.6259999999999999</v>
      </c>
      <c r="DI249">
        <v>4.9000000000000002E-2</v>
      </c>
      <c r="DJ249">
        <v>421</v>
      </c>
      <c r="DK249">
        <v>17</v>
      </c>
      <c r="DL249">
        <v>0.13</v>
      </c>
      <c r="DM249">
        <v>0.01</v>
      </c>
      <c r="DN249">
        <v>-34.693424390243912</v>
      </c>
      <c r="DO249">
        <v>-2.1219930313589299</v>
      </c>
      <c r="DP249">
        <v>0.25487432271754201</v>
      </c>
      <c r="DQ249">
        <v>0</v>
      </c>
      <c r="DR249">
        <v>1.4486587804878051</v>
      </c>
      <c r="DS249">
        <v>-8.408278745644289E-2</v>
      </c>
      <c r="DT249">
        <v>8.4648784282748586E-3</v>
      </c>
      <c r="DU249">
        <v>1</v>
      </c>
      <c r="DV249">
        <v>1</v>
      </c>
      <c r="DW249">
        <v>2</v>
      </c>
      <c r="DX249" t="s">
        <v>368</v>
      </c>
      <c r="DY249">
        <v>3.1167099999999999</v>
      </c>
      <c r="DZ249">
        <v>2.7698299999999998</v>
      </c>
      <c r="EA249">
        <v>0.12518699999999999</v>
      </c>
      <c r="EB249">
        <v>0.13117100000000001</v>
      </c>
      <c r="EC249">
        <v>0.119601</v>
      </c>
      <c r="ED249">
        <v>0.115244</v>
      </c>
      <c r="EE249">
        <v>25159.4</v>
      </c>
      <c r="EF249">
        <v>24897.3</v>
      </c>
      <c r="EG249">
        <v>29348.5</v>
      </c>
      <c r="EH249">
        <v>28977.599999999999</v>
      </c>
      <c r="EI249">
        <v>35806.6</v>
      </c>
      <c r="EJ249">
        <v>33808</v>
      </c>
      <c r="EK249">
        <v>45023.7</v>
      </c>
      <c r="EL249">
        <v>43099.5</v>
      </c>
      <c r="EM249">
        <v>1.6756</v>
      </c>
      <c r="EN249">
        <v>1.6230500000000001</v>
      </c>
      <c r="EO249">
        <v>-5.3834199999999999E-2</v>
      </c>
      <c r="EP249">
        <v>0</v>
      </c>
      <c r="EQ249">
        <v>34.670400000000001</v>
      </c>
      <c r="ER249">
        <v>999.9</v>
      </c>
      <c r="ES249">
        <v>49</v>
      </c>
      <c r="ET249">
        <v>49.1</v>
      </c>
      <c r="EU249">
        <v>57.122900000000001</v>
      </c>
      <c r="EV249">
        <v>65.218199999999996</v>
      </c>
      <c r="EW249">
        <v>17.7163</v>
      </c>
      <c r="EX249">
        <v>1</v>
      </c>
      <c r="EY249">
        <v>1.4027499999999999</v>
      </c>
      <c r="EZ249">
        <v>9.2810500000000005</v>
      </c>
      <c r="FA249">
        <v>19.982099999999999</v>
      </c>
      <c r="FB249">
        <v>5.2273199999999997</v>
      </c>
      <c r="FC249">
        <v>11.992000000000001</v>
      </c>
      <c r="FD249">
        <v>4.9680999999999997</v>
      </c>
      <c r="FE249">
        <v>3.2894999999999999</v>
      </c>
      <c r="FF249">
        <v>9999</v>
      </c>
      <c r="FG249">
        <v>9999</v>
      </c>
      <c r="FH249">
        <v>9999</v>
      </c>
      <c r="FI249">
        <v>999.9</v>
      </c>
      <c r="FJ249">
        <v>4.9727499999999996</v>
      </c>
      <c r="FK249">
        <v>1.8784000000000001</v>
      </c>
      <c r="FL249">
        <v>1.8766499999999999</v>
      </c>
      <c r="FM249">
        <v>1.8794</v>
      </c>
      <c r="FN249">
        <v>1.87582</v>
      </c>
      <c r="FO249">
        <v>1.87921</v>
      </c>
      <c r="FP249">
        <v>1.8765099999999999</v>
      </c>
      <c r="FQ249">
        <v>1.8777299999999999</v>
      </c>
      <c r="FR249">
        <v>0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3.085</v>
      </c>
      <c r="GF249">
        <v>0.1915</v>
      </c>
      <c r="GG249">
        <v>1.427427920861303</v>
      </c>
      <c r="GH249">
        <v>3.4596175144301941E-3</v>
      </c>
      <c r="GI249">
        <v>-1.60062044249347E-6</v>
      </c>
      <c r="GJ249">
        <v>4.4551892631570479E-10</v>
      </c>
      <c r="GK249">
        <v>-0.12138322864315421</v>
      </c>
      <c r="GL249">
        <v>-1.1044296988583829E-3</v>
      </c>
      <c r="GM249">
        <v>8.6344859614355754E-4</v>
      </c>
      <c r="GN249">
        <v>-1.2442756315904091E-5</v>
      </c>
      <c r="GO249">
        <v>0</v>
      </c>
      <c r="GP249">
        <v>2120</v>
      </c>
      <c r="GQ249">
        <v>2</v>
      </c>
      <c r="GR249">
        <v>32</v>
      </c>
      <c r="GS249">
        <v>71.900000000000006</v>
      </c>
      <c r="GT249">
        <v>71.5</v>
      </c>
      <c r="GU249">
        <v>1.6015600000000001</v>
      </c>
      <c r="GV249">
        <v>2.65137</v>
      </c>
      <c r="GW249">
        <v>1.39893</v>
      </c>
      <c r="GX249">
        <v>2.2717299999999998</v>
      </c>
      <c r="GY249">
        <v>1.4489700000000001</v>
      </c>
      <c r="GZ249">
        <v>2.4096700000000002</v>
      </c>
      <c r="HA249">
        <v>53.806699999999999</v>
      </c>
      <c r="HB249">
        <v>14.7012</v>
      </c>
      <c r="HC249">
        <v>18</v>
      </c>
      <c r="HD249">
        <v>502.91699999999997</v>
      </c>
      <c r="HE249">
        <v>382.488</v>
      </c>
      <c r="HF249">
        <v>25.265999999999998</v>
      </c>
      <c r="HG249">
        <v>43.506700000000002</v>
      </c>
      <c r="HH249">
        <v>30.0002</v>
      </c>
      <c r="HI249">
        <v>42.777500000000003</v>
      </c>
      <c r="HJ249">
        <v>42.750700000000002</v>
      </c>
      <c r="HK249">
        <v>32.074800000000003</v>
      </c>
      <c r="HL249">
        <v>56.9039</v>
      </c>
      <c r="HM249">
        <v>0</v>
      </c>
      <c r="HN249">
        <v>21.795400000000001</v>
      </c>
      <c r="HO249">
        <v>693.99599999999998</v>
      </c>
      <c r="HP249">
        <v>23.473800000000001</v>
      </c>
      <c r="HQ249">
        <v>97.190799999999996</v>
      </c>
      <c r="HR249">
        <v>99.098699999999994</v>
      </c>
    </row>
    <row r="250" spans="1:226" x14ac:dyDescent="0.25">
      <c r="A250">
        <v>234</v>
      </c>
      <c r="B250">
        <v>1687539001</v>
      </c>
      <c r="C250">
        <v>10297.5</v>
      </c>
      <c r="D250" t="s">
        <v>829</v>
      </c>
      <c r="E250" t="s">
        <v>830</v>
      </c>
      <c r="F250">
        <v>5</v>
      </c>
      <c r="G250" t="s">
        <v>353</v>
      </c>
      <c r="H250" t="s">
        <v>747</v>
      </c>
      <c r="I250">
        <v>1687538993.5</v>
      </c>
      <c r="J250">
        <f t="shared" si="93"/>
        <v>1.8770079831795863E-3</v>
      </c>
      <c r="K250">
        <f t="shared" si="94"/>
        <v>1.8770079831795863</v>
      </c>
      <c r="L250">
        <f t="shared" si="95"/>
        <v>12.837592423248097</v>
      </c>
      <c r="M250">
        <f t="shared" si="96"/>
        <v>625.8917407407406</v>
      </c>
      <c r="N250">
        <f t="shared" si="97"/>
        <v>300.02804788584177</v>
      </c>
      <c r="O250">
        <f t="shared" si="98"/>
        <v>30.592362025100506</v>
      </c>
      <c r="P250">
        <f t="shared" si="99"/>
        <v>63.819055772234186</v>
      </c>
      <c r="Q250">
        <f t="shared" si="100"/>
        <v>6.7920219689160663E-2</v>
      </c>
      <c r="R250">
        <f>IF(LEFT(BD250,1)&lt;&gt;"0",IF(LEFT(BD250,1)="1",3,BE250),$D$5+$E$5*(BV250*BO250/($K$5*1000))+$F$5*(BV250*BO250/($K$5*1000))*MAX(MIN(BB250,$J$5),$I$5)*MAX(MIN(BB250,$J$5),$I$5)+$G$5*MAX(MIN(BB250,$J$5),$I$5)*(BV250*BO250/($K$5*1000))+$H$5*(BV250*BO250/($K$5*1000))*(BV250*BO250/($K$5*1000)))</f>
        <v>3.5013569634090791</v>
      </c>
      <c r="S250">
        <f t="shared" si="101"/>
        <v>6.719667297522379E-2</v>
      </c>
      <c r="T250">
        <f t="shared" si="102"/>
        <v>4.2062285984310027E-2</v>
      </c>
      <c r="U250">
        <f t="shared" si="103"/>
        <v>559.01386293657947</v>
      </c>
      <c r="V250">
        <f t="shared" si="104"/>
        <v>35.446952934760205</v>
      </c>
      <c r="W250">
        <f t="shared" si="105"/>
        <v>33.79493703703703</v>
      </c>
      <c r="X250">
        <f t="shared" si="106"/>
        <v>5.2821974103616673</v>
      </c>
      <c r="Y250">
        <f t="shared" si="107"/>
        <v>50.118325130431693</v>
      </c>
      <c r="Z250">
        <f t="shared" si="108"/>
        <v>2.5432988208180061</v>
      </c>
      <c r="AA250">
        <f t="shared" si="109"/>
        <v>5.0745886144421908</v>
      </c>
      <c r="AB250">
        <f t="shared" si="110"/>
        <v>2.7388985895436613</v>
      </c>
      <c r="AC250">
        <f t="shared" si="111"/>
        <v>-82.776052058219761</v>
      </c>
      <c r="AD250">
        <f t="shared" si="112"/>
        <v>-135.13557735761694</v>
      </c>
      <c r="AE250">
        <f t="shared" si="113"/>
        <v>-8.8770502655321302</v>
      </c>
      <c r="AF250">
        <f t="shared" si="114"/>
        <v>332.2251832552106</v>
      </c>
      <c r="AG250">
        <f t="shared" si="115"/>
        <v>43.191572829941265</v>
      </c>
      <c r="AH250">
        <f t="shared" si="116"/>
        <v>1.8787095978488204</v>
      </c>
      <c r="AI250">
        <f t="shared" si="117"/>
        <v>12.837592423248097</v>
      </c>
      <c r="AJ250">
        <v>693.98361647027525</v>
      </c>
      <c r="AK250">
        <v>665.83589090909049</v>
      </c>
      <c r="AL250">
        <v>3.4138655511161882</v>
      </c>
      <c r="AM250">
        <v>65.224705467623394</v>
      </c>
      <c r="AN250">
        <f t="shared" si="118"/>
        <v>1.8770079831795863</v>
      </c>
      <c r="AO250">
        <v>23.503617646419091</v>
      </c>
      <c r="AP250">
        <v>24.94198424242423</v>
      </c>
      <c r="AQ250">
        <v>1.286789923449119E-5</v>
      </c>
      <c r="AR250">
        <v>101.7117068775797</v>
      </c>
      <c r="AS250">
        <v>0</v>
      </c>
      <c r="AT250">
        <v>0</v>
      </c>
      <c r="AU250">
        <f t="shared" si="119"/>
        <v>1</v>
      </c>
      <c r="AV250">
        <f t="shared" si="120"/>
        <v>0</v>
      </c>
      <c r="AW250">
        <f t="shared" si="121"/>
        <v>52766.656522367921</v>
      </c>
      <c r="AX250">
        <f t="shared" si="122"/>
        <v>3177.4994074074084</v>
      </c>
      <c r="AY250">
        <f t="shared" si="123"/>
        <v>2606.5025409381633</v>
      </c>
      <c r="AZ250">
        <f>($B$11*$D$9+$C$11*$D$9+$F$11*((CV250+CN250)/MAX(CV250+CN250+CW250, 0.1)*$I$9+CW250/MAX(CV250+CN250+CW250, 0.1)*$J$9))/($B$11+$C$11+$F$11)</f>
        <v>0.8202999298322029</v>
      </c>
      <c r="BA250">
        <f>($B$11*$K$9+$C$11*$K$9+$F$11*((CV250+CN250)/MAX(CV250+CN250+CW250, 0.1)*$P$9+CW250/MAX(CV250+CN250+CW250, 0.1)*$Q$9))/($B$11+$C$11+$F$11)</f>
        <v>0.17592886457615148</v>
      </c>
      <c r="BB250" s="1">
        <v>3.93</v>
      </c>
      <c r="BC250">
        <v>0.5</v>
      </c>
      <c r="BD250" t="s">
        <v>354</v>
      </c>
      <c r="BE250">
        <v>2</v>
      </c>
      <c r="BF250" t="b">
        <v>1</v>
      </c>
      <c r="BG250">
        <v>1687538993.5</v>
      </c>
      <c r="BH250">
        <v>625.8917407407406</v>
      </c>
      <c r="BI250">
        <v>660.76311111111113</v>
      </c>
      <c r="BJ250">
        <v>24.942859259259262</v>
      </c>
      <c r="BK250">
        <v>23.503085185185181</v>
      </c>
      <c r="BL250">
        <v>622.82314814814822</v>
      </c>
      <c r="BM250">
        <v>24.751285185185189</v>
      </c>
      <c r="BN250">
        <v>500.02062962962958</v>
      </c>
      <c r="BO250">
        <v>101.8521481481482</v>
      </c>
      <c r="BP250">
        <v>0.1128589259259259</v>
      </c>
      <c r="BQ250">
        <v>33.079044444444442</v>
      </c>
      <c r="BR250">
        <v>33.79493703703703</v>
      </c>
      <c r="BS250">
        <v>999.90000000000009</v>
      </c>
      <c r="BT250">
        <v>0</v>
      </c>
      <c r="BU250">
        <v>0</v>
      </c>
      <c r="BV250">
        <v>9996.0040740740733</v>
      </c>
      <c r="BW250">
        <v>0</v>
      </c>
      <c r="BX250">
        <v>1177.5316296296301</v>
      </c>
      <c r="BY250">
        <v>-34.871337037037037</v>
      </c>
      <c r="BZ250">
        <v>641.90274074074068</v>
      </c>
      <c r="CA250">
        <v>676.666962962963</v>
      </c>
      <c r="CB250">
        <v>1.4397770370370371</v>
      </c>
      <c r="CC250">
        <v>660.76311111111113</v>
      </c>
      <c r="CD250">
        <v>23.503085185185181</v>
      </c>
      <c r="CE250">
        <v>2.5404837037037029</v>
      </c>
      <c r="CF250">
        <v>2.3938392592592601</v>
      </c>
      <c r="CG250">
        <v>21.28821111111111</v>
      </c>
      <c r="CH250">
        <v>20.322151851851849</v>
      </c>
      <c r="CI250">
        <v>1999.9677777777781</v>
      </c>
      <c r="CJ250">
        <v>0.98000422222222228</v>
      </c>
      <c r="CK250">
        <v>1.999567037037037E-2</v>
      </c>
      <c r="CL250">
        <v>0</v>
      </c>
      <c r="CM250">
        <v>1.8267037037037039</v>
      </c>
      <c r="CN250">
        <v>0</v>
      </c>
      <c r="CO250">
        <v>7684.413333333332</v>
      </c>
      <c r="CP250">
        <v>17337.977777777782</v>
      </c>
      <c r="CQ250">
        <v>52.115666666666669</v>
      </c>
      <c r="CR250">
        <v>53.61333333333333</v>
      </c>
      <c r="CS250">
        <v>52.375</v>
      </c>
      <c r="CT250">
        <v>51.55970370370369</v>
      </c>
      <c r="CU250">
        <v>50.75</v>
      </c>
      <c r="CV250">
        <v>1959.9777777777781</v>
      </c>
      <c r="CW250">
        <v>39.99</v>
      </c>
      <c r="CX250">
        <v>0</v>
      </c>
      <c r="CY250">
        <v>1687539000.8</v>
      </c>
      <c r="CZ250">
        <v>0</v>
      </c>
      <c r="DA250">
        <v>1687534704.5999999</v>
      </c>
      <c r="DB250" t="s">
        <v>748</v>
      </c>
      <c r="DC250">
        <v>1687534682.0999999</v>
      </c>
      <c r="DD250">
        <v>1687534704.5999999</v>
      </c>
      <c r="DE250">
        <v>4</v>
      </c>
      <c r="DF250">
        <v>-0.27400000000000002</v>
      </c>
      <c r="DG250">
        <v>-6.3E-2</v>
      </c>
      <c r="DH250">
        <v>2.6259999999999999</v>
      </c>
      <c r="DI250">
        <v>4.9000000000000002E-2</v>
      </c>
      <c r="DJ250">
        <v>421</v>
      </c>
      <c r="DK250">
        <v>17</v>
      </c>
      <c r="DL250">
        <v>0.13</v>
      </c>
      <c r="DM250">
        <v>0.01</v>
      </c>
      <c r="DN250">
        <v>-34.829065853658541</v>
      </c>
      <c r="DO250">
        <v>-0.88672264808375623</v>
      </c>
      <c r="DP250">
        <v>0.123131859937177</v>
      </c>
      <c r="DQ250">
        <v>0</v>
      </c>
      <c r="DR250">
        <v>1.443992682926829</v>
      </c>
      <c r="DS250">
        <v>-5.9265993031358662E-2</v>
      </c>
      <c r="DT250">
        <v>6.08963815032582E-3</v>
      </c>
      <c r="DU250">
        <v>1</v>
      </c>
      <c r="DV250">
        <v>1</v>
      </c>
      <c r="DW250">
        <v>2</v>
      </c>
      <c r="DX250" t="s">
        <v>368</v>
      </c>
      <c r="DY250">
        <v>3.1167400000000001</v>
      </c>
      <c r="DZ250">
        <v>2.7693099999999999</v>
      </c>
      <c r="EA250">
        <v>0.12748000000000001</v>
      </c>
      <c r="EB250">
        <v>0.133405</v>
      </c>
      <c r="EC250">
        <v>0.119604</v>
      </c>
      <c r="ED250">
        <v>0.115258</v>
      </c>
      <c r="EE250">
        <v>25093.3</v>
      </c>
      <c r="EF250">
        <v>24833</v>
      </c>
      <c r="EG250">
        <v>29348.5</v>
      </c>
      <c r="EH250">
        <v>28977.4</v>
      </c>
      <c r="EI250">
        <v>35806.699999999997</v>
      </c>
      <c r="EJ250">
        <v>33807.300000000003</v>
      </c>
      <c r="EK250">
        <v>45023.9</v>
      </c>
      <c r="EL250">
        <v>43099</v>
      </c>
      <c r="EM250">
        <v>1.6755500000000001</v>
      </c>
      <c r="EN250">
        <v>1.6227499999999999</v>
      </c>
      <c r="EO250">
        <v>-5.3636700000000002E-2</v>
      </c>
      <c r="EP250">
        <v>0</v>
      </c>
      <c r="EQ250">
        <v>34.676000000000002</v>
      </c>
      <c r="ER250">
        <v>999.9</v>
      </c>
      <c r="ES250">
        <v>49</v>
      </c>
      <c r="ET250">
        <v>49.1</v>
      </c>
      <c r="EU250">
        <v>57.116399999999999</v>
      </c>
      <c r="EV250">
        <v>65.288200000000003</v>
      </c>
      <c r="EW250">
        <v>17.540099999999999</v>
      </c>
      <c r="EX250">
        <v>1</v>
      </c>
      <c r="EY250">
        <v>1.40279</v>
      </c>
      <c r="EZ250">
        <v>9.2810500000000005</v>
      </c>
      <c r="FA250">
        <v>19.982500000000002</v>
      </c>
      <c r="FB250">
        <v>5.2274700000000003</v>
      </c>
      <c r="FC250">
        <v>11.992000000000001</v>
      </c>
      <c r="FD250">
        <v>4.9684999999999997</v>
      </c>
      <c r="FE250">
        <v>3.2895500000000002</v>
      </c>
      <c r="FF250">
        <v>9999</v>
      </c>
      <c r="FG250">
        <v>9999</v>
      </c>
      <c r="FH250">
        <v>9999</v>
      </c>
      <c r="FI250">
        <v>999.9</v>
      </c>
      <c r="FJ250">
        <v>4.9727499999999996</v>
      </c>
      <c r="FK250">
        <v>1.87843</v>
      </c>
      <c r="FL250">
        <v>1.8766700000000001</v>
      </c>
      <c r="FM250">
        <v>1.8794299999999999</v>
      </c>
      <c r="FN250">
        <v>1.8758300000000001</v>
      </c>
      <c r="FO250">
        <v>1.8792500000000001</v>
      </c>
      <c r="FP250">
        <v>1.87653</v>
      </c>
      <c r="FQ250">
        <v>1.87775</v>
      </c>
      <c r="FR250">
        <v>0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3.1179999999999999</v>
      </c>
      <c r="GF250">
        <v>0.19159999999999999</v>
      </c>
      <c r="GG250">
        <v>1.427427920861303</v>
      </c>
      <c r="GH250">
        <v>3.4596175144301941E-3</v>
      </c>
      <c r="GI250">
        <v>-1.60062044249347E-6</v>
      </c>
      <c r="GJ250">
        <v>4.4551892631570479E-10</v>
      </c>
      <c r="GK250">
        <v>-0.12138322864315421</v>
      </c>
      <c r="GL250">
        <v>-1.1044296988583829E-3</v>
      </c>
      <c r="GM250">
        <v>8.6344859614355754E-4</v>
      </c>
      <c r="GN250">
        <v>-1.2442756315904091E-5</v>
      </c>
      <c r="GO250">
        <v>0</v>
      </c>
      <c r="GP250">
        <v>2120</v>
      </c>
      <c r="GQ250">
        <v>2</v>
      </c>
      <c r="GR250">
        <v>32</v>
      </c>
      <c r="GS250">
        <v>72</v>
      </c>
      <c r="GT250">
        <v>71.599999999999994</v>
      </c>
      <c r="GU250">
        <v>1.6333</v>
      </c>
      <c r="GV250">
        <v>2.6415999999999999</v>
      </c>
      <c r="GW250">
        <v>1.39893</v>
      </c>
      <c r="GX250">
        <v>2.2717299999999998</v>
      </c>
      <c r="GY250">
        <v>1.4489700000000001</v>
      </c>
      <c r="GZ250">
        <v>2.50366</v>
      </c>
      <c r="HA250">
        <v>53.806699999999999</v>
      </c>
      <c r="HB250">
        <v>14.7012</v>
      </c>
      <c r="HC250">
        <v>18</v>
      </c>
      <c r="HD250">
        <v>502.89400000000001</v>
      </c>
      <c r="HE250">
        <v>382.32100000000003</v>
      </c>
      <c r="HF250">
        <v>25.258800000000001</v>
      </c>
      <c r="HG250">
        <v>43.506700000000002</v>
      </c>
      <c r="HH250">
        <v>30</v>
      </c>
      <c r="HI250">
        <v>42.7789</v>
      </c>
      <c r="HJ250">
        <v>42.753599999999999</v>
      </c>
      <c r="HK250">
        <v>32.762799999999999</v>
      </c>
      <c r="HL250">
        <v>56.9039</v>
      </c>
      <c r="HM250">
        <v>0</v>
      </c>
      <c r="HN250">
        <v>21.791499999999999</v>
      </c>
      <c r="HO250">
        <v>707.35500000000002</v>
      </c>
      <c r="HP250">
        <v>23.473800000000001</v>
      </c>
      <c r="HQ250">
        <v>97.191100000000006</v>
      </c>
      <c r="HR250">
        <v>99.097800000000007</v>
      </c>
    </row>
    <row r="251" spans="1:226" x14ac:dyDescent="0.25">
      <c r="A251">
        <v>235</v>
      </c>
      <c r="B251">
        <v>1687539005.5</v>
      </c>
      <c r="C251">
        <v>10302</v>
      </c>
      <c r="D251" t="s">
        <v>831</v>
      </c>
      <c r="E251" t="s">
        <v>832</v>
      </c>
      <c r="F251">
        <v>5</v>
      </c>
      <c r="G251" t="s">
        <v>353</v>
      </c>
      <c r="H251" t="s">
        <v>747</v>
      </c>
      <c r="I251">
        <v>1687538997.9444439</v>
      </c>
      <c r="J251">
        <f t="shared" si="93"/>
        <v>1.8730158850686299E-3</v>
      </c>
      <c r="K251">
        <f t="shared" si="94"/>
        <v>1.87301588506863</v>
      </c>
      <c r="L251">
        <f t="shared" si="95"/>
        <v>13.047371728206281</v>
      </c>
      <c r="M251">
        <f t="shared" si="96"/>
        <v>640.68411111111106</v>
      </c>
      <c r="N251">
        <f t="shared" si="97"/>
        <v>308.34076651300842</v>
      </c>
      <c r="O251">
        <f t="shared" si="98"/>
        <v>31.440030403798371</v>
      </c>
      <c r="P251">
        <f t="shared" si="99"/>
        <v>65.327488675468601</v>
      </c>
      <c r="Q251">
        <f t="shared" si="100"/>
        <v>6.770975185999667E-2</v>
      </c>
      <c r="R251">
        <f>IF(LEFT(BD251,1)&lt;&gt;"0",IF(LEFT(BD251,1)="1",3,BE251),$D$5+$E$5*(BV251*BO251/($K$5*1000))+$F$5*(BV251*BO251/($K$5*1000))*MAX(MIN(BB251,$J$5),$I$5)*MAX(MIN(BB251,$J$5),$I$5)+$G$5*MAX(MIN(BB251,$J$5),$I$5)*(BV251*BO251/($K$5*1000))+$H$5*(BV251*BO251/($K$5*1000))*(BV251*BO251/($K$5*1000)))</f>
        <v>3.4998061229501278</v>
      </c>
      <c r="S251">
        <f t="shared" si="101"/>
        <v>6.6990341778006279E-2</v>
      </c>
      <c r="T251">
        <f t="shared" si="102"/>
        <v>4.1932962673336141E-2</v>
      </c>
      <c r="U251">
        <f t="shared" si="103"/>
        <v>600.07744258996411</v>
      </c>
      <c r="V251">
        <f t="shared" si="104"/>
        <v>35.654738901810603</v>
      </c>
      <c r="W251">
        <f t="shared" si="105"/>
        <v>33.803481481481477</v>
      </c>
      <c r="X251">
        <f t="shared" si="106"/>
        <v>5.284719245187536</v>
      </c>
      <c r="Y251">
        <f t="shared" si="107"/>
        <v>50.112800289598006</v>
      </c>
      <c r="Z251">
        <f t="shared" si="108"/>
        <v>2.5432570049429928</v>
      </c>
      <c r="AA251">
        <f t="shared" si="109"/>
        <v>5.0750646346755861</v>
      </c>
      <c r="AB251">
        <f t="shared" si="110"/>
        <v>2.7414622402445432</v>
      </c>
      <c r="AC251">
        <f t="shared" si="111"/>
        <v>-82.600000531526575</v>
      </c>
      <c r="AD251">
        <f t="shared" si="112"/>
        <v>-136.37273329298722</v>
      </c>
      <c r="AE251">
        <f t="shared" si="113"/>
        <v>-8.9627369807007042</v>
      </c>
      <c r="AF251">
        <f t="shared" si="114"/>
        <v>372.14197178474961</v>
      </c>
      <c r="AG251">
        <f t="shared" si="115"/>
        <v>43.296548935746145</v>
      </c>
      <c r="AH251">
        <f t="shared" si="116"/>
        <v>1.8746323412731407</v>
      </c>
      <c r="AI251">
        <f t="shared" si="117"/>
        <v>13.047371728206281</v>
      </c>
      <c r="AJ251">
        <v>709.35640014491025</v>
      </c>
      <c r="AK251">
        <v>681.11235151515109</v>
      </c>
      <c r="AL251">
        <v>3.399718080255937</v>
      </c>
      <c r="AM251">
        <v>65.224705467623394</v>
      </c>
      <c r="AN251">
        <f t="shared" si="118"/>
        <v>1.87301588506863</v>
      </c>
      <c r="AO251">
        <v>23.5099771002346</v>
      </c>
      <c r="AP251">
        <v>24.945262424242419</v>
      </c>
      <c r="AQ251">
        <v>2.3363112000292531E-5</v>
      </c>
      <c r="AR251">
        <v>101.7117068775797</v>
      </c>
      <c r="AS251">
        <v>0</v>
      </c>
      <c r="AT251">
        <v>0</v>
      </c>
      <c r="AU251">
        <f t="shared" si="119"/>
        <v>1</v>
      </c>
      <c r="AV251">
        <f t="shared" si="120"/>
        <v>0</v>
      </c>
      <c r="AW251">
        <f t="shared" si="121"/>
        <v>52732.308302523677</v>
      </c>
      <c r="AX251">
        <f t="shared" si="122"/>
        <v>3410.9096296296302</v>
      </c>
      <c r="AY251">
        <f t="shared" si="123"/>
        <v>2797.9689217027262</v>
      </c>
      <c r="AZ251">
        <f>($B$11*$D$9+$C$11*$D$9+$F$11*((CV251+CN251)/MAX(CV251+CN251+CW251, 0.1)*$I$9+CW251/MAX(CV251+CN251+CW251, 0.1)*$J$9))/($B$11+$C$11+$F$11)</f>
        <v>0.82029992744385327</v>
      </c>
      <c r="BA251">
        <f>($B$11*$K$9+$C$11*$K$9+$F$11*((CV251+CN251)/MAX(CV251+CN251+CW251, 0.1)*$P$9+CW251/MAX(CV251+CN251+CW251, 0.1)*$Q$9))/($B$11+$C$11+$F$11)</f>
        <v>0.17592885996663676</v>
      </c>
      <c r="BB251" s="1">
        <v>3.93</v>
      </c>
      <c r="BC251">
        <v>0.5</v>
      </c>
      <c r="BD251" t="s">
        <v>354</v>
      </c>
      <c r="BE251">
        <v>2</v>
      </c>
      <c r="BF251" t="b">
        <v>1</v>
      </c>
      <c r="BG251">
        <v>1687538997.9444439</v>
      </c>
      <c r="BH251">
        <v>640.68411111111106</v>
      </c>
      <c r="BI251">
        <v>675.65944444444449</v>
      </c>
      <c r="BJ251">
        <v>24.942399999999999</v>
      </c>
      <c r="BK251">
        <v>23.505681481481481</v>
      </c>
      <c r="BL251">
        <v>637.58629629629638</v>
      </c>
      <c r="BM251">
        <v>24.750829629629632</v>
      </c>
      <c r="BN251">
        <v>499.99681481481491</v>
      </c>
      <c r="BO251">
        <v>101.8522962962963</v>
      </c>
      <c r="BP251">
        <v>0.1129117407407407</v>
      </c>
      <c r="BQ251">
        <v>33.080714814814819</v>
      </c>
      <c r="BR251">
        <v>33.803481481481477</v>
      </c>
      <c r="BS251">
        <v>999.90000000000009</v>
      </c>
      <c r="BT251">
        <v>0</v>
      </c>
      <c r="BU251">
        <v>0</v>
      </c>
      <c r="BV251">
        <v>9989.2629629629628</v>
      </c>
      <c r="BW251">
        <v>0</v>
      </c>
      <c r="BX251">
        <v>1410.9259259259261</v>
      </c>
      <c r="BY251">
        <v>-34.975381481481477</v>
      </c>
      <c r="BZ251">
        <v>657.07311111111119</v>
      </c>
      <c r="CA251">
        <v>691.92374074074075</v>
      </c>
      <c r="CB251">
        <v>1.436717777777778</v>
      </c>
      <c r="CC251">
        <v>675.65944444444449</v>
      </c>
      <c r="CD251">
        <v>23.505681481481481</v>
      </c>
      <c r="CE251">
        <v>2.5404403703703702</v>
      </c>
      <c r="CF251">
        <v>2.3941081481481481</v>
      </c>
      <c r="CG251">
        <v>21.28793703703704</v>
      </c>
      <c r="CH251">
        <v>20.32396666666666</v>
      </c>
      <c r="CI251">
        <v>1999.9837037037039</v>
      </c>
      <c r="CJ251">
        <v>0.98000466666666664</v>
      </c>
      <c r="CK251">
        <v>1.9995229629629629E-2</v>
      </c>
      <c r="CL251">
        <v>0</v>
      </c>
      <c r="CM251">
        <v>1.8066333333333331</v>
      </c>
      <c r="CN251">
        <v>0</v>
      </c>
      <c r="CO251">
        <v>7686.5907407407412</v>
      </c>
      <c r="CP251">
        <v>17338.11851851852</v>
      </c>
      <c r="CQ251">
        <v>52.125</v>
      </c>
      <c r="CR251">
        <v>53.61333333333333</v>
      </c>
      <c r="CS251">
        <v>52.375</v>
      </c>
      <c r="CT251">
        <v>51.55970370370369</v>
      </c>
      <c r="CU251">
        <v>50.75</v>
      </c>
      <c r="CV251">
        <v>1959.9937037037041</v>
      </c>
      <c r="CW251">
        <v>39.99</v>
      </c>
      <c r="CX251">
        <v>0</v>
      </c>
      <c r="CY251">
        <v>1687539005.5999999</v>
      </c>
      <c r="CZ251">
        <v>0</v>
      </c>
      <c r="DA251">
        <v>1687534704.5999999</v>
      </c>
      <c r="DB251" t="s">
        <v>748</v>
      </c>
      <c r="DC251">
        <v>1687534682.0999999</v>
      </c>
      <c r="DD251">
        <v>1687534704.5999999</v>
      </c>
      <c r="DE251">
        <v>4</v>
      </c>
      <c r="DF251">
        <v>-0.27400000000000002</v>
      </c>
      <c r="DG251">
        <v>-6.3E-2</v>
      </c>
      <c r="DH251">
        <v>2.6259999999999999</v>
      </c>
      <c r="DI251">
        <v>4.9000000000000002E-2</v>
      </c>
      <c r="DJ251">
        <v>421</v>
      </c>
      <c r="DK251">
        <v>17</v>
      </c>
      <c r="DL251">
        <v>0.13</v>
      </c>
      <c r="DM251">
        <v>0.01</v>
      </c>
      <c r="DN251">
        <v>-34.875702500000003</v>
      </c>
      <c r="DO251">
        <v>-1.09635984990612</v>
      </c>
      <c r="DP251">
        <v>0.13604495302564609</v>
      </c>
      <c r="DQ251">
        <v>0</v>
      </c>
      <c r="DR251">
        <v>1.43953675</v>
      </c>
      <c r="DS251">
        <v>-4.4773170731707952E-2</v>
      </c>
      <c r="DT251">
        <v>4.5117892168739333E-3</v>
      </c>
      <c r="DU251">
        <v>1</v>
      </c>
      <c r="DV251">
        <v>1</v>
      </c>
      <c r="DW251">
        <v>2</v>
      </c>
      <c r="DX251" t="s">
        <v>368</v>
      </c>
      <c r="DY251">
        <v>3.1166299999999998</v>
      </c>
      <c r="DZ251">
        <v>2.7696900000000002</v>
      </c>
      <c r="EA251">
        <v>0.12950800000000001</v>
      </c>
      <c r="EB251">
        <v>0.13544800000000001</v>
      </c>
      <c r="EC251">
        <v>0.119617</v>
      </c>
      <c r="ED251">
        <v>0.115268</v>
      </c>
      <c r="EE251">
        <v>25034.2</v>
      </c>
      <c r="EF251">
        <v>24773.9</v>
      </c>
      <c r="EG251">
        <v>29347.8</v>
      </c>
      <c r="EH251">
        <v>28976.9</v>
      </c>
      <c r="EI251">
        <v>35805.800000000003</v>
      </c>
      <c r="EJ251">
        <v>33806.699999999997</v>
      </c>
      <c r="EK251">
        <v>45023.1</v>
      </c>
      <c r="EL251">
        <v>43098.5</v>
      </c>
      <c r="EM251">
        <v>1.67547</v>
      </c>
      <c r="EN251">
        <v>1.62307</v>
      </c>
      <c r="EO251">
        <v>-5.4508399999999999E-2</v>
      </c>
      <c r="EP251">
        <v>0</v>
      </c>
      <c r="EQ251">
        <v>34.685299999999998</v>
      </c>
      <c r="ER251">
        <v>999.9</v>
      </c>
      <c r="ES251">
        <v>49</v>
      </c>
      <c r="ET251">
        <v>49.1</v>
      </c>
      <c r="EU251">
        <v>57.117100000000001</v>
      </c>
      <c r="EV251">
        <v>65.248199999999997</v>
      </c>
      <c r="EW251">
        <v>17.6843</v>
      </c>
      <c r="EX251">
        <v>1</v>
      </c>
      <c r="EY251">
        <v>1.4032899999999999</v>
      </c>
      <c r="EZ251">
        <v>9.2810500000000005</v>
      </c>
      <c r="FA251">
        <v>19.982800000000001</v>
      </c>
      <c r="FB251">
        <v>5.2274700000000003</v>
      </c>
      <c r="FC251">
        <v>11.992000000000001</v>
      </c>
      <c r="FD251">
        <v>4.9684499999999998</v>
      </c>
      <c r="FE251">
        <v>3.2896000000000001</v>
      </c>
      <c r="FF251">
        <v>9999</v>
      </c>
      <c r="FG251">
        <v>9999</v>
      </c>
      <c r="FH251">
        <v>9999</v>
      </c>
      <c r="FI251">
        <v>999.9</v>
      </c>
      <c r="FJ251">
        <v>4.9727499999999996</v>
      </c>
      <c r="FK251">
        <v>1.87842</v>
      </c>
      <c r="FL251">
        <v>1.8766499999999999</v>
      </c>
      <c r="FM251">
        <v>1.87941</v>
      </c>
      <c r="FN251">
        <v>1.87578</v>
      </c>
      <c r="FO251">
        <v>1.87924</v>
      </c>
      <c r="FP251">
        <v>1.87652</v>
      </c>
      <c r="FQ251">
        <v>1.87775</v>
      </c>
      <c r="FR251">
        <v>0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3.1469999999999998</v>
      </c>
      <c r="GF251">
        <v>0.19159999999999999</v>
      </c>
      <c r="GG251">
        <v>1.427427920861303</v>
      </c>
      <c r="GH251">
        <v>3.4596175144301941E-3</v>
      </c>
      <c r="GI251">
        <v>-1.60062044249347E-6</v>
      </c>
      <c r="GJ251">
        <v>4.4551892631570479E-10</v>
      </c>
      <c r="GK251">
        <v>-0.12138322864315421</v>
      </c>
      <c r="GL251">
        <v>-1.1044296988583829E-3</v>
      </c>
      <c r="GM251">
        <v>8.6344859614355754E-4</v>
      </c>
      <c r="GN251">
        <v>-1.2442756315904091E-5</v>
      </c>
      <c r="GO251">
        <v>0</v>
      </c>
      <c r="GP251">
        <v>2120</v>
      </c>
      <c r="GQ251">
        <v>2</v>
      </c>
      <c r="GR251">
        <v>32</v>
      </c>
      <c r="GS251">
        <v>72.099999999999994</v>
      </c>
      <c r="GT251">
        <v>71.7</v>
      </c>
      <c r="GU251">
        <v>1.6613800000000001</v>
      </c>
      <c r="GV251">
        <v>2.6403799999999999</v>
      </c>
      <c r="GW251">
        <v>1.39893</v>
      </c>
      <c r="GX251">
        <v>2.2717299999999998</v>
      </c>
      <c r="GY251">
        <v>1.4489700000000001</v>
      </c>
      <c r="GZ251">
        <v>2.5293000000000001</v>
      </c>
      <c r="HA251">
        <v>53.842300000000002</v>
      </c>
      <c r="HB251">
        <v>14.7012</v>
      </c>
      <c r="HC251">
        <v>18</v>
      </c>
      <c r="HD251">
        <v>502.84800000000001</v>
      </c>
      <c r="HE251">
        <v>382.52499999999998</v>
      </c>
      <c r="HF251">
        <v>25.2559</v>
      </c>
      <c r="HG251">
        <v>43.506700000000002</v>
      </c>
      <c r="HH251">
        <v>30.0002</v>
      </c>
      <c r="HI251">
        <v>42.7789</v>
      </c>
      <c r="HJ251">
        <v>42.755099999999999</v>
      </c>
      <c r="HK251">
        <v>33.320300000000003</v>
      </c>
      <c r="HL251">
        <v>56.9039</v>
      </c>
      <c r="HM251">
        <v>0</v>
      </c>
      <c r="HN251">
        <v>21.789300000000001</v>
      </c>
      <c r="HO251">
        <v>720.71199999999999</v>
      </c>
      <c r="HP251">
        <v>23.473800000000001</v>
      </c>
      <c r="HQ251">
        <v>97.189099999999996</v>
      </c>
      <c r="HR251">
        <v>99.096500000000006</v>
      </c>
    </row>
    <row r="252" spans="1:226" x14ac:dyDescent="0.25">
      <c r="A252">
        <v>236</v>
      </c>
      <c r="B252">
        <v>1687539010.5</v>
      </c>
      <c r="C252">
        <v>10307</v>
      </c>
      <c r="D252" t="s">
        <v>833</v>
      </c>
      <c r="E252" t="s">
        <v>834</v>
      </c>
      <c r="F252">
        <v>5</v>
      </c>
      <c r="G252" t="s">
        <v>353</v>
      </c>
      <c r="H252" t="s">
        <v>747</v>
      </c>
      <c r="I252">
        <v>1687539002.9629631</v>
      </c>
      <c r="J252">
        <f t="shared" si="93"/>
        <v>1.8822577254878352E-3</v>
      </c>
      <c r="K252">
        <f t="shared" si="94"/>
        <v>1.8822577254878352</v>
      </c>
      <c r="L252">
        <f t="shared" si="95"/>
        <v>12.976591035888864</v>
      </c>
      <c r="M252">
        <f t="shared" si="96"/>
        <v>657.38533333333328</v>
      </c>
      <c r="N252">
        <f t="shared" si="97"/>
        <v>327.38903399109898</v>
      </c>
      <c r="O252">
        <f t="shared" si="98"/>
        <v>33.382367023332577</v>
      </c>
      <c r="P252">
        <f t="shared" si="99"/>
        <v>67.030585006356077</v>
      </c>
      <c r="Q252">
        <f t="shared" si="100"/>
        <v>6.8033896480961142E-2</v>
      </c>
      <c r="R252">
        <f>IF(LEFT(BD252,1)&lt;&gt;"0",IF(LEFT(BD252,1)="1",3,BE252),$D$5+$E$5*(BV252*BO252/($K$5*1000))+$F$5*(BV252*BO252/($K$5*1000))*MAX(MIN(BB252,$J$5),$I$5)*MAX(MIN(BB252,$J$5),$I$5)+$G$5*MAX(MIN(BB252,$J$5),$I$5)*(BV252*BO252/($K$5*1000))+$H$5*(BV252*BO252/($K$5*1000))*(BV252*BO252/($K$5*1000)))</f>
        <v>3.5006133618152577</v>
      </c>
      <c r="S252">
        <f t="shared" si="101"/>
        <v>6.7307787297739979E-2</v>
      </c>
      <c r="T252">
        <f t="shared" si="102"/>
        <v>4.2131959188576429E-2</v>
      </c>
      <c r="U252">
        <f t="shared" si="103"/>
        <v>634.22242938793977</v>
      </c>
      <c r="V252">
        <f t="shared" si="104"/>
        <v>35.829371343519703</v>
      </c>
      <c r="W252">
        <f t="shared" si="105"/>
        <v>33.806188888888883</v>
      </c>
      <c r="X252">
        <f t="shared" si="106"/>
        <v>5.2855185365475092</v>
      </c>
      <c r="Y252">
        <f t="shared" si="107"/>
        <v>50.097321114218254</v>
      </c>
      <c r="Z252">
        <f t="shared" si="108"/>
        <v>2.5435313088869029</v>
      </c>
      <c r="AA252">
        <f t="shared" si="109"/>
        <v>5.0771802809332591</v>
      </c>
      <c r="AB252">
        <f t="shared" si="110"/>
        <v>2.7419872276606063</v>
      </c>
      <c r="AC252">
        <f t="shared" si="111"/>
        <v>-83.007565694013536</v>
      </c>
      <c r="AD252">
        <f t="shared" si="112"/>
        <v>-135.51438425388992</v>
      </c>
      <c r="AE252">
        <f t="shared" si="113"/>
        <v>-8.9047118198880533</v>
      </c>
      <c r="AF252">
        <f t="shared" si="114"/>
        <v>406.79576762014824</v>
      </c>
      <c r="AG252">
        <f t="shared" si="115"/>
        <v>43.386294902436063</v>
      </c>
      <c r="AH252">
        <f t="shared" si="116"/>
        <v>1.874315776087325</v>
      </c>
      <c r="AI252">
        <f t="shared" si="117"/>
        <v>12.976591035888864</v>
      </c>
      <c r="AJ252">
        <v>726.56742719848705</v>
      </c>
      <c r="AK252">
        <v>698.2324606060605</v>
      </c>
      <c r="AL252">
        <v>3.4282437654741451</v>
      </c>
      <c r="AM252">
        <v>65.224705467623394</v>
      </c>
      <c r="AN252">
        <f t="shared" si="118"/>
        <v>1.8822577254878352</v>
      </c>
      <c r="AO252">
        <v>23.51259692353349</v>
      </c>
      <c r="AP252">
        <v>24.954430909090899</v>
      </c>
      <c r="AQ252">
        <v>8.3490651657208191E-5</v>
      </c>
      <c r="AR252">
        <v>101.7117068775797</v>
      </c>
      <c r="AS252">
        <v>0</v>
      </c>
      <c r="AT252">
        <v>0</v>
      </c>
      <c r="AU252">
        <f t="shared" si="119"/>
        <v>1</v>
      </c>
      <c r="AV252">
        <f t="shared" si="120"/>
        <v>0</v>
      </c>
      <c r="AW252">
        <f t="shared" si="121"/>
        <v>52748.764520659613</v>
      </c>
      <c r="AX252">
        <f t="shared" si="122"/>
        <v>3604.993703703703</v>
      </c>
      <c r="AY252">
        <f t="shared" si="123"/>
        <v>2957.1760719818531</v>
      </c>
      <c r="AZ252">
        <f>($B$11*$D$9+$C$11*$D$9+$F$11*((CV252+CN252)/MAX(CV252+CN252+CW252, 0.1)*$I$9+CW252/MAX(CV252+CN252+CW252, 0.1)*$J$9))/($B$11+$C$11+$F$11)</f>
        <v>0.82029992699951337</v>
      </c>
      <c r="BA252">
        <f>($B$11*$K$9+$C$11*$K$9+$F$11*((CV252+CN252)/MAX(CV252+CN252+CW252, 0.1)*$P$9+CW252/MAX(CV252+CN252+CW252, 0.1)*$Q$9))/($B$11+$C$11+$F$11)</f>
        <v>0.17592885910906073</v>
      </c>
      <c r="BB252" s="1">
        <v>3.93</v>
      </c>
      <c r="BC252">
        <v>0.5</v>
      </c>
      <c r="BD252" t="s">
        <v>354</v>
      </c>
      <c r="BE252">
        <v>2</v>
      </c>
      <c r="BF252" t="b">
        <v>1</v>
      </c>
      <c r="BG252">
        <v>1687539002.9629631</v>
      </c>
      <c r="BH252">
        <v>657.38533333333328</v>
      </c>
      <c r="BI252">
        <v>692.45488888888883</v>
      </c>
      <c r="BJ252">
        <v>24.945033333333338</v>
      </c>
      <c r="BK252">
        <v>23.508592592592599</v>
      </c>
      <c r="BL252">
        <v>654.255</v>
      </c>
      <c r="BM252">
        <v>24.753407407407408</v>
      </c>
      <c r="BN252">
        <v>500.00770370370378</v>
      </c>
      <c r="BO252">
        <v>101.8525555555556</v>
      </c>
      <c r="BP252">
        <v>0.1128848148148148</v>
      </c>
      <c r="BQ252">
        <v>33.088137037037043</v>
      </c>
      <c r="BR252">
        <v>33.806188888888883</v>
      </c>
      <c r="BS252">
        <v>999.90000000000009</v>
      </c>
      <c r="BT252">
        <v>0</v>
      </c>
      <c r="BU252">
        <v>0</v>
      </c>
      <c r="BV252">
        <v>9992.7385185185194</v>
      </c>
      <c r="BW252">
        <v>0</v>
      </c>
      <c r="BX252">
        <v>1605.007037037037</v>
      </c>
      <c r="BY252">
        <v>-35.069629629629617</v>
      </c>
      <c r="BZ252">
        <v>674.20337037037029</v>
      </c>
      <c r="CA252">
        <v>709.12555555555548</v>
      </c>
      <c r="CB252">
        <v>1.4364411111111111</v>
      </c>
      <c r="CC252">
        <v>692.45488888888883</v>
      </c>
      <c r="CD252">
        <v>23.508592592592599</v>
      </c>
      <c r="CE252">
        <v>2.5407144444444438</v>
      </c>
      <c r="CF252">
        <v>2.394409259259259</v>
      </c>
      <c r="CG252">
        <v>21.28968888888889</v>
      </c>
      <c r="CH252">
        <v>20.326003703703709</v>
      </c>
      <c r="CI252">
        <v>1999.986666666666</v>
      </c>
      <c r="CJ252">
        <v>0.98000511111111099</v>
      </c>
      <c r="CK252">
        <v>1.9994785185185181E-2</v>
      </c>
      <c r="CL252">
        <v>0</v>
      </c>
      <c r="CM252">
        <v>1.7859444444444439</v>
      </c>
      <c r="CN252">
        <v>0</v>
      </c>
      <c r="CO252">
        <v>7687.8833333333323</v>
      </c>
      <c r="CP252">
        <v>17338.137037037039</v>
      </c>
      <c r="CQ252">
        <v>52.134185185185167</v>
      </c>
      <c r="CR252">
        <v>53.624925925925922</v>
      </c>
      <c r="CS252">
        <v>52.384185185185189</v>
      </c>
      <c r="CT252">
        <v>51.561999999999983</v>
      </c>
      <c r="CU252">
        <v>50.75</v>
      </c>
      <c r="CV252">
        <v>1959.996666666666</v>
      </c>
      <c r="CW252">
        <v>39.99</v>
      </c>
      <c r="CX252">
        <v>0</v>
      </c>
      <c r="CY252">
        <v>1687539010.4000001</v>
      </c>
      <c r="CZ252">
        <v>0</v>
      </c>
      <c r="DA252">
        <v>1687534704.5999999</v>
      </c>
      <c r="DB252" t="s">
        <v>748</v>
      </c>
      <c r="DC252">
        <v>1687534682.0999999</v>
      </c>
      <c r="DD252">
        <v>1687534704.5999999</v>
      </c>
      <c r="DE252">
        <v>4</v>
      </c>
      <c r="DF252">
        <v>-0.27400000000000002</v>
      </c>
      <c r="DG252">
        <v>-6.3E-2</v>
      </c>
      <c r="DH252">
        <v>2.6259999999999999</v>
      </c>
      <c r="DI252">
        <v>4.9000000000000002E-2</v>
      </c>
      <c r="DJ252">
        <v>421</v>
      </c>
      <c r="DK252">
        <v>17</v>
      </c>
      <c r="DL252">
        <v>0.13</v>
      </c>
      <c r="DM252">
        <v>0.01</v>
      </c>
      <c r="DN252">
        <v>-35.019241463414637</v>
      </c>
      <c r="DO252">
        <v>-1.1741393728223311</v>
      </c>
      <c r="DP252">
        <v>0.14574476349311241</v>
      </c>
      <c r="DQ252">
        <v>0</v>
      </c>
      <c r="DR252">
        <v>1.437275609756097</v>
      </c>
      <c r="DS252">
        <v>-1.403916376306239E-2</v>
      </c>
      <c r="DT252">
        <v>2.65510741023875E-3</v>
      </c>
      <c r="DU252">
        <v>1</v>
      </c>
      <c r="DV252">
        <v>1</v>
      </c>
      <c r="DW252">
        <v>2</v>
      </c>
      <c r="DX252" t="s">
        <v>368</v>
      </c>
      <c r="DY252">
        <v>3.1166299999999998</v>
      </c>
      <c r="DZ252">
        <v>2.7694700000000001</v>
      </c>
      <c r="EA252">
        <v>0.13175200000000001</v>
      </c>
      <c r="EB252">
        <v>0.13766300000000001</v>
      </c>
      <c r="EC252">
        <v>0.119646</v>
      </c>
      <c r="ED252">
        <v>0.11527999999999999</v>
      </c>
      <c r="EE252">
        <v>24970</v>
      </c>
      <c r="EF252">
        <v>24710</v>
      </c>
      <c r="EG252">
        <v>29348.400000000001</v>
      </c>
      <c r="EH252">
        <v>28976.7</v>
      </c>
      <c r="EI252">
        <v>35805.4</v>
      </c>
      <c r="EJ252">
        <v>33806.1</v>
      </c>
      <c r="EK252">
        <v>45023.9</v>
      </c>
      <c r="EL252">
        <v>43098.2</v>
      </c>
      <c r="EM252">
        <v>1.67537</v>
      </c>
      <c r="EN252">
        <v>1.6227499999999999</v>
      </c>
      <c r="EO252">
        <v>-5.4821399999999999E-2</v>
      </c>
      <c r="EP252">
        <v>0</v>
      </c>
      <c r="EQ252">
        <v>34.701999999999998</v>
      </c>
      <c r="ER252">
        <v>999.9</v>
      </c>
      <c r="ES252">
        <v>49</v>
      </c>
      <c r="ET252">
        <v>49.1</v>
      </c>
      <c r="EU252">
        <v>57.119900000000001</v>
      </c>
      <c r="EV252">
        <v>65.318200000000004</v>
      </c>
      <c r="EW252">
        <v>17.784500000000001</v>
      </c>
      <c r="EX252">
        <v>1</v>
      </c>
      <c r="EY252">
        <v>1.40333</v>
      </c>
      <c r="EZ252">
        <v>9.2810500000000005</v>
      </c>
      <c r="FA252">
        <v>19.982700000000001</v>
      </c>
      <c r="FB252">
        <v>5.2282200000000003</v>
      </c>
      <c r="FC252">
        <v>11.992000000000001</v>
      </c>
      <c r="FD252">
        <v>4.9687999999999999</v>
      </c>
      <c r="FE252">
        <v>3.2897500000000002</v>
      </c>
      <c r="FF252">
        <v>9999</v>
      </c>
      <c r="FG252">
        <v>9999</v>
      </c>
      <c r="FH252">
        <v>9999</v>
      </c>
      <c r="FI252">
        <v>999.9</v>
      </c>
      <c r="FJ252">
        <v>4.9727600000000001</v>
      </c>
      <c r="FK252">
        <v>1.87839</v>
      </c>
      <c r="FL252">
        <v>1.8766700000000001</v>
      </c>
      <c r="FM252">
        <v>1.8794</v>
      </c>
      <c r="FN252">
        <v>1.8757999999999999</v>
      </c>
      <c r="FO252">
        <v>1.8791899999999999</v>
      </c>
      <c r="FP252">
        <v>1.87653</v>
      </c>
      <c r="FQ252">
        <v>1.87775</v>
      </c>
      <c r="FR252">
        <v>0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3.1789999999999998</v>
      </c>
      <c r="GF252">
        <v>0.1918</v>
      </c>
      <c r="GG252">
        <v>1.427427920861303</v>
      </c>
      <c r="GH252">
        <v>3.4596175144301941E-3</v>
      </c>
      <c r="GI252">
        <v>-1.60062044249347E-6</v>
      </c>
      <c r="GJ252">
        <v>4.4551892631570479E-10</v>
      </c>
      <c r="GK252">
        <v>-0.12138322864315421</v>
      </c>
      <c r="GL252">
        <v>-1.1044296988583829E-3</v>
      </c>
      <c r="GM252">
        <v>8.6344859614355754E-4</v>
      </c>
      <c r="GN252">
        <v>-1.2442756315904091E-5</v>
      </c>
      <c r="GO252">
        <v>0</v>
      </c>
      <c r="GP252">
        <v>2120</v>
      </c>
      <c r="GQ252">
        <v>2</v>
      </c>
      <c r="GR252">
        <v>32</v>
      </c>
      <c r="GS252">
        <v>72.099999999999994</v>
      </c>
      <c r="GT252">
        <v>71.8</v>
      </c>
      <c r="GU252">
        <v>1.6918899999999999</v>
      </c>
      <c r="GV252">
        <v>2.6403799999999999</v>
      </c>
      <c r="GW252">
        <v>1.39893</v>
      </c>
      <c r="GX252">
        <v>2.2717299999999998</v>
      </c>
      <c r="GY252">
        <v>1.4489700000000001</v>
      </c>
      <c r="GZ252">
        <v>2.5817899999999998</v>
      </c>
      <c r="HA252">
        <v>53.842300000000002</v>
      </c>
      <c r="HB252">
        <v>14.709899999999999</v>
      </c>
      <c r="HC252">
        <v>18</v>
      </c>
      <c r="HD252">
        <v>502.80900000000003</v>
      </c>
      <c r="HE252">
        <v>382.351</v>
      </c>
      <c r="HF252">
        <v>25.256499999999999</v>
      </c>
      <c r="HG252">
        <v>43.506700000000002</v>
      </c>
      <c r="HH252">
        <v>30.0002</v>
      </c>
      <c r="HI252">
        <v>42.783299999999997</v>
      </c>
      <c r="HJ252">
        <v>42.759599999999999</v>
      </c>
      <c r="HK252">
        <v>33.988199999999999</v>
      </c>
      <c r="HL252">
        <v>56.9039</v>
      </c>
      <c r="HM252">
        <v>0</v>
      </c>
      <c r="HN252">
        <v>21.794499999999999</v>
      </c>
      <c r="HO252">
        <v>740.74900000000002</v>
      </c>
      <c r="HP252">
        <v>23.473800000000001</v>
      </c>
      <c r="HQ252">
        <v>97.191000000000003</v>
      </c>
      <c r="HR252">
        <v>99.095699999999994</v>
      </c>
    </row>
    <row r="253" spans="1:226" x14ac:dyDescent="0.25">
      <c r="A253">
        <v>237</v>
      </c>
      <c r="B253">
        <v>1687539015.5</v>
      </c>
      <c r="C253">
        <v>10312</v>
      </c>
      <c r="D253" t="s">
        <v>835</v>
      </c>
      <c r="E253" t="s">
        <v>836</v>
      </c>
      <c r="F253">
        <v>5</v>
      </c>
      <c r="G253" t="s">
        <v>353</v>
      </c>
      <c r="H253" t="s">
        <v>747</v>
      </c>
      <c r="I253">
        <v>1687539007.981482</v>
      </c>
      <c r="J253">
        <f t="shared" si="93"/>
        <v>1.8813631276270279E-3</v>
      </c>
      <c r="K253">
        <f t="shared" si="94"/>
        <v>1.881363127627028</v>
      </c>
      <c r="L253">
        <f t="shared" si="95"/>
        <v>13.360133502137106</v>
      </c>
      <c r="M253">
        <f t="shared" si="96"/>
        <v>674.08355555555545</v>
      </c>
      <c r="N253">
        <f t="shared" si="97"/>
        <v>333.98417543940548</v>
      </c>
      <c r="O253">
        <f t="shared" si="98"/>
        <v>34.054966604767536</v>
      </c>
      <c r="P253">
        <f t="shared" si="99"/>
        <v>68.73347500092045</v>
      </c>
      <c r="Q253">
        <f t="shared" si="100"/>
        <v>6.7934779857559996E-2</v>
      </c>
      <c r="R253">
        <f>IF(LEFT(BD253,1)&lt;&gt;"0",IF(LEFT(BD253,1)="1",3,BE253),$D$5+$E$5*(BV253*BO253/($K$5*1000))+$F$5*(BV253*BO253/($K$5*1000))*MAX(MIN(BB253,$J$5),$I$5)*MAX(MIN(BB253,$J$5),$I$5)+$G$5*MAX(MIN(BB253,$J$5),$I$5)*(BV253*BO253/($K$5*1000))+$H$5*(BV253*BO253/($K$5*1000))*(BV253*BO253/($K$5*1000)))</f>
        <v>3.5015762802192758</v>
      </c>
      <c r="S253">
        <f t="shared" si="101"/>
        <v>6.7210969494512288E-2</v>
      </c>
      <c r="T253">
        <f t="shared" si="102"/>
        <v>4.2071244666405494E-2</v>
      </c>
      <c r="U253">
        <f t="shared" si="103"/>
        <v>644.766430379535</v>
      </c>
      <c r="V253">
        <f t="shared" si="104"/>
        <v>35.892282563754016</v>
      </c>
      <c r="W253">
        <f t="shared" si="105"/>
        <v>33.81674814814815</v>
      </c>
      <c r="X253">
        <f t="shared" si="106"/>
        <v>5.2886368869285292</v>
      </c>
      <c r="Y253">
        <f t="shared" si="107"/>
        <v>50.076455816495283</v>
      </c>
      <c r="Z253">
        <f t="shared" si="108"/>
        <v>2.5440454211732009</v>
      </c>
      <c r="AA253">
        <f t="shared" si="109"/>
        <v>5.0803224383447425</v>
      </c>
      <c r="AB253">
        <f t="shared" si="110"/>
        <v>2.7445914657553283</v>
      </c>
      <c r="AC253">
        <f t="shared" si="111"/>
        <v>-82.968113928351926</v>
      </c>
      <c r="AD253">
        <f t="shared" si="112"/>
        <v>-135.46496280080078</v>
      </c>
      <c r="AE253">
        <f t="shared" si="113"/>
        <v>-8.8999563718788544</v>
      </c>
      <c r="AF253">
        <f t="shared" si="114"/>
        <v>417.43339727850343</v>
      </c>
      <c r="AG253">
        <f t="shared" si="115"/>
        <v>43.555365488914688</v>
      </c>
      <c r="AH253">
        <f t="shared" si="116"/>
        <v>1.8753838581660112</v>
      </c>
      <c r="AI253">
        <f t="shared" si="117"/>
        <v>13.360133502137106</v>
      </c>
      <c r="AJ253">
        <v>743.88509814299016</v>
      </c>
      <c r="AK253">
        <v>715.32210909090918</v>
      </c>
      <c r="AL253">
        <v>3.4126415991035661</v>
      </c>
      <c r="AM253">
        <v>65.224705467623394</v>
      </c>
      <c r="AN253">
        <f t="shared" si="118"/>
        <v>1.881363127627028</v>
      </c>
      <c r="AO253">
        <v>23.516057899915481</v>
      </c>
      <c r="AP253">
        <v>24.957815151515149</v>
      </c>
      <c r="AQ253">
        <v>1.5798333859656839E-5</v>
      </c>
      <c r="AR253">
        <v>101.7117068775797</v>
      </c>
      <c r="AS253">
        <v>0</v>
      </c>
      <c r="AT253">
        <v>0</v>
      </c>
      <c r="AU253">
        <f t="shared" si="119"/>
        <v>1</v>
      </c>
      <c r="AV253">
        <f t="shared" si="120"/>
        <v>0</v>
      </c>
      <c r="AW253">
        <f t="shared" si="121"/>
        <v>52768.024246593552</v>
      </c>
      <c r="AX253">
        <f t="shared" si="122"/>
        <v>3664.9270370370368</v>
      </c>
      <c r="AY253">
        <f t="shared" si="123"/>
        <v>3006.3393799222308</v>
      </c>
      <c r="AZ253">
        <f>($B$11*$D$9+$C$11*$D$9+$F$11*((CV253+CN253)/MAX(CV253+CN253+CW253, 0.1)*$I$9+CW253/MAX(CV253+CN253+CW253, 0.1)*$J$9))/($B$11+$C$11+$F$11)</f>
        <v>0.82029992672180163</v>
      </c>
      <c r="BA253">
        <f>($B$11*$K$9+$C$11*$K$9+$F$11*((CV253+CN253)/MAX(CV253+CN253+CW253, 0.1)*$P$9+CW253/MAX(CV253+CN253+CW253, 0.1)*$Q$9))/($B$11+$C$11+$F$11)</f>
        <v>0.175928858573077</v>
      </c>
      <c r="BB253" s="1">
        <v>3.93</v>
      </c>
      <c r="BC253">
        <v>0.5</v>
      </c>
      <c r="BD253" t="s">
        <v>354</v>
      </c>
      <c r="BE253">
        <v>2</v>
      </c>
      <c r="BF253" t="b">
        <v>1</v>
      </c>
      <c r="BG253">
        <v>1687539007.981482</v>
      </c>
      <c r="BH253">
        <v>674.08355555555545</v>
      </c>
      <c r="BI253">
        <v>709.31270370370373</v>
      </c>
      <c r="BJ253">
        <v>24.949985185185191</v>
      </c>
      <c r="BK253">
        <v>23.512670370370369</v>
      </c>
      <c r="BL253">
        <v>670.92107407407411</v>
      </c>
      <c r="BM253">
        <v>24.75826666666666</v>
      </c>
      <c r="BN253">
        <v>499.98585185185192</v>
      </c>
      <c r="BO253">
        <v>101.85296296296291</v>
      </c>
      <c r="BP253">
        <v>0.11284592592592591</v>
      </c>
      <c r="BQ253">
        <v>33.099155555555562</v>
      </c>
      <c r="BR253">
        <v>33.81674814814815</v>
      </c>
      <c r="BS253">
        <v>999.90000000000009</v>
      </c>
      <c r="BT253">
        <v>0</v>
      </c>
      <c r="BU253">
        <v>0</v>
      </c>
      <c r="BV253">
        <v>9996.8755555555563</v>
      </c>
      <c r="BW253">
        <v>0</v>
      </c>
      <c r="BX253">
        <v>1664.9385185185181</v>
      </c>
      <c r="BY253">
        <v>-35.229296296296297</v>
      </c>
      <c r="BZ253">
        <v>691.33229629629636</v>
      </c>
      <c r="CA253">
        <v>726.39229629629619</v>
      </c>
      <c r="CB253">
        <v>1.4373096296296299</v>
      </c>
      <c r="CC253">
        <v>709.31270370370373</v>
      </c>
      <c r="CD253">
        <v>23.512670370370369</v>
      </c>
      <c r="CE253">
        <v>2.5412285185185191</v>
      </c>
      <c r="CF253">
        <v>2.3948344444444438</v>
      </c>
      <c r="CG253">
        <v>21.292992592592601</v>
      </c>
      <c r="CH253">
        <v>20.328881481481481</v>
      </c>
      <c r="CI253">
        <v>1999.988518518519</v>
      </c>
      <c r="CJ253">
        <v>0.98000544444444437</v>
      </c>
      <c r="CK253">
        <v>1.9994455555555551E-2</v>
      </c>
      <c r="CL253">
        <v>0</v>
      </c>
      <c r="CM253">
        <v>1.8350703703703699</v>
      </c>
      <c r="CN253">
        <v>0</v>
      </c>
      <c r="CO253">
        <v>7688.312962962962</v>
      </c>
      <c r="CP253">
        <v>17338.15185185185</v>
      </c>
      <c r="CQ253">
        <v>52.154851851851838</v>
      </c>
      <c r="CR253">
        <v>53.634185185185189</v>
      </c>
      <c r="CS253">
        <v>52.400259259259251</v>
      </c>
      <c r="CT253">
        <v>51.566666666666649</v>
      </c>
      <c r="CU253">
        <v>50.754592592592587</v>
      </c>
      <c r="CV253">
        <v>1959.998518518518</v>
      </c>
      <c r="CW253">
        <v>39.99</v>
      </c>
      <c r="CX253">
        <v>0</v>
      </c>
      <c r="CY253">
        <v>1687539015.2</v>
      </c>
      <c r="CZ253">
        <v>0</v>
      </c>
      <c r="DA253">
        <v>1687534704.5999999</v>
      </c>
      <c r="DB253" t="s">
        <v>748</v>
      </c>
      <c r="DC253">
        <v>1687534682.0999999</v>
      </c>
      <c r="DD253">
        <v>1687534704.5999999</v>
      </c>
      <c r="DE253">
        <v>4</v>
      </c>
      <c r="DF253">
        <v>-0.27400000000000002</v>
      </c>
      <c r="DG253">
        <v>-6.3E-2</v>
      </c>
      <c r="DH253">
        <v>2.6259999999999999</v>
      </c>
      <c r="DI253">
        <v>4.9000000000000002E-2</v>
      </c>
      <c r="DJ253">
        <v>421</v>
      </c>
      <c r="DK253">
        <v>17</v>
      </c>
      <c r="DL253">
        <v>0.13</v>
      </c>
      <c r="DM253">
        <v>0.01</v>
      </c>
      <c r="DN253">
        <v>-35.136741463414637</v>
      </c>
      <c r="DO253">
        <v>-1.8494613240417519</v>
      </c>
      <c r="DP253">
        <v>0.19931071095226491</v>
      </c>
      <c r="DQ253">
        <v>0</v>
      </c>
      <c r="DR253">
        <v>1.4373434146341459</v>
      </c>
      <c r="DS253">
        <v>1.2295400696864699E-2</v>
      </c>
      <c r="DT253">
        <v>2.6967718821168441E-3</v>
      </c>
      <c r="DU253">
        <v>1</v>
      </c>
      <c r="DV253">
        <v>1</v>
      </c>
      <c r="DW253">
        <v>2</v>
      </c>
      <c r="DX253" t="s">
        <v>368</v>
      </c>
      <c r="DY253">
        <v>3.1166499999999999</v>
      </c>
      <c r="DZ253">
        <v>2.76959</v>
      </c>
      <c r="EA253">
        <v>0.13395799999999999</v>
      </c>
      <c r="EB253">
        <v>0.13982700000000001</v>
      </c>
      <c r="EC253">
        <v>0.119656</v>
      </c>
      <c r="ED253">
        <v>0.11529499999999999</v>
      </c>
      <c r="EE253">
        <v>24905.599999999999</v>
      </c>
      <c r="EF253">
        <v>24646.799999999999</v>
      </c>
      <c r="EG253">
        <v>29347.5</v>
      </c>
      <c r="EH253">
        <v>28975.5</v>
      </c>
      <c r="EI253">
        <v>35804.199999999997</v>
      </c>
      <c r="EJ253">
        <v>33804.6</v>
      </c>
      <c r="EK253">
        <v>45022.7</v>
      </c>
      <c r="EL253">
        <v>43096.7</v>
      </c>
      <c r="EM253">
        <v>1.6752</v>
      </c>
      <c r="EN253">
        <v>1.6231</v>
      </c>
      <c r="EO253">
        <v>-5.4173199999999998E-2</v>
      </c>
      <c r="EP253">
        <v>0</v>
      </c>
      <c r="EQ253">
        <v>34.723500000000001</v>
      </c>
      <c r="ER253">
        <v>999.9</v>
      </c>
      <c r="ES253">
        <v>49</v>
      </c>
      <c r="ET253">
        <v>49.1</v>
      </c>
      <c r="EU253">
        <v>57.121200000000002</v>
      </c>
      <c r="EV253">
        <v>65.238200000000006</v>
      </c>
      <c r="EW253">
        <v>17.620200000000001</v>
      </c>
      <c r="EX253">
        <v>1</v>
      </c>
      <c r="EY253">
        <v>1.40387</v>
      </c>
      <c r="EZ253">
        <v>9.2810500000000005</v>
      </c>
      <c r="FA253">
        <v>19.982500000000002</v>
      </c>
      <c r="FB253">
        <v>5.2282200000000003</v>
      </c>
      <c r="FC253">
        <v>11.992000000000001</v>
      </c>
      <c r="FD253">
        <v>4.9691000000000001</v>
      </c>
      <c r="FE253">
        <v>3.28965</v>
      </c>
      <c r="FF253">
        <v>9999</v>
      </c>
      <c r="FG253">
        <v>9999</v>
      </c>
      <c r="FH253">
        <v>9999</v>
      </c>
      <c r="FI253">
        <v>999.9</v>
      </c>
      <c r="FJ253">
        <v>4.9727600000000001</v>
      </c>
      <c r="FK253">
        <v>1.8784400000000001</v>
      </c>
      <c r="FL253">
        <v>1.8766700000000001</v>
      </c>
      <c r="FM253">
        <v>1.8794299999999999</v>
      </c>
      <c r="FN253">
        <v>1.8758300000000001</v>
      </c>
      <c r="FO253">
        <v>1.87923</v>
      </c>
      <c r="FP253">
        <v>1.87653</v>
      </c>
      <c r="FQ253">
        <v>1.87775</v>
      </c>
      <c r="FR253">
        <v>0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3.21</v>
      </c>
      <c r="GF253">
        <v>0.19189999999999999</v>
      </c>
      <c r="GG253">
        <v>1.427427920861303</v>
      </c>
      <c r="GH253">
        <v>3.4596175144301941E-3</v>
      </c>
      <c r="GI253">
        <v>-1.60062044249347E-6</v>
      </c>
      <c r="GJ253">
        <v>4.4551892631570479E-10</v>
      </c>
      <c r="GK253">
        <v>-0.12138322864315421</v>
      </c>
      <c r="GL253">
        <v>-1.1044296988583829E-3</v>
      </c>
      <c r="GM253">
        <v>8.6344859614355754E-4</v>
      </c>
      <c r="GN253">
        <v>-1.2442756315904091E-5</v>
      </c>
      <c r="GO253">
        <v>0</v>
      </c>
      <c r="GP253">
        <v>2120</v>
      </c>
      <c r="GQ253">
        <v>2</v>
      </c>
      <c r="GR253">
        <v>32</v>
      </c>
      <c r="GS253">
        <v>72.2</v>
      </c>
      <c r="GT253">
        <v>71.8</v>
      </c>
      <c r="GU253">
        <v>1.72607</v>
      </c>
      <c r="GV253">
        <v>2.6440399999999999</v>
      </c>
      <c r="GW253">
        <v>1.39893</v>
      </c>
      <c r="GX253">
        <v>2.2729499999999998</v>
      </c>
      <c r="GY253">
        <v>1.4489700000000001</v>
      </c>
      <c r="GZ253">
        <v>2.5854499999999998</v>
      </c>
      <c r="HA253">
        <v>53.842300000000002</v>
      </c>
      <c r="HB253">
        <v>14.7012</v>
      </c>
      <c r="HC253">
        <v>18</v>
      </c>
      <c r="HD253">
        <v>502.714</v>
      </c>
      <c r="HE253">
        <v>382.584</v>
      </c>
      <c r="HF253">
        <v>25.257200000000001</v>
      </c>
      <c r="HG253">
        <v>43.511299999999999</v>
      </c>
      <c r="HH253">
        <v>30.000499999999999</v>
      </c>
      <c r="HI253">
        <v>42.785899999999998</v>
      </c>
      <c r="HJ253">
        <v>42.764000000000003</v>
      </c>
      <c r="HK253">
        <v>34.597000000000001</v>
      </c>
      <c r="HL253">
        <v>56.9039</v>
      </c>
      <c r="HM253">
        <v>0</v>
      </c>
      <c r="HN253">
        <v>21.7974</v>
      </c>
      <c r="HO253">
        <v>754.10699999999997</v>
      </c>
      <c r="HP253">
        <v>23.473800000000001</v>
      </c>
      <c r="HQ253">
        <v>97.188299999999998</v>
      </c>
      <c r="HR253">
        <v>99.091999999999999</v>
      </c>
    </row>
    <row r="254" spans="1:226" x14ac:dyDescent="0.25">
      <c r="A254">
        <v>238</v>
      </c>
      <c r="B254">
        <v>1687539020.5</v>
      </c>
      <c r="C254">
        <v>10317</v>
      </c>
      <c r="D254" t="s">
        <v>837</v>
      </c>
      <c r="E254" t="s">
        <v>838</v>
      </c>
      <c r="F254">
        <v>5</v>
      </c>
      <c r="G254" t="s">
        <v>353</v>
      </c>
      <c r="H254" t="s">
        <v>747</v>
      </c>
      <c r="I254">
        <v>1687539013</v>
      </c>
      <c r="J254">
        <f t="shared" si="93"/>
        <v>1.8815987464465016E-3</v>
      </c>
      <c r="K254">
        <f t="shared" si="94"/>
        <v>1.8815987464465016</v>
      </c>
      <c r="L254">
        <f t="shared" si="95"/>
        <v>13.435788785580922</v>
      </c>
      <c r="M254">
        <f t="shared" si="96"/>
        <v>690.80155555555552</v>
      </c>
      <c r="N254">
        <f t="shared" si="97"/>
        <v>347.68981206137397</v>
      </c>
      <c r="O254">
        <f t="shared" si="98"/>
        <v>35.452317370266371</v>
      </c>
      <c r="P254">
        <f t="shared" si="99"/>
        <v>70.437830324191964</v>
      </c>
      <c r="Q254">
        <f t="shared" si="100"/>
        <v>6.7828441979317228E-2</v>
      </c>
      <c r="R254">
        <f>IF(LEFT(BD254,1)&lt;&gt;"0",IF(LEFT(BD254,1)="1",3,BE254),$D$5+$E$5*(BV254*BO254/($K$5*1000))+$F$5*(BV254*BO254/($K$5*1000))*MAX(MIN(BB254,$J$5),$I$5)*MAX(MIN(BB254,$J$5),$I$5)+$G$5*MAX(MIN(BB254,$J$5),$I$5)*(BV254*BO254/($K$5*1000))+$H$5*(BV254*BO254/($K$5*1000))*(BV254*BO254/($K$5*1000)))</f>
        <v>3.5029606051691671</v>
      </c>
      <c r="S254">
        <f t="shared" si="101"/>
        <v>6.7107164692439478E-2</v>
      </c>
      <c r="T254">
        <f t="shared" si="102"/>
        <v>4.2006142566137772E-2</v>
      </c>
      <c r="U254">
        <f t="shared" si="103"/>
        <v>618.3456178189964</v>
      </c>
      <c r="V254">
        <f t="shared" si="104"/>
        <v>35.772487672611277</v>
      </c>
      <c r="W254">
        <f t="shared" si="105"/>
        <v>33.833970370370373</v>
      </c>
      <c r="X254">
        <f t="shared" si="106"/>
        <v>5.2937263702362429</v>
      </c>
      <c r="Y254">
        <f t="shared" si="107"/>
        <v>50.052623969796542</v>
      </c>
      <c r="Z254">
        <f t="shared" si="108"/>
        <v>2.5446373645957046</v>
      </c>
      <c r="AA254">
        <f t="shared" si="109"/>
        <v>5.0839240039267981</v>
      </c>
      <c r="AB254">
        <f t="shared" si="110"/>
        <v>2.7490890056405384</v>
      </c>
      <c r="AC254">
        <f t="shared" si="111"/>
        <v>-82.978504718290722</v>
      </c>
      <c r="AD254">
        <f t="shared" si="112"/>
        <v>-136.38723539092376</v>
      </c>
      <c r="AE254">
        <f t="shared" si="113"/>
        <v>-8.9583166025568026</v>
      </c>
      <c r="AF254">
        <f t="shared" si="114"/>
        <v>390.02156110722507</v>
      </c>
      <c r="AG254">
        <f t="shared" si="115"/>
        <v>43.718084799010597</v>
      </c>
      <c r="AH254">
        <f t="shared" si="116"/>
        <v>1.8786724374790897</v>
      </c>
      <c r="AI254">
        <f t="shared" si="117"/>
        <v>13.435788785580922</v>
      </c>
      <c r="AJ254">
        <v>761.02742804925845</v>
      </c>
      <c r="AK254">
        <v>732.40145454545461</v>
      </c>
      <c r="AL254">
        <v>3.4136700791356009</v>
      </c>
      <c r="AM254">
        <v>65.224705467623394</v>
      </c>
      <c r="AN254">
        <f t="shared" si="118"/>
        <v>1.8815987464465016</v>
      </c>
      <c r="AO254">
        <v>23.520178516268039</v>
      </c>
      <c r="AP254">
        <v>24.96186484848484</v>
      </c>
      <c r="AQ254">
        <v>3.0404682063584461E-5</v>
      </c>
      <c r="AR254">
        <v>101.7117068775797</v>
      </c>
      <c r="AS254">
        <v>0</v>
      </c>
      <c r="AT254">
        <v>0</v>
      </c>
      <c r="AU254">
        <f t="shared" si="119"/>
        <v>1</v>
      </c>
      <c r="AV254">
        <f t="shared" si="120"/>
        <v>0</v>
      </c>
      <c r="AW254">
        <f t="shared" si="121"/>
        <v>52796.248163812736</v>
      </c>
      <c r="AX254">
        <f t="shared" si="122"/>
        <v>3514.7481481481491</v>
      </c>
      <c r="AY254">
        <f t="shared" si="123"/>
        <v>2883.1476421246007</v>
      </c>
      <c r="AZ254">
        <f>($B$11*$D$9+$C$11*$D$9+$F$11*((CV254+CN254)/MAX(CV254+CN254+CW254, 0.1)*$I$9+CW254/MAX(CV254+CN254+CW254, 0.1)*$J$9))/($B$11+$C$11+$F$11)</f>
        <v>0.82029992494445836</v>
      </c>
      <c r="BA254">
        <f>($B$11*$K$9+$C$11*$K$9+$F$11*((CV254+CN254)/MAX(CV254+CN254+CW254, 0.1)*$P$9+CW254/MAX(CV254+CN254+CW254, 0.1)*$Q$9))/($B$11+$C$11+$F$11)</f>
        <v>0.1759288551428046</v>
      </c>
      <c r="BB254" s="1">
        <v>3.93</v>
      </c>
      <c r="BC254">
        <v>0.5</v>
      </c>
      <c r="BD254" t="s">
        <v>354</v>
      </c>
      <c r="BE254">
        <v>2</v>
      </c>
      <c r="BF254" t="b">
        <v>1</v>
      </c>
      <c r="BG254">
        <v>1687539013</v>
      </c>
      <c r="BH254">
        <v>690.80155555555552</v>
      </c>
      <c r="BI254">
        <v>726.18192592592595</v>
      </c>
      <c r="BJ254">
        <v>24.9559</v>
      </c>
      <c r="BK254">
        <v>23.516200000000001</v>
      </c>
      <c r="BL254">
        <v>687.60729629629634</v>
      </c>
      <c r="BM254">
        <v>24.764077777777779</v>
      </c>
      <c r="BN254">
        <v>500.02977777777778</v>
      </c>
      <c r="BO254">
        <v>101.8525555555556</v>
      </c>
      <c r="BP254">
        <v>0.11280592592592591</v>
      </c>
      <c r="BQ254">
        <v>33.111777777777782</v>
      </c>
      <c r="BR254">
        <v>33.833970370370373</v>
      </c>
      <c r="BS254">
        <v>999.90000000000009</v>
      </c>
      <c r="BT254">
        <v>0</v>
      </c>
      <c r="BU254">
        <v>0</v>
      </c>
      <c r="BV254">
        <v>10002.92222222222</v>
      </c>
      <c r="BW254">
        <v>0</v>
      </c>
      <c r="BX254">
        <v>1514.7477777777781</v>
      </c>
      <c r="BY254">
        <v>-35.380503703703702</v>
      </c>
      <c r="BZ254">
        <v>708.4823703703704</v>
      </c>
      <c r="CA254">
        <v>743.67033333333325</v>
      </c>
      <c r="CB254">
        <v>1.4396951851851849</v>
      </c>
      <c r="CC254">
        <v>726.18192592592595</v>
      </c>
      <c r="CD254">
        <v>23.516200000000001</v>
      </c>
      <c r="CE254">
        <v>2.5418222222222222</v>
      </c>
      <c r="CF254">
        <v>2.3951855555555559</v>
      </c>
      <c r="CG254">
        <v>21.296803703703699</v>
      </c>
      <c r="CH254">
        <v>20.331259259259259</v>
      </c>
      <c r="CI254">
        <v>2000.000370370371</v>
      </c>
      <c r="CJ254">
        <v>0.98000566666666677</v>
      </c>
      <c r="CK254">
        <v>1.999423333333333E-2</v>
      </c>
      <c r="CL254">
        <v>0</v>
      </c>
      <c r="CM254">
        <v>1.85277037037037</v>
      </c>
      <c r="CN254">
        <v>0</v>
      </c>
      <c r="CO254">
        <v>7687.3133333333326</v>
      </c>
      <c r="CP254">
        <v>17338.255555555559</v>
      </c>
      <c r="CQ254">
        <v>52.175518518518501</v>
      </c>
      <c r="CR254">
        <v>53.634185185185189</v>
      </c>
      <c r="CS254">
        <v>52.420925925925907</v>
      </c>
      <c r="CT254">
        <v>51.571333333333307</v>
      </c>
      <c r="CU254">
        <v>50.768370370370363</v>
      </c>
      <c r="CV254">
        <v>1960.0103703703701</v>
      </c>
      <c r="CW254">
        <v>39.99</v>
      </c>
      <c r="CX254">
        <v>0</v>
      </c>
      <c r="CY254">
        <v>1687539020.5999999</v>
      </c>
      <c r="CZ254">
        <v>0</v>
      </c>
      <c r="DA254">
        <v>1687534704.5999999</v>
      </c>
      <c r="DB254" t="s">
        <v>748</v>
      </c>
      <c r="DC254">
        <v>1687534682.0999999</v>
      </c>
      <c r="DD254">
        <v>1687534704.5999999</v>
      </c>
      <c r="DE254">
        <v>4</v>
      </c>
      <c r="DF254">
        <v>-0.27400000000000002</v>
      </c>
      <c r="DG254">
        <v>-6.3E-2</v>
      </c>
      <c r="DH254">
        <v>2.6259999999999999</v>
      </c>
      <c r="DI254">
        <v>4.9000000000000002E-2</v>
      </c>
      <c r="DJ254">
        <v>421</v>
      </c>
      <c r="DK254">
        <v>17</v>
      </c>
      <c r="DL254">
        <v>0.13</v>
      </c>
      <c r="DM254">
        <v>0.01</v>
      </c>
      <c r="DN254">
        <v>-35.261821951219517</v>
      </c>
      <c r="DO254">
        <v>-1.86702648083619</v>
      </c>
      <c r="DP254">
        <v>0.19933242550976801</v>
      </c>
      <c r="DQ254">
        <v>0</v>
      </c>
      <c r="DR254">
        <v>1.4380243902439021</v>
      </c>
      <c r="DS254">
        <v>2.4366898954703769E-2</v>
      </c>
      <c r="DT254">
        <v>3.037611424258015E-3</v>
      </c>
      <c r="DU254">
        <v>1</v>
      </c>
      <c r="DV254">
        <v>1</v>
      </c>
      <c r="DW254">
        <v>2</v>
      </c>
      <c r="DX254" t="s">
        <v>368</v>
      </c>
      <c r="DY254">
        <v>3.1166900000000002</v>
      </c>
      <c r="DZ254">
        <v>2.7696299999999998</v>
      </c>
      <c r="EA254">
        <v>0.13613900000000001</v>
      </c>
      <c r="EB254">
        <v>0.14199999999999999</v>
      </c>
      <c r="EC254">
        <v>0.11966300000000001</v>
      </c>
      <c r="ED254">
        <v>0.115304</v>
      </c>
      <c r="EE254">
        <v>24842.3</v>
      </c>
      <c r="EF254">
        <v>24584.1</v>
      </c>
      <c r="EG254">
        <v>29346.9</v>
      </c>
      <c r="EH254">
        <v>28975.200000000001</v>
      </c>
      <c r="EI254">
        <v>35803.199999999997</v>
      </c>
      <c r="EJ254">
        <v>33803.800000000003</v>
      </c>
      <c r="EK254">
        <v>45021.599999999999</v>
      </c>
      <c r="EL254">
        <v>43096</v>
      </c>
      <c r="EM254">
        <v>1.67493</v>
      </c>
      <c r="EN254">
        <v>1.6228499999999999</v>
      </c>
      <c r="EO254">
        <v>-5.4024200000000001E-2</v>
      </c>
      <c r="EP254">
        <v>0</v>
      </c>
      <c r="EQ254">
        <v>34.744799999999998</v>
      </c>
      <c r="ER254">
        <v>999.9</v>
      </c>
      <c r="ES254">
        <v>49</v>
      </c>
      <c r="ET254">
        <v>49.1</v>
      </c>
      <c r="EU254">
        <v>57.1175</v>
      </c>
      <c r="EV254">
        <v>65.308199999999999</v>
      </c>
      <c r="EW254">
        <v>17.375800000000002</v>
      </c>
      <c r="EX254">
        <v>1</v>
      </c>
      <c r="EY254">
        <v>1.4046700000000001</v>
      </c>
      <c r="EZ254">
        <v>9.2810500000000005</v>
      </c>
      <c r="FA254">
        <v>19.982099999999999</v>
      </c>
      <c r="FB254">
        <v>5.2276199999999999</v>
      </c>
      <c r="FC254">
        <v>11.992000000000001</v>
      </c>
      <c r="FD254">
        <v>4.9686000000000003</v>
      </c>
      <c r="FE254">
        <v>3.28965</v>
      </c>
      <c r="FF254">
        <v>9999</v>
      </c>
      <c r="FG254">
        <v>9999</v>
      </c>
      <c r="FH254">
        <v>9999</v>
      </c>
      <c r="FI254">
        <v>999.9</v>
      </c>
      <c r="FJ254">
        <v>4.9727600000000001</v>
      </c>
      <c r="FK254">
        <v>1.87846</v>
      </c>
      <c r="FL254">
        <v>1.8766700000000001</v>
      </c>
      <c r="FM254">
        <v>1.8794299999999999</v>
      </c>
      <c r="FN254">
        <v>1.8758699999999999</v>
      </c>
      <c r="FO254">
        <v>1.87924</v>
      </c>
      <c r="FP254">
        <v>1.87653</v>
      </c>
      <c r="FQ254">
        <v>1.87775</v>
      </c>
      <c r="FR254">
        <v>0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3.2410000000000001</v>
      </c>
      <c r="GF254">
        <v>0.19189999999999999</v>
      </c>
      <c r="GG254">
        <v>1.427427920861303</v>
      </c>
      <c r="GH254">
        <v>3.4596175144301941E-3</v>
      </c>
      <c r="GI254">
        <v>-1.60062044249347E-6</v>
      </c>
      <c r="GJ254">
        <v>4.4551892631570479E-10</v>
      </c>
      <c r="GK254">
        <v>-0.12138322864315421</v>
      </c>
      <c r="GL254">
        <v>-1.1044296988583829E-3</v>
      </c>
      <c r="GM254">
        <v>8.6344859614355754E-4</v>
      </c>
      <c r="GN254">
        <v>-1.2442756315904091E-5</v>
      </c>
      <c r="GO254">
        <v>0</v>
      </c>
      <c r="GP254">
        <v>2120</v>
      </c>
      <c r="GQ254">
        <v>2</v>
      </c>
      <c r="GR254">
        <v>32</v>
      </c>
      <c r="GS254">
        <v>72.3</v>
      </c>
      <c r="GT254">
        <v>71.900000000000006</v>
      </c>
      <c r="GU254">
        <v>1.7553700000000001</v>
      </c>
      <c r="GV254">
        <v>2.64771</v>
      </c>
      <c r="GW254">
        <v>1.39893</v>
      </c>
      <c r="GX254">
        <v>2.2717299999999998</v>
      </c>
      <c r="GY254">
        <v>1.4489700000000001</v>
      </c>
      <c r="GZ254">
        <v>2.52319</v>
      </c>
      <c r="HA254">
        <v>53.842300000000002</v>
      </c>
      <c r="HB254">
        <v>14.7012</v>
      </c>
      <c r="HC254">
        <v>18</v>
      </c>
      <c r="HD254">
        <v>502.56099999999998</v>
      </c>
      <c r="HE254">
        <v>382.45</v>
      </c>
      <c r="HF254">
        <v>25.253900000000002</v>
      </c>
      <c r="HG254">
        <v>43.514000000000003</v>
      </c>
      <c r="HH254">
        <v>30.000599999999999</v>
      </c>
      <c r="HI254">
        <v>42.789299999999997</v>
      </c>
      <c r="HJ254">
        <v>42.767400000000002</v>
      </c>
      <c r="HK254">
        <v>35.253300000000003</v>
      </c>
      <c r="HL254">
        <v>56.9039</v>
      </c>
      <c r="HM254">
        <v>0</v>
      </c>
      <c r="HN254">
        <v>21.8005</v>
      </c>
      <c r="HO254">
        <v>774.14599999999996</v>
      </c>
      <c r="HP254">
        <v>23.473800000000001</v>
      </c>
      <c r="HQ254">
        <v>97.186099999999996</v>
      </c>
      <c r="HR254">
        <v>99.090699999999998</v>
      </c>
    </row>
    <row r="255" spans="1:226" x14ac:dyDescent="0.25">
      <c r="A255">
        <v>239</v>
      </c>
      <c r="B255">
        <v>1687539025.5</v>
      </c>
      <c r="C255">
        <v>10322</v>
      </c>
      <c r="D255" t="s">
        <v>839</v>
      </c>
      <c r="E255" t="s">
        <v>840</v>
      </c>
      <c r="F255">
        <v>5</v>
      </c>
      <c r="G255" t="s">
        <v>353</v>
      </c>
      <c r="H255" t="s">
        <v>747</v>
      </c>
      <c r="I255">
        <v>1687539017.7142861</v>
      </c>
      <c r="J255">
        <f t="shared" si="93"/>
        <v>1.8754003967329919E-3</v>
      </c>
      <c r="K255">
        <f t="shared" si="94"/>
        <v>1.875400396732992</v>
      </c>
      <c r="L255">
        <f t="shared" si="95"/>
        <v>13.588587481784472</v>
      </c>
      <c r="M255">
        <f t="shared" si="96"/>
        <v>706.50907142857136</v>
      </c>
      <c r="N255">
        <f t="shared" si="97"/>
        <v>357.47397410962259</v>
      </c>
      <c r="O255">
        <f t="shared" si="98"/>
        <v>36.449893251203569</v>
      </c>
      <c r="P255">
        <f t="shared" si="99"/>
        <v>72.039315026277251</v>
      </c>
      <c r="Q255">
        <f t="shared" si="100"/>
        <v>6.7476877061370316E-2</v>
      </c>
      <c r="R255">
        <f>IF(LEFT(BD255,1)&lt;&gt;"0",IF(LEFT(BD255,1)="1",3,BE255),$D$5+$E$5*(BV255*BO255/($K$5*1000))+$F$5*(BV255*BO255/($K$5*1000))*MAX(MIN(BB255,$J$5),$I$5)*MAX(MIN(BB255,$J$5),$I$5)+$G$5*MAX(MIN(BB255,$J$5),$I$5)*(BV255*BO255/($K$5*1000))+$H$5*(BV255*BO255/($K$5*1000))*(BV255*BO255/($K$5*1000)))</f>
        <v>3.5021890659273955</v>
      </c>
      <c r="S255">
        <f t="shared" si="101"/>
        <v>6.6762859457162066E-2</v>
      </c>
      <c r="T255">
        <f t="shared" si="102"/>
        <v>4.1790309074033485E-2</v>
      </c>
      <c r="U255">
        <f t="shared" si="103"/>
        <v>591.93118867434566</v>
      </c>
      <c r="V255">
        <f t="shared" si="104"/>
        <v>35.651234869643929</v>
      </c>
      <c r="W255">
        <f t="shared" si="105"/>
        <v>33.851925000000001</v>
      </c>
      <c r="X255">
        <f t="shared" si="106"/>
        <v>5.2990368280023405</v>
      </c>
      <c r="Y255">
        <f t="shared" si="107"/>
        <v>50.036013463994202</v>
      </c>
      <c r="Z255">
        <f t="shared" si="108"/>
        <v>2.5449576920320349</v>
      </c>
      <c r="AA255">
        <f t="shared" si="109"/>
        <v>5.0862519130613402</v>
      </c>
      <c r="AB255">
        <f t="shared" si="110"/>
        <v>2.7540791359703056</v>
      </c>
      <c r="AC255">
        <f t="shared" si="111"/>
        <v>-82.705157495924936</v>
      </c>
      <c r="AD255">
        <f t="shared" si="112"/>
        <v>-138.20758374412779</v>
      </c>
      <c r="AE255">
        <f t="shared" si="113"/>
        <v>-9.0810430274975715</v>
      </c>
      <c r="AF255">
        <f t="shared" si="114"/>
        <v>361.93740440679539</v>
      </c>
      <c r="AG255">
        <f t="shared" si="115"/>
        <v>43.824126597883577</v>
      </c>
      <c r="AH255">
        <f t="shared" si="116"/>
        <v>1.878218604425161</v>
      </c>
      <c r="AI255">
        <f t="shared" si="117"/>
        <v>13.588587481784472</v>
      </c>
      <c r="AJ255">
        <v>778.15235261346459</v>
      </c>
      <c r="AK255">
        <v>749.45016969696974</v>
      </c>
      <c r="AL255">
        <v>3.4047607086033498</v>
      </c>
      <c r="AM255">
        <v>65.224705467623394</v>
      </c>
      <c r="AN255">
        <f t="shared" si="118"/>
        <v>1.875400396732992</v>
      </c>
      <c r="AO255">
        <v>23.523228499369299</v>
      </c>
      <c r="AP255">
        <v>24.960522424242409</v>
      </c>
      <c r="AQ255">
        <v>-1.211886085597753E-5</v>
      </c>
      <c r="AR255">
        <v>101.7117068775797</v>
      </c>
      <c r="AS255">
        <v>0</v>
      </c>
      <c r="AT255">
        <v>0</v>
      </c>
      <c r="AU255">
        <f t="shared" si="119"/>
        <v>1</v>
      </c>
      <c r="AV255">
        <f t="shared" si="120"/>
        <v>0</v>
      </c>
      <c r="AW255">
        <f t="shared" si="121"/>
        <v>52777.888181621893</v>
      </c>
      <c r="AX255">
        <f t="shared" si="122"/>
        <v>3364.6053571428556</v>
      </c>
      <c r="AY255">
        <f t="shared" si="123"/>
        <v>2759.9855323904817</v>
      </c>
      <c r="AZ255">
        <f>($B$11*$D$9+$C$11*$D$9+$F$11*((CV255+CN255)/MAX(CV255+CN255+CW255, 0.1)*$I$9+CW255/MAX(CV255+CN255+CW255, 0.1)*$J$9))/($B$11+$C$11+$F$11)</f>
        <v>0.82029992805283913</v>
      </c>
      <c r="BA255">
        <f>($B$11*$K$9+$C$11*$K$9+$F$11*((CV255+CN255)/MAX(CV255+CN255+CW255, 0.1)*$P$9+CW255/MAX(CV255+CN255+CW255, 0.1)*$Q$9))/($B$11+$C$11+$F$11)</f>
        <v>0.17592886114197948</v>
      </c>
      <c r="BB255" s="1">
        <v>3.93</v>
      </c>
      <c r="BC255">
        <v>0.5</v>
      </c>
      <c r="BD255" t="s">
        <v>354</v>
      </c>
      <c r="BE255">
        <v>2</v>
      </c>
      <c r="BF255" t="b">
        <v>1</v>
      </c>
      <c r="BG255">
        <v>1687539017.7142861</v>
      </c>
      <c r="BH255">
        <v>706.50907142857136</v>
      </c>
      <c r="BI255">
        <v>741.99596428571419</v>
      </c>
      <c r="BJ255">
        <v>24.959089285714288</v>
      </c>
      <c r="BK255">
        <v>23.519732142857141</v>
      </c>
      <c r="BL255">
        <v>703.28528571428581</v>
      </c>
      <c r="BM255">
        <v>24.767214285714289</v>
      </c>
      <c r="BN255">
        <v>500.02642857142848</v>
      </c>
      <c r="BO255">
        <v>101.8522857142857</v>
      </c>
      <c r="BP255">
        <v>0.1128806785714286</v>
      </c>
      <c r="BQ255">
        <v>33.119932142857152</v>
      </c>
      <c r="BR255">
        <v>33.851925000000001</v>
      </c>
      <c r="BS255">
        <v>999.9000000000002</v>
      </c>
      <c r="BT255">
        <v>0</v>
      </c>
      <c r="BU255">
        <v>0</v>
      </c>
      <c r="BV255">
        <v>9999.6007142857125</v>
      </c>
      <c r="BW255">
        <v>0</v>
      </c>
      <c r="BX255">
        <v>1364.6257142857139</v>
      </c>
      <c r="BY255">
        <v>-35.486953571428558</v>
      </c>
      <c r="BZ255">
        <v>724.5942142857142</v>
      </c>
      <c r="CA255">
        <v>759.86800000000005</v>
      </c>
      <c r="CB255">
        <v>1.439346071428572</v>
      </c>
      <c r="CC255">
        <v>741.99596428571419</v>
      </c>
      <c r="CD255">
        <v>23.519732142857141</v>
      </c>
      <c r="CE255">
        <v>2.5421417857142861</v>
      </c>
      <c r="CF255">
        <v>2.3955403571428571</v>
      </c>
      <c r="CG255">
        <v>21.298857142857141</v>
      </c>
      <c r="CH255">
        <v>20.333664285714281</v>
      </c>
      <c r="CI255">
        <v>1999.9796428571419</v>
      </c>
      <c r="CJ255">
        <v>0.98000535714285719</v>
      </c>
      <c r="CK255">
        <v>1.9994539285714291E-2</v>
      </c>
      <c r="CL255">
        <v>0</v>
      </c>
      <c r="CM255">
        <v>1.870282142857143</v>
      </c>
      <c r="CN255">
        <v>0</v>
      </c>
      <c r="CO255">
        <v>7687.2757142857135</v>
      </c>
      <c r="CP255">
        <v>17338.075000000001</v>
      </c>
      <c r="CQ255">
        <v>52.186999999999983</v>
      </c>
      <c r="CR255">
        <v>53.631642857142857</v>
      </c>
      <c r="CS255">
        <v>52.430357142857133</v>
      </c>
      <c r="CT255">
        <v>51.588999999999992</v>
      </c>
      <c r="CU255">
        <v>50.787642857142842</v>
      </c>
      <c r="CV255">
        <v>1959.9896428571431</v>
      </c>
      <c r="CW255">
        <v>39.99</v>
      </c>
      <c r="CX255">
        <v>0</v>
      </c>
      <c r="CY255">
        <v>1687539025.4000001</v>
      </c>
      <c r="CZ255">
        <v>0</v>
      </c>
      <c r="DA255">
        <v>1687534704.5999999</v>
      </c>
      <c r="DB255" t="s">
        <v>748</v>
      </c>
      <c r="DC255">
        <v>1687534682.0999999</v>
      </c>
      <c r="DD255">
        <v>1687534704.5999999</v>
      </c>
      <c r="DE255">
        <v>4</v>
      </c>
      <c r="DF255">
        <v>-0.27400000000000002</v>
      </c>
      <c r="DG255">
        <v>-6.3E-2</v>
      </c>
      <c r="DH255">
        <v>2.6259999999999999</v>
      </c>
      <c r="DI255">
        <v>4.9000000000000002E-2</v>
      </c>
      <c r="DJ255">
        <v>421</v>
      </c>
      <c r="DK255">
        <v>17</v>
      </c>
      <c r="DL255">
        <v>0.13</v>
      </c>
      <c r="DM255">
        <v>0.01</v>
      </c>
      <c r="DN255">
        <v>-35.427594999999997</v>
      </c>
      <c r="DO255">
        <v>-1.2321343339586659</v>
      </c>
      <c r="DP255">
        <v>0.1320650842387954</v>
      </c>
      <c r="DQ255">
        <v>0</v>
      </c>
      <c r="DR255">
        <v>1.4390054999999999</v>
      </c>
      <c r="DS255">
        <v>-2.6994371482203751E-3</v>
      </c>
      <c r="DT255">
        <v>2.118193747040148E-3</v>
      </c>
      <c r="DU255">
        <v>1</v>
      </c>
      <c r="DV255">
        <v>1</v>
      </c>
      <c r="DW255">
        <v>2</v>
      </c>
      <c r="DX255" t="s">
        <v>368</v>
      </c>
      <c r="DY255">
        <v>3.1166</v>
      </c>
      <c r="DZ255">
        <v>2.76999</v>
      </c>
      <c r="EA255">
        <v>0.138289</v>
      </c>
      <c r="EB255">
        <v>0.144119</v>
      </c>
      <c r="EC255">
        <v>0.119662</v>
      </c>
      <c r="ED255">
        <v>0.115317</v>
      </c>
      <c r="EE255">
        <v>24779.599999999999</v>
      </c>
      <c r="EF255">
        <v>24523.200000000001</v>
      </c>
      <c r="EG255">
        <v>29346.1</v>
      </c>
      <c r="EH255">
        <v>28975.1</v>
      </c>
      <c r="EI255">
        <v>35802.699999999997</v>
      </c>
      <c r="EJ255">
        <v>33803.4</v>
      </c>
      <c r="EK255">
        <v>45020.7</v>
      </c>
      <c r="EL255">
        <v>43095.9</v>
      </c>
      <c r="EM255">
        <v>1.6753</v>
      </c>
      <c r="EN255">
        <v>1.623</v>
      </c>
      <c r="EO255">
        <v>-5.5853300000000002E-2</v>
      </c>
      <c r="EP255">
        <v>0</v>
      </c>
      <c r="EQ255">
        <v>34.7622</v>
      </c>
      <c r="ER255">
        <v>999.9</v>
      </c>
      <c r="ES255">
        <v>49</v>
      </c>
      <c r="ET255">
        <v>49.1</v>
      </c>
      <c r="EU255">
        <v>57.1205</v>
      </c>
      <c r="EV255">
        <v>65.498199999999997</v>
      </c>
      <c r="EW255">
        <v>17.275600000000001</v>
      </c>
      <c r="EX255">
        <v>1</v>
      </c>
      <c r="EY255">
        <v>1.4050499999999999</v>
      </c>
      <c r="EZ255">
        <v>9.2810500000000005</v>
      </c>
      <c r="FA255">
        <v>19.9818</v>
      </c>
      <c r="FB255">
        <v>5.2280699999999998</v>
      </c>
      <c r="FC255">
        <v>11.992000000000001</v>
      </c>
      <c r="FD255">
        <v>4.9687999999999999</v>
      </c>
      <c r="FE255">
        <v>3.28965</v>
      </c>
      <c r="FF255">
        <v>9999</v>
      </c>
      <c r="FG255">
        <v>9999</v>
      </c>
      <c r="FH255">
        <v>9999</v>
      </c>
      <c r="FI255">
        <v>999.9</v>
      </c>
      <c r="FJ255">
        <v>4.9727499999999996</v>
      </c>
      <c r="FK255">
        <v>1.8784400000000001</v>
      </c>
      <c r="FL255">
        <v>1.87666</v>
      </c>
      <c r="FM255">
        <v>1.8794299999999999</v>
      </c>
      <c r="FN255">
        <v>1.87582</v>
      </c>
      <c r="FO255">
        <v>1.8792500000000001</v>
      </c>
      <c r="FP255">
        <v>1.87653</v>
      </c>
      <c r="FQ255">
        <v>1.87775</v>
      </c>
      <c r="FR255">
        <v>0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3.2709999999999999</v>
      </c>
      <c r="GF255">
        <v>0.19189999999999999</v>
      </c>
      <c r="GG255">
        <v>1.427427920861303</v>
      </c>
      <c r="GH255">
        <v>3.4596175144301941E-3</v>
      </c>
      <c r="GI255">
        <v>-1.60062044249347E-6</v>
      </c>
      <c r="GJ255">
        <v>4.4551892631570479E-10</v>
      </c>
      <c r="GK255">
        <v>-0.12138322864315421</v>
      </c>
      <c r="GL255">
        <v>-1.1044296988583829E-3</v>
      </c>
      <c r="GM255">
        <v>8.6344859614355754E-4</v>
      </c>
      <c r="GN255">
        <v>-1.2442756315904091E-5</v>
      </c>
      <c r="GO255">
        <v>0</v>
      </c>
      <c r="GP255">
        <v>2120</v>
      </c>
      <c r="GQ255">
        <v>2</v>
      </c>
      <c r="GR255">
        <v>32</v>
      </c>
      <c r="GS255">
        <v>72.400000000000006</v>
      </c>
      <c r="GT255">
        <v>72</v>
      </c>
      <c r="GU255">
        <v>1.78833</v>
      </c>
      <c r="GV255">
        <v>2.65381</v>
      </c>
      <c r="GW255">
        <v>1.39893</v>
      </c>
      <c r="GX255">
        <v>2.2729499999999998</v>
      </c>
      <c r="GY255">
        <v>1.4489700000000001</v>
      </c>
      <c r="GZ255">
        <v>2.4230999999999998</v>
      </c>
      <c r="HA255">
        <v>53.842300000000002</v>
      </c>
      <c r="HB255">
        <v>14.692399999999999</v>
      </c>
      <c r="HC255">
        <v>18</v>
      </c>
      <c r="HD255">
        <v>502.81200000000001</v>
      </c>
      <c r="HE255">
        <v>382.55700000000002</v>
      </c>
      <c r="HF255">
        <v>25.247299999999999</v>
      </c>
      <c r="HG255">
        <v>43.515900000000002</v>
      </c>
      <c r="HH255">
        <v>30.000599999999999</v>
      </c>
      <c r="HI255">
        <v>42.792299999999997</v>
      </c>
      <c r="HJ255">
        <v>42.770699999999998</v>
      </c>
      <c r="HK255">
        <v>35.853900000000003</v>
      </c>
      <c r="HL255">
        <v>56.9039</v>
      </c>
      <c r="HM255">
        <v>0</v>
      </c>
      <c r="HN255">
        <v>21.800699999999999</v>
      </c>
      <c r="HO255">
        <v>787.505</v>
      </c>
      <c r="HP255">
        <v>23.473800000000001</v>
      </c>
      <c r="HQ255">
        <v>97.183899999999994</v>
      </c>
      <c r="HR255">
        <v>99.090500000000006</v>
      </c>
    </row>
    <row r="256" spans="1:226" x14ac:dyDescent="0.25">
      <c r="A256">
        <v>240</v>
      </c>
      <c r="B256">
        <v>1687539030.5</v>
      </c>
      <c r="C256">
        <v>10327</v>
      </c>
      <c r="D256" t="s">
        <v>841</v>
      </c>
      <c r="E256" t="s">
        <v>842</v>
      </c>
      <c r="F256">
        <v>5</v>
      </c>
      <c r="G256" t="s">
        <v>353</v>
      </c>
      <c r="H256" t="s">
        <v>747</v>
      </c>
      <c r="I256">
        <v>1687539023</v>
      </c>
      <c r="J256">
        <f t="shared" si="93"/>
        <v>1.8718662826028196E-3</v>
      </c>
      <c r="K256">
        <f t="shared" si="94"/>
        <v>1.8718662826028196</v>
      </c>
      <c r="L256">
        <f t="shared" si="95"/>
        <v>13.828374072781124</v>
      </c>
      <c r="M256">
        <f t="shared" si="96"/>
        <v>724.0635925925925</v>
      </c>
      <c r="N256">
        <f t="shared" si="97"/>
        <v>367.73950544682333</v>
      </c>
      <c r="O256">
        <f t="shared" si="98"/>
        <v>37.496504846717713</v>
      </c>
      <c r="P256">
        <f t="shared" si="99"/>
        <v>73.829038237247445</v>
      </c>
      <c r="Q256">
        <f t="shared" si="100"/>
        <v>6.7290824847903136E-2</v>
      </c>
      <c r="R256">
        <f>IF(LEFT(BD256,1)&lt;&gt;"0",IF(LEFT(BD256,1)="1",3,BE256),$D$5+$E$5*(BV256*BO256/($K$5*1000))+$F$5*(BV256*BO256/($K$5*1000))*MAX(MIN(BB256,$J$5),$I$5)*MAX(MIN(BB256,$J$5),$I$5)+$G$5*MAX(MIN(BB256,$J$5),$I$5)*(BV256*BO256/($K$5*1000))+$H$5*(BV256*BO256/($K$5*1000))*(BV256*BO256/($K$5*1000)))</f>
        <v>3.5027622128004232</v>
      </c>
      <c r="S256">
        <f t="shared" si="101"/>
        <v>6.6580831818755667E-2</v>
      </c>
      <c r="T256">
        <f t="shared" si="102"/>
        <v>4.1676185561759845E-2</v>
      </c>
      <c r="U256">
        <f t="shared" si="103"/>
        <v>580.62264282532021</v>
      </c>
      <c r="V256">
        <f t="shared" si="104"/>
        <v>35.60015818290109</v>
      </c>
      <c r="W256">
        <f t="shared" si="105"/>
        <v>33.860240740740743</v>
      </c>
      <c r="X256">
        <f t="shared" si="106"/>
        <v>5.3014979518818661</v>
      </c>
      <c r="Y256">
        <f t="shared" si="107"/>
        <v>50.026246779622241</v>
      </c>
      <c r="Z256">
        <f t="shared" si="108"/>
        <v>2.5451394243826999</v>
      </c>
      <c r="AA256">
        <f t="shared" si="109"/>
        <v>5.0876081821501762</v>
      </c>
      <c r="AB256">
        <f t="shared" si="110"/>
        <v>2.7563585274991662</v>
      </c>
      <c r="AC256">
        <f t="shared" si="111"/>
        <v>-82.549303062784347</v>
      </c>
      <c r="AD256">
        <f t="shared" si="112"/>
        <v>-138.90368459715822</v>
      </c>
      <c r="AE256">
        <f t="shared" si="113"/>
        <v>-9.1258711550159788</v>
      </c>
      <c r="AF256">
        <f t="shared" si="114"/>
        <v>350.04378401036172</v>
      </c>
      <c r="AG256">
        <f t="shared" si="115"/>
        <v>43.975657859193895</v>
      </c>
      <c r="AH256">
        <f t="shared" si="116"/>
        <v>1.8757673537193364</v>
      </c>
      <c r="AI256">
        <f t="shared" si="117"/>
        <v>13.828374072781124</v>
      </c>
      <c r="AJ256">
        <v>795.36583713547884</v>
      </c>
      <c r="AK256">
        <v>766.41520000000025</v>
      </c>
      <c r="AL256">
        <v>3.4154406993199302</v>
      </c>
      <c r="AM256">
        <v>65.224705467623394</v>
      </c>
      <c r="AN256">
        <f t="shared" si="118"/>
        <v>1.8718662826028196</v>
      </c>
      <c r="AO256">
        <v>23.525468704988171</v>
      </c>
      <c r="AP256">
        <v>24.95995818181817</v>
      </c>
      <c r="AQ256">
        <v>2.5310385283493219E-8</v>
      </c>
      <c r="AR256">
        <v>101.7117068775797</v>
      </c>
      <c r="AS256">
        <v>0</v>
      </c>
      <c r="AT256">
        <v>0</v>
      </c>
      <c r="AU256">
        <f t="shared" si="119"/>
        <v>1</v>
      </c>
      <c r="AV256">
        <f t="shared" si="120"/>
        <v>0</v>
      </c>
      <c r="AW256">
        <f t="shared" si="121"/>
        <v>52789.649762049157</v>
      </c>
      <c r="AX256">
        <f t="shared" si="122"/>
        <v>3300.3262962962972</v>
      </c>
      <c r="AY256">
        <f t="shared" si="123"/>
        <v>2707.2574213928938</v>
      </c>
      <c r="AZ256">
        <f>($B$11*$D$9+$C$11*$D$9+$F$11*((CV256+CN256)/MAX(CV256+CN256+CW256, 0.1)*$I$9+CW256/MAX(CV256+CN256+CW256, 0.1)*$J$9))/($B$11+$C$11+$F$11)</f>
        <v>0.82029992744385327</v>
      </c>
      <c r="BA256">
        <f>($B$11*$K$9+$C$11*$K$9+$F$11*((CV256+CN256)/MAX(CV256+CN256+CW256, 0.1)*$P$9+CW256/MAX(CV256+CN256+CW256, 0.1)*$Q$9))/($B$11+$C$11+$F$11)</f>
        <v>0.17592885996663676</v>
      </c>
      <c r="BB256" s="1">
        <v>3.93</v>
      </c>
      <c r="BC256">
        <v>0.5</v>
      </c>
      <c r="BD256" t="s">
        <v>354</v>
      </c>
      <c r="BE256">
        <v>2</v>
      </c>
      <c r="BF256" t="b">
        <v>1</v>
      </c>
      <c r="BG256">
        <v>1687539023</v>
      </c>
      <c r="BH256">
        <v>724.0635925925925</v>
      </c>
      <c r="BI256">
        <v>759.69414814814809</v>
      </c>
      <c r="BJ256">
        <v>24.960948148148152</v>
      </c>
      <c r="BK256">
        <v>23.523470370370369</v>
      </c>
      <c r="BL256">
        <v>720.80725925925924</v>
      </c>
      <c r="BM256">
        <v>24.76904444444444</v>
      </c>
      <c r="BN256">
        <v>500.02577777777771</v>
      </c>
      <c r="BO256">
        <v>101.85185185185181</v>
      </c>
      <c r="BP256">
        <v>0.1130017777777778</v>
      </c>
      <c r="BQ256">
        <v>33.124681481481481</v>
      </c>
      <c r="BR256">
        <v>33.860240740740743</v>
      </c>
      <c r="BS256">
        <v>999.90000000000009</v>
      </c>
      <c r="BT256">
        <v>0</v>
      </c>
      <c r="BU256">
        <v>0</v>
      </c>
      <c r="BV256">
        <v>10002.130370370371</v>
      </c>
      <c r="BW256">
        <v>0</v>
      </c>
      <c r="BX256">
        <v>1300.3425925925931</v>
      </c>
      <c r="BY256">
        <v>-35.630522222222233</v>
      </c>
      <c r="BZ256">
        <v>742.59948148148158</v>
      </c>
      <c r="CA256">
        <v>777.99533333333329</v>
      </c>
      <c r="CB256">
        <v>1.4374733333333329</v>
      </c>
      <c r="CC256">
        <v>759.69414814814809</v>
      </c>
      <c r="CD256">
        <v>23.523470370370369</v>
      </c>
      <c r="CE256">
        <v>2.5423225925925919</v>
      </c>
      <c r="CF256">
        <v>2.395912222222222</v>
      </c>
      <c r="CG256">
        <v>21.300011111111111</v>
      </c>
      <c r="CH256">
        <v>20.336181481481479</v>
      </c>
      <c r="CI256">
        <v>1999.9837037037039</v>
      </c>
      <c r="CJ256">
        <v>0.98000522222222208</v>
      </c>
      <c r="CK256">
        <v>1.999467407407407E-2</v>
      </c>
      <c r="CL256">
        <v>0</v>
      </c>
      <c r="CM256">
        <v>1.858481481481481</v>
      </c>
      <c r="CN256">
        <v>0</v>
      </c>
      <c r="CO256">
        <v>7687.7618518518511</v>
      </c>
      <c r="CP256">
        <v>17338.11851851852</v>
      </c>
      <c r="CQ256">
        <v>52.186999999999983</v>
      </c>
      <c r="CR256">
        <v>53.627296296296286</v>
      </c>
      <c r="CS256">
        <v>52.436999999999983</v>
      </c>
      <c r="CT256">
        <v>51.59</v>
      </c>
      <c r="CU256">
        <v>50.805111111111088</v>
      </c>
      <c r="CV256">
        <v>1959.993703703703</v>
      </c>
      <c r="CW256">
        <v>39.99</v>
      </c>
      <c r="CX256">
        <v>0</v>
      </c>
      <c r="CY256">
        <v>1687539030.2</v>
      </c>
      <c r="CZ256">
        <v>0</v>
      </c>
      <c r="DA256">
        <v>1687534704.5999999</v>
      </c>
      <c r="DB256" t="s">
        <v>748</v>
      </c>
      <c r="DC256">
        <v>1687534682.0999999</v>
      </c>
      <c r="DD256">
        <v>1687534704.5999999</v>
      </c>
      <c r="DE256">
        <v>4</v>
      </c>
      <c r="DF256">
        <v>-0.27400000000000002</v>
      </c>
      <c r="DG256">
        <v>-6.3E-2</v>
      </c>
      <c r="DH256">
        <v>2.6259999999999999</v>
      </c>
      <c r="DI256">
        <v>4.9000000000000002E-2</v>
      </c>
      <c r="DJ256">
        <v>421</v>
      </c>
      <c r="DK256">
        <v>17</v>
      </c>
      <c r="DL256">
        <v>0.13</v>
      </c>
      <c r="DM256">
        <v>0.01</v>
      </c>
      <c r="DN256">
        <v>-35.567934999999999</v>
      </c>
      <c r="DO256">
        <v>-1.5315489681049539</v>
      </c>
      <c r="DP256">
        <v>0.16456064011482269</v>
      </c>
      <c r="DQ256">
        <v>0</v>
      </c>
      <c r="DR256">
        <v>1.43820825</v>
      </c>
      <c r="DS256">
        <v>-2.445647279550122E-2</v>
      </c>
      <c r="DT256">
        <v>2.7493379998646968E-3</v>
      </c>
      <c r="DU256">
        <v>1</v>
      </c>
      <c r="DV256">
        <v>1</v>
      </c>
      <c r="DW256">
        <v>2</v>
      </c>
      <c r="DX256" t="s">
        <v>368</v>
      </c>
      <c r="DY256">
        <v>3.1167400000000001</v>
      </c>
      <c r="DZ256">
        <v>2.7698299999999998</v>
      </c>
      <c r="EA256">
        <v>0.14041200000000001</v>
      </c>
      <c r="EB256">
        <v>0.146232</v>
      </c>
      <c r="EC256">
        <v>0.119658</v>
      </c>
      <c r="ED256">
        <v>0.115326</v>
      </c>
      <c r="EE256">
        <v>24717.8</v>
      </c>
      <c r="EF256">
        <v>24462.1</v>
      </c>
      <c r="EG256">
        <v>29345.5</v>
      </c>
      <c r="EH256">
        <v>28974.799999999999</v>
      </c>
      <c r="EI256">
        <v>35802.1</v>
      </c>
      <c r="EJ256">
        <v>33802.6</v>
      </c>
      <c r="EK256">
        <v>45019.6</v>
      </c>
      <c r="EL256">
        <v>43095.1</v>
      </c>
      <c r="EM256">
        <v>1.67533</v>
      </c>
      <c r="EN256">
        <v>1.62262</v>
      </c>
      <c r="EO256">
        <v>-5.7738299999999999E-2</v>
      </c>
      <c r="EP256">
        <v>0</v>
      </c>
      <c r="EQ256">
        <v>34.777999999999999</v>
      </c>
      <c r="ER256">
        <v>999.9</v>
      </c>
      <c r="ES256">
        <v>49</v>
      </c>
      <c r="ET256">
        <v>49.1</v>
      </c>
      <c r="EU256">
        <v>57.118400000000001</v>
      </c>
      <c r="EV256">
        <v>65.328199999999995</v>
      </c>
      <c r="EW256">
        <v>17.287700000000001</v>
      </c>
      <c r="EX256">
        <v>1</v>
      </c>
      <c r="EY256">
        <v>1.40571</v>
      </c>
      <c r="EZ256">
        <v>9.2810500000000005</v>
      </c>
      <c r="FA256">
        <v>19.9818</v>
      </c>
      <c r="FB256">
        <v>5.2271700000000001</v>
      </c>
      <c r="FC256">
        <v>11.992000000000001</v>
      </c>
      <c r="FD256">
        <v>4.9686000000000003</v>
      </c>
      <c r="FE256">
        <v>3.2895300000000001</v>
      </c>
      <c r="FF256">
        <v>9999</v>
      </c>
      <c r="FG256">
        <v>9999</v>
      </c>
      <c r="FH256">
        <v>9999</v>
      </c>
      <c r="FI256">
        <v>999.9</v>
      </c>
      <c r="FJ256">
        <v>4.9727399999999999</v>
      </c>
      <c r="FK256">
        <v>1.8783700000000001</v>
      </c>
      <c r="FL256">
        <v>1.8766099999999999</v>
      </c>
      <c r="FM256">
        <v>1.8793899999999999</v>
      </c>
      <c r="FN256">
        <v>1.8757699999999999</v>
      </c>
      <c r="FO256">
        <v>1.87917</v>
      </c>
      <c r="FP256">
        <v>1.87646</v>
      </c>
      <c r="FQ256">
        <v>1.8777200000000001</v>
      </c>
      <c r="FR256">
        <v>0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3.302</v>
      </c>
      <c r="GF256">
        <v>0.19189999999999999</v>
      </c>
      <c r="GG256">
        <v>1.427427920861303</v>
      </c>
      <c r="GH256">
        <v>3.4596175144301941E-3</v>
      </c>
      <c r="GI256">
        <v>-1.60062044249347E-6</v>
      </c>
      <c r="GJ256">
        <v>4.4551892631570479E-10</v>
      </c>
      <c r="GK256">
        <v>-0.12138322864315421</v>
      </c>
      <c r="GL256">
        <v>-1.1044296988583829E-3</v>
      </c>
      <c r="GM256">
        <v>8.6344859614355754E-4</v>
      </c>
      <c r="GN256">
        <v>-1.2442756315904091E-5</v>
      </c>
      <c r="GO256">
        <v>0</v>
      </c>
      <c r="GP256">
        <v>2120</v>
      </c>
      <c r="GQ256">
        <v>2</v>
      </c>
      <c r="GR256">
        <v>32</v>
      </c>
      <c r="GS256">
        <v>72.5</v>
      </c>
      <c r="GT256">
        <v>72.099999999999994</v>
      </c>
      <c r="GU256">
        <v>1.8176300000000001</v>
      </c>
      <c r="GV256">
        <v>2.65503</v>
      </c>
      <c r="GW256">
        <v>1.39893</v>
      </c>
      <c r="GX256">
        <v>2.2717299999999998</v>
      </c>
      <c r="GY256">
        <v>1.4489700000000001</v>
      </c>
      <c r="GZ256">
        <v>2.3864700000000001</v>
      </c>
      <c r="HA256">
        <v>53.842300000000002</v>
      </c>
      <c r="HB256">
        <v>14.6837</v>
      </c>
      <c r="HC256">
        <v>18</v>
      </c>
      <c r="HD256">
        <v>502.84800000000001</v>
      </c>
      <c r="HE256">
        <v>382.34199999999998</v>
      </c>
      <c r="HF256">
        <v>25.237300000000001</v>
      </c>
      <c r="HG256">
        <v>43.520400000000002</v>
      </c>
      <c r="HH256">
        <v>30.000599999999999</v>
      </c>
      <c r="HI256">
        <v>42.795900000000003</v>
      </c>
      <c r="HJ256">
        <v>42.772799999999997</v>
      </c>
      <c r="HK256">
        <v>36.517299999999999</v>
      </c>
      <c r="HL256">
        <v>56.9039</v>
      </c>
      <c r="HM256">
        <v>0</v>
      </c>
      <c r="HN256">
        <v>21.800699999999999</v>
      </c>
      <c r="HO256">
        <v>807.54399999999998</v>
      </c>
      <c r="HP256">
        <v>23.473800000000001</v>
      </c>
      <c r="HQ256">
        <v>97.1815</v>
      </c>
      <c r="HR256">
        <v>99.088899999999995</v>
      </c>
    </row>
    <row r="257" spans="1:226" x14ac:dyDescent="0.25">
      <c r="A257">
        <v>241</v>
      </c>
      <c r="B257">
        <v>1687539035.5</v>
      </c>
      <c r="C257">
        <v>10332</v>
      </c>
      <c r="D257" t="s">
        <v>843</v>
      </c>
      <c r="E257" t="s">
        <v>844</v>
      </c>
      <c r="F257">
        <v>5</v>
      </c>
      <c r="G257" t="s">
        <v>353</v>
      </c>
      <c r="H257" t="s">
        <v>747</v>
      </c>
      <c r="I257">
        <v>1687539027.7142861</v>
      </c>
      <c r="J257">
        <f t="shared" si="93"/>
        <v>1.8632173288480314E-3</v>
      </c>
      <c r="K257">
        <f t="shared" si="94"/>
        <v>1.8632173288480314</v>
      </c>
      <c r="L257">
        <f t="shared" si="95"/>
        <v>13.915124997326245</v>
      </c>
      <c r="M257">
        <f t="shared" si="96"/>
        <v>739.71175000000017</v>
      </c>
      <c r="N257">
        <f t="shared" si="97"/>
        <v>379.35118852805846</v>
      </c>
      <c r="O257">
        <f t="shared" si="98"/>
        <v>38.68053215128014</v>
      </c>
      <c r="P257">
        <f t="shared" si="99"/>
        <v>75.42468560484923</v>
      </c>
      <c r="Q257">
        <f t="shared" si="100"/>
        <v>6.7015861280754735E-2</v>
      </c>
      <c r="R257">
        <f>IF(LEFT(BD257,1)&lt;&gt;"0",IF(LEFT(BD257,1)="1",3,BE257),$D$5+$E$5*(BV257*BO257/($K$5*1000))+$F$5*(BV257*BO257/($K$5*1000))*MAX(MIN(BB257,$J$5),$I$5)*MAX(MIN(BB257,$J$5),$I$5)+$G$5*MAX(MIN(BB257,$J$5),$I$5)*(BV257*BO257/($K$5*1000))+$H$5*(BV257*BO257/($K$5*1000))*(BV257*BO257/($K$5*1000)))</f>
        <v>3.5031723069280076</v>
      </c>
      <c r="S257">
        <f t="shared" si="101"/>
        <v>6.6311707491008218E-2</v>
      </c>
      <c r="T257">
        <f t="shared" si="102"/>
        <v>4.150746592745392E-2</v>
      </c>
      <c r="U257">
        <f t="shared" si="103"/>
        <v>581.60040384779893</v>
      </c>
      <c r="V257">
        <f t="shared" si="104"/>
        <v>35.609237496991398</v>
      </c>
      <c r="W257">
        <f t="shared" si="105"/>
        <v>33.854803571428569</v>
      </c>
      <c r="X257">
        <f t="shared" si="106"/>
        <v>5.2998886565807597</v>
      </c>
      <c r="Y257">
        <f t="shared" si="107"/>
        <v>50.018259848549953</v>
      </c>
      <c r="Z257">
        <f t="shared" si="108"/>
        <v>2.5451046184748809</v>
      </c>
      <c r="AA257">
        <f t="shared" si="109"/>
        <v>5.088350986582082</v>
      </c>
      <c r="AB257">
        <f t="shared" si="110"/>
        <v>2.7547840381058788</v>
      </c>
      <c r="AC257">
        <f t="shared" si="111"/>
        <v>-82.167884202198181</v>
      </c>
      <c r="AD257">
        <f t="shared" si="112"/>
        <v>-137.40189805140744</v>
      </c>
      <c r="AE257">
        <f t="shared" si="113"/>
        <v>-9.0260225288147122</v>
      </c>
      <c r="AF257">
        <f t="shared" si="114"/>
        <v>353.00459906537861</v>
      </c>
      <c r="AG257">
        <f t="shared" si="115"/>
        <v>44.14051181526581</v>
      </c>
      <c r="AH257">
        <f t="shared" si="116"/>
        <v>1.8705257972603091</v>
      </c>
      <c r="AI257">
        <f t="shared" si="117"/>
        <v>13.915124997326245</v>
      </c>
      <c r="AJ257">
        <v>812.50857771898632</v>
      </c>
      <c r="AK257">
        <v>783.47304242424241</v>
      </c>
      <c r="AL257">
        <v>3.41817212629054</v>
      </c>
      <c r="AM257">
        <v>65.224705467623394</v>
      </c>
      <c r="AN257">
        <f t="shared" si="118"/>
        <v>1.8632173288480314</v>
      </c>
      <c r="AO257">
        <v>23.531562974155349</v>
      </c>
      <c r="AP257">
        <v>24.959457575757561</v>
      </c>
      <c r="AQ257">
        <v>1.625039479566595E-6</v>
      </c>
      <c r="AR257">
        <v>101.7117068775797</v>
      </c>
      <c r="AS257">
        <v>0</v>
      </c>
      <c r="AT257">
        <v>0</v>
      </c>
      <c r="AU257">
        <f t="shared" si="119"/>
        <v>1</v>
      </c>
      <c r="AV257">
        <f t="shared" si="120"/>
        <v>0</v>
      </c>
      <c r="AW257">
        <f t="shared" si="121"/>
        <v>52798.210574887162</v>
      </c>
      <c r="AX257">
        <f t="shared" si="122"/>
        <v>3305.8839285714294</v>
      </c>
      <c r="AY257">
        <f t="shared" si="123"/>
        <v>2711.8163535388303</v>
      </c>
      <c r="AZ257">
        <f>($B$11*$D$9+$C$11*$D$9+$F$11*((CV257+CN257)/MAX(CV257+CN257+CW257, 0.1)*$I$9+CW257/MAX(CV257+CN257+CW257, 0.1)*$J$9))/($B$11+$C$11+$F$11)</f>
        <v>0.82029992949894248</v>
      </c>
      <c r="BA257">
        <f>($B$11*$K$9+$C$11*$K$9+$F$11*((CV257+CN257)/MAX(CV257+CN257+CW257, 0.1)*$P$9+CW257/MAX(CV257+CN257+CW257, 0.1)*$Q$9))/($B$11+$C$11+$F$11)</f>
        <v>0.17592886393295898</v>
      </c>
      <c r="BB257" s="1">
        <v>3.93</v>
      </c>
      <c r="BC257">
        <v>0.5</v>
      </c>
      <c r="BD257" t="s">
        <v>354</v>
      </c>
      <c r="BE257">
        <v>2</v>
      </c>
      <c r="BF257" t="b">
        <v>1</v>
      </c>
      <c r="BG257">
        <v>1687539027.7142861</v>
      </c>
      <c r="BH257">
        <v>739.71175000000017</v>
      </c>
      <c r="BI257">
        <v>775.49303571428572</v>
      </c>
      <c r="BJ257">
        <v>24.96057857142857</v>
      </c>
      <c r="BK257">
        <v>23.527071428571421</v>
      </c>
      <c r="BL257">
        <v>736.42678571428564</v>
      </c>
      <c r="BM257">
        <v>24.768675000000002</v>
      </c>
      <c r="BN257">
        <v>500.00985714285719</v>
      </c>
      <c r="BO257">
        <v>101.8518928571429</v>
      </c>
      <c r="BP257">
        <v>0.1130760714285714</v>
      </c>
      <c r="BQ257">
        <v>33.12728214285714</v>
      </c>
      <c r="BR257">
        <v>33.854803571428569</v>
      </c>
      <c r="BS257">
        <v>999.9000000000002</v>
      </c>
      <c r="BT257">
        <v>0</v>
      </c>
      <c r="BU257">
        <v>0</v>
      </c>
      <c r="BV257">
        <v>10003.90607142857</v>
      </c>
      <c r="BW257">
        <v>0</v>
      </c>
      <c r="BX257">
        <v>1305.9139285714291</v>
      </c>
      <c r="BY257">
        <v>-35.781282142857137</v>
      </c>
      <c r="BZ257">
        <v>758.64796428571424</v>
      </c>
      <c r="CA257">
        <v>794.17782142857129</v>
      </c>
      <c r="CB257">
        <v>1.433503571428572</v>
      </c>
      <c r="CC257">
        <v>775.49303571428572</v>
      </c>
      <c r="CD257">
        <v>23.527071428571421</v>
      </c>
      <c r="CE257">
        <v>2.5422846428571431</v>
      </c>
      <c r="CF257">
        <v>2.3962792857142858</v>
      </c>
      <c r="CG257">
        <v>21.299771428571429</v>
      </c>
      <c r="CH257">
        <v>20.338660714285709</v>
      </c>
      <c r="CI257">
        <v>1999.97</v>
      </c>
      <c r="CJ257">
        <v>0.98000503571428565</v>
      </c>
      <c r="CK257">
        <v>1.999486071428571E-2</v>
      </c>
      <c r="CL257">
        <v>0</v>
      </c>
      <c r="CM257">
        <v>1.849432142857143</v>
      </c>
      <c r="CN257">
        <v>0</v>
      </c>
      <c r="CO257">
        <v>7688.5196428571417</v>
      </c>
      <c r="CP257">
        <v>17338.007142857139</v>
      </c>
      <c r="CQ257">
        <v>52.186999999999983</v>
      </c>
      <c r="CR257">
        <v>53.633857142857131</v>
      </c>
      <c r="CS257">
        <v>52.436999999999983</v>
      </c>
      <c r="CT257">
        <v>51.593499999999992</v>
      </c>
      <c r="CU257">
        <v>50.811999999999983</v>
      </c>
      <c r="CV257">
        <v>1959.98</v>
      </c>
      <c r="CW257">
        <v>39.99</v>
      </c>
      <c r="CX257">
        <v>0</v>
      </c>
      <c r="CY257">
        <v>1687539035.5999999</v>
      </c>
      <c r="CZ257">
        <v>0</v>
      </c>
      <c r="DA257">
        <v>1687534704.5999999</v>
      </c>
      <c r="DB257" t="s">
        <v>748</v>
      </c>
      <c r="DC257">
        <v>1687534682.0999999</v>
      </c>
      <c r="DD257">
        <v>1687534704.5999999</v>
      </c>
      <c r="DE257">
        <v>4</v>
      </c>
      <c r="DF257">
        <v>-0.27400000000000002</v>
      </c>
      <c r="DG257">
        <v>-6.3E-2</v>
      </c>
      <c r="DH257">
        <v>2.6259999999999999</v>
      </c>
      <c r="DI257">
        <v>4.9000000000000002E-2</v>
      </c>
      <c r="DJ257">
        <v>421</v>
      </c>
      <c r="DK257">
        <v>17</v>
      </c>
      <c r="DL257">
        <v>0.13</v>
      </c>
      <c r="DM257">
        <v>0.01</v>
      </c>
      <c r="DN257">
        <v>-35.670184999999996</v>
      </c>
      <c r="DO257">
        <v>-1.943353846153854</v>
      </c>
      <c r="DP257">
        <v>0.19621844402349189</v>
      </c>
      <c r="DQ257">
        <v>0</v>
      </c>
      <c r="DR257">
        <v>1.435899</v>
      </c>
      <c r="DS257">
        <v>-4.1403151969981733E-2</v>
      </c>
      <c r="DT257">
        <v>4.2913219408475898E-3</v>
      </c>
      <c r="DU257">
        <v>1</v>
      </c>
      <c r="DV257">
        <v>1</v>
      </c>
      <c r="DW257">
        <v>2</v>
      </c>
      <c r="DX257" t="s">
        <v>368</v>
      </c>
      <c r="DY257">
        <v>3.1166499999999999</v>
      </c>
      <c r="DZ257">
        <v>2.7699699999999998</v>
      </c>
      <c r="EA257">
        <v>0.142517</v>
      </c>
      <c r="EB257">
        <v>0.14832600000000001</v>
      </c>
      <c r="EC257">
        <v>0.119655</v>
      </c>
      <c r="ED257">
        <v>0.115343</v>
      </c>
      <c r="EE257">
        <v>24656.7</v>
      </c>
      <c r="EF257">
        <v>24401.3</v>
      </c>
      <c r="EG257">
        <v>29345.1</v>
      </c>
      <c r="EH257">
        <v>28974.1</v>
      </c>
      <c r="EI257">
        <v>35802</v>
      </c>
      <c r="EJ257">
        <v>33801.5</v>
      </c>
      <c r="EK257">
        <v>45019.1</v>
      </c>
      <c r="EL257">
        <v>43094.400000000001</v>
      </c>
      <c r="EM257">
        <v>1.6754199999999999</v>
      </c>
      <c r="EN257">
        <v>1.6227</v>
      </c>
      <c r="EO257">
        <v>-5.8758999999999999E-2</v>
      </c>
      <c r="EP257">
        <v>0</v>
      </c>
      <c r="EQ257">
        <v>34.789900000000003</v>
      </c>
      <c r="ER257">
        <v>999.9</v>
      </c>
      <c r="ES257">
        <v>49</v>
      </c>
      <c r="ET257">
        <v>49.1</v>
      </c>
      <c r="EU257">
        <v>57.116300000000003</v>
      </c>
      <c r="EV257">
        <v>65.188199999999995</v>
      </c>
      <c r="EW257">
        <v>17.572099999999999</v>
      </c>
      <c r="EX257">
        <v>1</v>
      </c>
      <c r="EY257">
        <v>1.4060699999999999</v>
      </c>
      <c r="EZ257">
        <v>9.2810500000000005</v>
      </c>
      <c r="FA257">
        <v>19.9817</v>
      </c>
      <c r="FB257">
        <v>5.2279200000000001</v>
      </c>
      <c r="FC257">
        <v>11.992000000000001</v>
      </c>
      <c r="FD257">
        <v>4.9686500000000002</v>
      </c>
      <c r="FE257">
        <v>3.2894999999999999</v>
      </c>
      <c r="FF257">
        <v>9999</v>
      </c>
      <c r="FG257">
        <v>9999</v>
      </c>
      <c r="FH257">
        <v>9999</v>
      </c>
      <c r="FI257">
        <v>999.9</v>
      </c>
      <c r="FJ257">
        <v>4.9727499999999996</v>
      </c>
      <c r="FK257">
        <v>1.8783799999999999</v>
      </c>
      <c r="FL257">
        <v>1.87663</v>
      </c>
      <c r="FM257">
        <v>1.8793899999999999</v>
      </c>
      <c r="FN257">
        <v>1.8757900000000001</v>
      </c>
      <c r="FO257">
        <v>1.8792</v>
      </c>
      <c r="FP257">
        <v>1.87649</v>
      </c>
      <c r="FQ257">
        <v>1.87774</v>
      </c>
      <c r="FR257">
        <v>0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3.3319999999999999</v>
      </c>
      <c r="GF257">
        <v>0.1918</v>
      </c>
      <c r="GG257">
        <v>1.427427920861303</v>
      </c>
      <c r="GH257">
        <v>3.4596175144301941E-3</v>
      </c>
      <c r="GI257">
        <v>-1.60062044249347E-6</v>
      </c>
      <c r="GJ257">
        <v>4.4551892631570479E-10</v>
      </c>
      <c r="GK257">
        <v>-0.12138322864315421</v>
      </c>
      <c r="GL257">
        <v>-1.1044296988583829E-3</v>
      </c>
      <c r="GM257">
        <v>8.6344859614355754E-4</v>
      </c>
      <c r="GN257">
        <v>-1.2442756315904091E-5</v>
      </c>
      <c r="GO257">
        <v>0</v>
      </c>
      <c r="GP257">
        <v>2120</v>
      </c>
      <c r="GQ257">
        <v>2</v>
      </c>
      <c r="GR257">
        <v>32</v>
      </c>
      <c r="GS257">
        <v>72.599999999999994</v>
      </c>
      <c r="GT257">
        <v>72.2</v>
      </c>
      <c r="GU257">
        <v>1.85059</v>
      </c>
      <c r="GV257">
        <v>2.6403799999999999</v>
      </c>
      <c r="GW257">
        <v>1.39893</v>
      </c>
      <c r="GX257">
        <v>2.2729499999999998</v>
      </c>
      <c r="GY257">
        <v>1.4489700000000001</v>
      </c>
      <c r="GZ257">
        <v>2.4560499999999998</v>
      </c>
      <c r="HA257">
        <v>53.877899999999997</v>
      </c>
      <c r="HB257">
        <v>14.6837</v>
      </c>
      <c r="HC257">
        <v>18</v>
      </c>
      <c r="HD257">
        <v>502.916</v>
      </c>
      <c r="HE257">
        <v>382.404</v>
      </c>
      <c r="HF257">
        <v>25.225999999999999</v>
      </c>
      <c r="HG257">
        <v>43.520400000000002</v>
      </c>
      <c r="HH257">
        <v>30.000499999999999</v>
      </c>
      <c r="HI257">
        <v>42.796999999999997</v>
      </c>
      <c r="HJ257">
        <v>42.776299999999999</v>
      </c>
      <c r="HK257">
        <v>37.1098</v>
      </c>
      <c r="HL257">
        <v>56.9039</v>
      </c>
      <c r="HM257">
        <v>0</v>
      </c>
      <c r="HN257">
        <v>21.800699999999999</v>
      </c>
      <c r="HO257">
        <v>820.90200000000004</v>
      </c>
      <c r="HP257">
        <v>23.473800000000001</v>
      </c>
      <c r="HQ257">
        <v>97.180499999999995</v>
      </c>
      <c r="HR257">
        <v>99.0869</v>
      </c>
    </row>
    <row r="258" spans="1:226" x14ac:dyDescent="0.25">
      <c r="A258">
        <v>242</v>
      </c>
      <c r="B258">
        <v>1687539040.5</v>
      </c>
      <c r="C258">
        <v>10337</v>
      </c>
      <c r="D258" t="s">
        <v>845</v>
      </c>
      <c r="E258" t="s">
        <v>846</v>
      </c>
      <c r="F258">
        <v>5</v>
      </c>
      <c r="G258" t="s">
        <v>353</v>
      </c>
      <c r="H258" t="s">
        <v>747</v>
      </c>
      <c r="I258">
        <v>1687539033</v>
      </c>
      <c r="J258">
        <f t="shared" si="93"/>
        <v>1.8490275641496658E-3</v>
      </c>
      <c r="K258">
        <f t="shared" si="94"/>
        <v>1.8490275641496658</v>
      </c>
      <c r="L258">
        <f t="shared" si="95"/>
        <v>14.160321050294208</v>
      </c>
      <c r="M258">
        <f t="shared" si="96"/>
        <v>757.2586666666665</v>
      </c>
      <c r="N258">
        <f t="shared" si="97"/>
        <v>388.11823147943153</v>
      </c>
      <c r="O258">
        <f t="shared" si="98"/>
        <v>39.574489833174788</v>
      </c>
      <c r="P258">
        <f t="shared" si="99"/>
        <v>77.213907965237283</v>
      </c>
      <c r="Q258">
        <f t="shared" si="100"/>
        <v>6.6561973949293987E-2</v>
      </c>
      <c r="R258">
        <f>IF(LEFT(BD258,1)&lt;&gt;"0",IF(LEFT(BD258,1)="1",3,BE258),$D$5+$E$5*(BV258*BO258/($K$5*1000))+$F$5*(BV258*BO258/($K$5*1000))*MAX(MIN(BB258,$J$5),$I$5)*MAX(MIN(BB258,$J$5),$I$5)+$G$5*MAX(MIN(BB258,$J$5),$I$5)*(BV258*BO258/($K$5*1000))+$H$5*(BV258*BO258/($K$5*1000))*(BV258*BO258/($K$5*1000)))</f>
        <v>3.503158343529253</v>
      </c>
      <c r="S258">
        <f t="shared" si="101"/>
        <v>6.5867270022185731E-2</v>
      </c>
      <c r="T258">
        <f t="shared" si="102"/>
        <v>4.1228855816299051E-2</v>
      </c>
      <c r="U258">
        <f t="shared" si="103"/>
        <v>566.09108219631048</v>
      </c>
      <c r="V258">
        <f t="shared" si="104"/>
        <v>35.536080110072525</v>
      </c>
      <c r="W258">
        <f t="shared" si="105"/>
        <v>33.845948148148153</v>
      </c>
      <c r="X258">
        <f t="shared" si="106"/>
        <v>5.2972685346903274</v>
      </c>
      <c r="Y258">
        <f t="shared" si="107"/>
        <v>50.013516576713833</v>
      </c>
      <c r="Z258">
        <f t="shared" si="108"/>
        <v>2.5449774585872396</v>
      </c>
      <c r="AA258">
        <f t="shared" si="109"/>
        <v>5.0885793137213122</v>
      </c>
      <c r="AB258">
        <f t="shared" si="110"/>
        <v>2.7522910761030879</v>
      </c>
      <c r="AC258">
        <f t="shared" si="111"/>
        <v>-81.542115579000267</v>
      </c>
      <c r="AD258">
        <f t="shared" si="112"/>
        <v>-135.57793010219098</v>
      </c>
      <c r="AE258">
        <f t="shared" si="113"/>
        <v>-8.9058888794553752</v>
      </c>
      <c r="AF258">
        <f t="shared" si="114"/>
        <v>340.06514763566389</v>
      </c>
      <c r="AG258">
        <f t="shared" si="115"/>
        <v>44.307395392557112</v>
      </c>
      <c r="AH258">
        <f t="shared" si="116"/>
        <v>1.8626195665271299</v>
      </c>
      <c r="AI258">
        <f t="shared" si="117"/>
        <v>14.160321050294208</v>
      </c>
      <c r="AJ258">
        <v>829.58051453171163</v>
      </c>
      <c r="AK258">
        <v>800.49074545454505</v>
      </c>
      <c r="AL258">
        <v>3.390758866970601</v>
      </c>
      <c r="AM258">
        <v>65.224705467623394</v>
      </c>
      <c r="AN258">
        <f t="shared" si="118"/>
        <v>1.8490275641496658</v>
      </c>
      <c r="AO258">
        <v>23.537596028093152</v>
      </c>
      <c r="AP258">
        <v>24.954844242424251</v>
      </c>
      <c r="AQ258">
        <v>-2.62637356704282E-5</v>
      </c>
      <c r="AR258">
        <v>101.7117068775797</v>
      </c>
      <c r="AS258">
        <v>0</v>
      </c>
      <c r="AT258">
        <v>0</v>
      </c>
      <c r="AU258">
        <f t="shared" si="119"/>
        <v>1</v>
      </c>
      <c r="AV258">
        <f t="shared" si="120"/>
        <v>0</v>
      </c>
      <c r="AW258">
        <f t="shared" si="121"/>
        <v>52797.766679080618</v>
      </c>
      <c r="AX258">
        <f t="shared" si="122"/>
        <v>3217.727259259259</v>
      </c>
      <c r="AY258">
        <f t="shared" si="123"/>
        <v>2639.5014340875141</v>
      </c>
      <c r="AZ258">
        <f>($B$11*$D$9+$C$11*$D$9+$F$11*((CV258+CN258)/MAX(CV258+CN258+CW258, 0.1)*$I$9+CW258/MAX(CV258+CN258+CW258, 0.1)*$J$9))/($B$11+$C$11+$F$11)</f>
        <v>0.82029992644409022</v>
      </c>
      <c r="BA258">
        <f>($B$11*$K$9+$C$11*$K$9+$F$11*((CV258+CN258)/MAX(CV258+CN258+CW258, 0.1)*$P$9+CW258/MAX(CV258+CN258+CW258, 0.1)*$Q$9))/($B$11+$C$11+$F$11)</f>
        <v>0.17592885803709424</v>
      </c>
      <c r="BB258" s="1">
        <v>3.93</v>
      </c>
      <c r="BC258">
        <v>0.5</v>
      </c>
      <c r="BD258" t="s">
        <v>354</v>
      </c>
      <c r="BE258">
        <v>2</v>
      </c>
      <c r="BF258" t="b">
        <v>1</v>
      </c>
      <c r="BG258">
        <v>1687539033</v>
      </c>
      <c r="BH258">
        <v>757.2586666666665</v>
      </c>
      <c r="BI258">
        <v>793.19207407407396</v>
      </c>
      <c r="BJ258">
        <v>24.95931481481481</v>
      </c>
      <c r="BK258">
        <v>23.53187037037037</v>
      </c>
      <c r="BL258">
        <v>753.94192592592594</v>
      </c>
      <c r="BM258">
        <v>24.76743703703703</v>
      </c>
      <c r="BN258">
        <v>500.0117777777777</v>
      </c>
      <c r="BO258">
        <v>101.8519259259259</v>
      </c>
      <c r="BP258">
        <v>0.1131110740740741</v>
      </c>
      <c r="BQ258">
        <v>33.12808148148148</v>
      </c>
      <c r="BR258">
        <v>33.845948148148153</v>
      </c>
      <c r="BS258">
        <v>999.90000000000009</v>
      </c>
      <c r="BT258">
        <v>0</v>
      </c>
      <c r="BU258">
        <v>0</v>
      </c>
      <c r="BV258">
        <v>10003.84222222222</v>
      </c>
      <c r="BW258">
        <v>0</v>
      </c>
      <c r="BX258">
        <v>1217.7368888888891</v>
      </c>
      <c r="BY258">
        <v>-35.933422222222219</v>
      </c>
      <c r="BZ258">
        <v>776.64299999999992</v>
      </c>
      <c r="CA258">
        <v>812.30722222222221</v>
      </c>
      <c r="CB258">
        <v>1.427454814814815</v>
      </c>
      <c r="CC258">
        <v>793.19207407407396</v>
      </c>
      <c r="CD258">
        <v>23.53187037037037</v>
      </c>
      <c r="CE258">
        <v>2.5421562962962958</v>
      </c>
      <c r="CF258">
        <v>2.3967681481481482</v>
      </c>
      <c r="CG258">
        <v>21.298948148148149</v>
      </c>
      <c r="CH258">
        <v>20.341951851851849</v>
      </c>
      <c r="CI258">
        <v>1999.9903703703701</v>
      </c>
      <c r="CJ258">
        <v>0.98000522222222208</v>
      </c>
      <c r="CK258">
        <v>1.9994677777777779E-2</v>
      </c>
      <c r="CL258">
        <v>0</v>
      </c>
      <c r="CM258">
        <v>1.8794333333333331</v>
      </c>
      <c r="CN258">
        <v>0</v>
      </c>
      <c r="CO258">
        <v>7688.6355555555556</v>
      </c>
      <c r="CP258">
        <v>17338.177777777779</v>
      </c>
      <c r="CQ258">
        <v>52.186999999999983</v>
      </c>
      <c r="CR258">
        <v>53.634185185185189</v>
      </c>
      <c r="CS258">
        <v>52.436999999999983</v>
      </c>
      <c r="CT258">
        <v>51.57381481481481</v>
      </c>
      <c r="CU258">
        <v>50.811999999999983</v>
      </c>
      <c r="CV258">
        <v>1960.000370370371</v>
      </c>
      <c r="CW258">
        <v>39.99</v>
      </c>
      <c r="CX258">
        <v>0</v>
      </c>
      <c r="CY258">
        <v>1687539040.4000001</v>
      </c>
      <c r="CZ258">
        <v>0</v>
      </c>
      <c r="DA258">
        <v>1687534704.5999999</v>
      </c>
      <c r="DB258" t="s">
        <v>748</v>
      </c>
      <c r="DC258">
        <v>1687534682.0999999</v>
      </c>
      <c r="DD258">
        <v>1687534704.5999999</v>
      </c>
      <c r="DE258">
        <v>4</v>
      </c>
      <c r="DF258">
        <v>-0.27400000000000002</v>
      </c>
      <c r="DG258">
        <v>-6.3E-2</v>
      </c>
      <c r="DH258">
        <v>2.6259999999999999</v>
      </c>
      <c r="DI258">
        <v>4.9000000000000002E-2</v>
      </c>
      <c r="DJ258">
        <v>421</v>
      </c>
      <c r="DK258">
        <v>17</v>
      </c>
      <c r="DL258">
        <v>0.13</v>
      </c>
      <c r="DM258">
        <v>0.01</v>
      </c>
      <c r="DN258">
        <v>-35.818621951219519</v>
      </c>
      <c r="DO258">
        <v>-1.7173839721254951</v>
      </c>
      <c r="DP258">
        <v>0.18223999924007339</v>
      </c>
      <c r="DQ258">
        <v>0</v>
      </c>
      <c r="DR258">
        <v>1.43095756097561</v>
      </c>
      <c r="DS258">
        <v>-6.6801533101045835E-2</v>
      </c>
      <c r="DT258">
        <v>6.8346833496647271E-3</v>
      </c>
      <c r="DU258">
        <v>1</v>
      </c>
      <c r="DV258">
        <v>1</v>
      </c>
      <c r="DW258">
        <v>2</v>
      </c>
      <c r="DX258" t="s">
        <v>368</v>
      </c>
      <c r="DY258">
        <v>3.1166</v>
      </c>
      <c r="DZ258">
        <v>2.7698100000000001</v>
      </c>
      <c r="EA258">
        <v>0.144592</v>
      </c>
      <c r="EB258">
        <v>0.15037700000000001</v>
      </c>
      <c r="EC258">
        <v>0.11963600000000001</v>
      </c>
      <c r="ED258">
        <v>0.11536</v>
      </c>
      <c r="EE258">
        <v>24596</v>
      </c>
      <c r="EF258">
        <v>24341.7</v>
      </c>
      <c r="EG258">
        <v>29344.1</v>
      </c>
      <c r="EH258">
        <v>28973.3</v>
      </c>
      <c r="EI258">
        <v>35801.800000000003</v>
      </c>
      <c r="EJ258">
        <v>33799.9</v>
      </c>
      <c r="EK258">
        <v>45017.7</v>
      </c>
      <c r="EL258">
        <v>43092.9</v>
      </c>
      <c r="EM258">
        <v>1.67483</v>
      </c>
      <c r="EN258">
        <v>1.62283</v>
      </c>
      <c r="EO258">
        <v>-5.8475899999999997E-2</v>
      </c>
      <c r="EP258">
        <v>0</v>
      </c>
      <c r="EQ258">
        <v>34.8001</v>
      </c>
      <c r="ER258">
        <v>999.9</v>
      </c>
      <c r="ES258">
        <v>49</v>
      </c>
      <c r="ET258">
        <v>49.1</v>
      </c>
      <c r="EU258">
        <v>57.120199999999997</v>
      </c>
      <c r="EV258">
        <v>65.168199999999999</v>
      </c>
      <c r="EW258">
        <v>17.752400000000002</v>
      </c>
      <c r="EX258">
        <v>1</v>
      </c>
      <c r="EY258">
        <v>1.4065300000000001</v>
      </c>
      <c r="EZ258">
        <v>9.2810500000000005</v>
      </c>
      <c r="FA258">
        <v>19.9815</v>
      </c>
      <c r="FB258">
        <v>5.2277699999999996</v>
      </c>
      <c r="FC258">
        <v>11.992000000000001</v>
      </c>
      <c r="FD258">
        <v>4.9687999999999999</v>
      </c>
      <c r="FE258">
        <v>3.2896299999999998</v>
      </c>
      <c r="FF258">
        <v>9999</v>
      </c>
      <c r="FG258">
        <v>9999</v>
      </c>
      <c r="FH258">
        <v>9999</v>
      </c>
      <c r="FI258">
        <v>999.9</v>
      </c>
      <c r="FJ258">
        <v>4.9727499999999996</v>
      </c>
      <c r="FK258">
        <v>1.8783700000000001</v>
      </c>
      <c r="FL258">
        <v>1.8766099999999999</v>
      </c>
      <c r="FM258">
        <v>1.87937</v>
      </c>
      <c r="FN258">
        <v>1.8757900000000001</v>
      </c>
      <c r="FO258">
        <v>1.87917</v>
      </c>
      <c r="FP258">
        <v>1.87643</v>
      </c>
      <c r="FQ258">
        <v>1.8777299999999999</v>
      </c>
      <c r="FR258">
        <v>0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3.3610000000000002</v>
      </c>
      <c r="GF258">
        <v>0.1918</v>
      </c>
      <c r="GG258">
        <v>1.427427920861303</v>
      </c>
      <c r="GH258">
        <v>3.4596175144301941E-3</v>
      </c>
      <c r="GI258">
        <v>-1.60062044249347E-6</v>
      </c>
      <c r="GJ258">
        <v>4.4551892631570479E-10</v>
      </c>
      <c r="GK258">
        <v>-0.12138322864315421</v>
      </c>
      <c r="GL258">
        <v>-1.1044296988583829E-3</v>
      </c>
      <c r="GM258">
        <v>8.6344859614355754E-4</v>
      </c>
      <c r="GN258">
        <v>-1.2442756315904091E-5</v>
      </c>
      <c r="GO258">
        <v>0</v>
      </c>
      <c r="GP258">
        <v>2120</v>
      </c>
      <c r="GQ258">
        <v>2</v>
      </c>
      <c r="GR258">
        <v>32</v>
      </c>
      <c r="GS258">
        <v>72.599999999999994</v>
      </c>
      <c r="GT258">
        <v>72.3</v>
      </c>
      <c r="GU258">
        <v>1.87988</v>
      </c>
      <c r="GV258">
        <v>2.63794</v>
      </c>
      <c r="GW258">
        <v>1.39893</v>
      </c>
      <c r="GX258">
        <v>2.2729499999999998</v>
      </c>
      <c r="GY258">
        <v>1.4489700000000001</v>
      </c>
      <c r="GZ258">
        <v>2.5671400000000002</v>
      </c>
      <c r="HA258">
        <v>53.877899999999997</v>
      </c>
      <c r="HB258">
        <v>14.692399999999999</v>
      </c>
      <c r="HC258">
        <v>18</v>
      </c>
      <c r="HD258">
        <v>502.56599999999997</v>
      </c>
      <c r="HE258">
        <v>382.48500000000001</v>
      </c>
      <c r="HF258">
        <v>25.214400000000001</v>
      </c>
      <c r="HG258">
        <v>43.524999999999999</v>
      </c>
      <c r="HH258">
        <v>30.000499999999999</v>
      </c>
      <c r="HI258">
        <v>42.801200000000001</v>
      </c>
      <c r="HJ258">
        <v>42.777299999999997</v>
      </c>
      <c r="HK258">
        <v>37.765700000000002</v>
      </c>
      <c r="HL258">
        <v>56.9039</v>
      </c>
      <c r="HM258">
        <v>0</v>
      </c>
      <c r="HN258">
        <v>21.800699999999999</v>
      </c>
      <c r="HO258">
        <v>840.94600000000003</v>
      </c>
      <c r="HP258">
        <v>23.473800000000001</v>
      </c>
      <c r="HQ258">
        <v>97.177400000000006</v>
      </c>
      <c r="HR258">
        <v>99.083799999999997</v>
      </c>
    </row>
    <row r="259" spans="1:226" x14ac:dyDescent="0.25">
      <c r="A259">
        <v>243</v>
      </c>
      <c r="B259">
        <v>1687539045.5</v>
      </c>
      <c r="C259">
        <v>10342</v>
      </c>
      <c r="D259" t="s">
        <v>847</v>
      </c>
      <c r="E259" t="s">
        <v>848</v>
      </c>
      <c r="F259">
        <v>5</v>
      </c>
      <c r="G259" t="s">
        <v>353</v>
      </c>
      <c r="H259" t="s">
        <v>747</v>
      </c>
      <c r="I259">
        <v>1687539037.7142861</v>
      </c>
      <c r="J259">
        <f t="shared" si="93"/>
        <v>1.8365832879014264E-3</v>
      </c>
      <c r="K259">
        <f t="shared" si="94"/>
        <v>1.8365832879014263</v>
      </c>
      <c r="L259">
        <f t="shared" si="95"/>
        <v>14.326521091512033</v>
      </c>
      <c r="M259">
        <f t="shared" si="96"/>
        <v>772.93407142857154</v>
      </c>
      <c r="N259">
        <f t="shared" si="97"/>
        <v>396.79314814463629</v>
      </c>
      <c r="O259">
        <f t="shared" si="98"/>
        <v>40.458920373430537</v>
      </c>
      <c r="P259">
        <f t="shared" si="99"/>
        <v>78.812041478198523</v>
      </c>
      <c r="Q259">
        <f t="shared" si="100"/>
        <v>6.6098028545837961E-2</v>
      </c>
      <c r="R259">
        <f>IF(LEFT(BD259,1)&lt;&gt;"0",IF(LEFT(BD259,1)="1",3,BE259),$D$5+$E$5*(BV259*BO259/($K$5*1000))+$F$5*(BV259*BO259/($K$5*1000))*MAX(MIN(BB259,$J$5),$I$5)*MAX(MIN(BB259,$J$5),$I$5)+$G$5*MAX(MIN(BB259,$J$5),$I$5)*(BV259*BO259/($K$5*1000))+$H$5*(BV259*BO259/($K$5*1000))*(BV259*BO259/($K$5*1000)))</f>
        <v>3.5017122199291419</v>
      </c>
      <c r="S259">
        <f t="shared" si="101"/>
        <v>6.5412641682476486E-2</v>
      </c>
      <c r="T259">
        <f t="shared" si="102"/>
        <v>4.0943887967548796E-2</v>
      </c>
      <c r="U259">
        <f t="shared" si="103"/>
        <v>561.17928708974307</v>
      </c>
      <c r="V259">
        <f t="shared" si="104"/>
        <v>35.513151587075328</v>
      </c>
      <c r="W259">
        <f t="shared" si="105"/>
        <v>33.846557142857137</v>
      </c>
      <c r="X259">
        <f t="shared" si="106"/>
        <v>5.2974486865393171</v>
      </c>
      <c r="Y259">
        <f t="shared" si="107"/>
        <v>50.013911854842128</v>
      </c>
      <c r="Z259">
        <f t="shared" si="108"/>
        <v>2.5446869520961664</v>
      </c>
      <c r="AA259">
        <f t="shared" si="109"/>
        <v>5.0879582454612597</v>
      </c>
      <c r="AB259">
        <f t="shared" si="110"/>
        <v>2.7527617344431508</v>
      </c>
      <c r="AC259">
        <f t="shared" si="111"/>
        <v>-80.993322996452903</v>
      </c>
      <c r="AD259">
        <f t="shared" si="112"/>
        <v>-136.04741242557071</v>
      </c>
      <c r="AE259">
        <f t="shared" si="113"/>
        <v>-8.9403506509474155</v>
      </c>
      <c r="AF259">
        <f t="shared" si="114"/>
        <v>335.19820101677209</v>
      </c>
      <c r="AG259">
        <f t="shared" si="115"/>
        <v>44.407091841114159</v>
      </c>
      <c r="AH259">
        <f t="shared" si="116"/>
        <v>1.8523927605822212</v>
      </c>
      <c r="AI259">
        <f t="shared" si="117"/>
        <v>14.326521091512033</v>
      </c>
      <c r="AJ259">
        <v>846.71690932540787</v>
      </c>
      <c r="AK259">
        <v>817.50587272727273</v>
      </c>
      <c r="AL259">
        <v>3.3884546965984268</v>
      </c>
      <c r="AM259">
        <v>65.224705467623394</v>
      </c>
      <c r="AN259">
        <f t="shared" si="118"/>
        <v>1.8365832879014263</v>
      </c>
      <c r="AO259">
        <v>23.54328588117956</v>
      </c>
      <c r="AP259">
        <v>24.950883030303022</v>
      </c>
      <c r="AQ259">
        <v>-1.5484959250763799E-5</v>
      </c>
      <c r="AR259">
        <v>101.7117068775797</v>
      </c>
      <c r="AS259">
        <v>0</v>
      </c>
      <c r="AT259">
        <v>0</v>
      </c>
      <c r="AU259">
        <f t="shared" si="119"/>
        <v>1</v>
      </c>
      <c r="AV259">
        <f t="shared" si="120"/>
        <v>0</v>
      </c>
      <c r="AW259">
        <f t="shared" si="121"/>
        <v>52766.376099569163</v>
      </c>
      <c r="AX259">
        <f t="shared" si="122"/>
        <v>3189.8080714285707</v>
      </c>
      <c r="AY259">
        <f t="shared" si="123"/>
        <v>2616.599324149015</v>
      </c>
      <c r="AZ259">
        <f>($B$11*$D$9+$C$11*$D$9+$F$11*((CV259+CN259)/MAX(CV259+CN259+CW259, 0.1)*$I$9+CW259/MAX(CV259+CN259+CW259, 0.1)*$J$9))/($B$11+$C$11+$F$11)</f>
        <v>0.82029992574981436</v>
      </c>
      <c r="BA259">
        <f>($B$11*$K$9+$C$11*$K$9+$F$11*((CV259+CN259)/MAX(CV259+CN259+CW259, 0.1)*$P$9+CW259/MAX(CV259+CN259+CW259, 0.1)*$Q$9))/($B$11+$C$11+$F$11)</f>
        <v>0.17592885669714173</v>
      </c>
      <c r="BB259" s="1">
        <v>3.93</v>
      </c>
      <c r="BC259">
        <v>0.5</v>
      </c>
      <c r="BD259" t="s">
        <v>354</v>
      </c>
      <c r="BE259">
        <v>2</v>
      </c>
      <c r="BF259" t="b">
        <v>1</v>
      </c>
      <c r="BG259">
        <v>1687539037.7142861</v>
      </c>
      <c r="BH259">
        <v>772.93407142857154</v>
      </c>
      <c r="BI259">
        <v>808.96175000000005</v>
      </c>
      <c r="BJ259">
        <v>24.956532142857149</v>
      </c>
      <c r="BK259">
        <v>23.536953571428569</v>
      </c>
      <c r="BL259">
        <v>769.58928571428589</v>
      </c>
      <c r="BM259">
        <v>24.764703571428569</v>
      </c>
      <c r="BN259">
        <v>500.02321428571429</v>
      </c>
      <c r="BO259">
        <v>101.8518928571429</v>
      </c>
      <c r="BP259">
        <v>0.1128728214285714</v>
      </c>
      <c r="BQ259">
        <v>33.125907142857137</v>
      </c>
      <c r="BR259">
        <v>33.846557142857137</v>
      </c>
      <c r="BS259">
        <v>999.9000000000002</v>
      </c>
      <c r="BT259">
        <v>0</v>
      </c>
      <c r="BU259">
        <v>0</v>
      </c>
      <c r="BV259">
        <v>9997.5703571428567</v>
      </c>
      <c r="BW259">
        <v>0</v>
      </c>
      <c r="BX259">
        <v>1189.813071428571</v>
      </c>
      <c r="BY259">
        <v>-36.027696428571431</v>
      </c>
      <c r="BZ259">
        <v>792.71739285714284</v>
      </c>
      <c r="CA259">
        <v>828.46128571428574</v>
      </c>
      <c r="CB259">
        <v>1.4195810714285719</v>
      </c>
      <c r="CC259">
        <v>808.96175000000005</v>
      </c>
      <c r="CD259">
        <v>23.536953571428569</v>
      </c>
      <c r="CE259">
        <v>2.5418707142857149</v>
      </c>
      <c r="CF259">
        <v>2.397283571428571</v>
      </c>
      <c r="CG259">
        <v>21.29711428571429</v>
      </c>
      <c r="CH259">
        <v>20.345435714285721</v>
      </c>
      <c r="CI259">
        <v>1999.9949999999999</v>
      </c>
      <c r="CJ259">
        <v>0.98000514285714291</v>
      </c>
      <c r="CK259">
        <v>1.9994757142857141E-2</v>
      </c>
      <c r="CL259">
        <v>0</v>
      </c>
      <c r="CM259">
        <v>1.910639285714286</v>
      </c>
      <c r="CN259">
        <v>0</v>
      </c>
      <c r="CO259">
        <v>7689.2010714285734</v>
      </c>
      <c r="CP259">
        <v>17338.21428571429</v>
      </c>
      <c r="CQ259">
        <v>52.186999999999983</v>
      </c>
      <c r="CR259">
        <v>53.631642857142857</v>
      </c>
      <c r="CS259">
        <v>52.436999999999983</v>
      </c>
      <c r="CT259">
        <v>51.553428571428583</v>
      </c>
      <c r="CU259">
        <v>50.811999999999983</v>
      </c>
      <c r="CV259">
        <v>1960.0050000000001</v>
      </c>
      <c r="CW259">
        <v>39.99</v>
      </c>
      <c r="CX259">
        <v>0</v>
      </c>
      <c r="CY259">
        <v>1687539045.2</v>
      </c>
      <c r="CZ259">
        <v>0</v>
      </c>
      <c r="DA259">
        <v>1687534704.5999999</v>
      </c>
      <c r="DB259" t="s">
        <v>748</v>
      </c>
      <c r="DC259">
        <v>1687534682.0999999</v>
      </c>
      <c r="DD259">
        <v>1687534704.5999999</v>
      </c>
      <c r="DE259">
        <v>4</v>
      </c>
      <c r="DF259">
        <v>-0.27400000000000002</v>
      </c>
      <c r="DG259">
        <v>-6.3E-2</v>
      </c>
      <c r="DH259">
        <v>2.6259999999999999</v>
      </c>
      <c r="DI259">
        <v>4.9000000000000002E-2</v>
      </c>
      <c r="DJ259">
        <v>421</v>
      </c>
      <c r="DK259">
        <v>17</v>
      </c>
      <c r="DL259">
        <v>0.13</v>
      </c>
      <c r="DM259">
        <v>0.01</v>
      </c>
      <c r="DN259">
        <v>-35.975855000000003</v>
      </c>
      <c r="DO259">
        <v>-1.278533583489631</v>
      </c>
      <c r="DP259">
        <v>0.13406775143560759</v>
      </c>
      <c r="DQ259">
        <v>0</v>
      </c>
      <c r="DR259">
        <v>1.4234059999999999</v>
      </c>
      <c r="DS259">
        <v>-9.6867242026271422E-2</v>
      </c>
      <c r="DT259">
        <v>9.4364849917752819E-3</v>
      </c>
      <c r="DU259">
        <v>1</v>
      </c>
      <c r="DV259">
        <v>1</v>
      </c>
      <c r="DW259">
        <v>2</v>
      </c>
      <c r="DX259" t="s">
        <v>368</v>
      </c>
      <c r="DY259">
        <v>3.1165699999999998</v>
      </c>
      <c r="DZ259">
        <v>2.7686199999999999</v>
      </c>
      <c r="EA259">
        <v>0.146651</v>
      </c>
      <c r="EB259">
        <v>0.152424</v>
      </c>
      <c r="EC259">
        <v>0.11962399999999999</v>
      </c>
      <c r="ED259">
        <v>0.11537500000000001</v>
      </c>
      <c r="EE259">
        <v>24536.6</v>
      </c>
      <c r="EF259">
        <v>24282.9</v>
      </c>
      <c r="EG259">
        <v>29344.2</v>
      </c>
      <c r="EH259">
        <v>28973.4</v>
      </c>
      <c r="EI259">
        <v>35802.400000000001</v>
      </c>
      <c r="EJ259">
        <v>33799.800000000003</v>
      </c>
      <c r="EK259">
        <v>45017.599999999999</v>
      </c>
      <c r="EL259">
        <v>43093.3</v>
      </c>
      <c r="EM259">
        <v>1.67465</v>
      </c>
      <c r="EN259">
        <v>1.6230500000000001</v>
      </c>
      <c r="EO259">
        <v>-5.9325200000000002E-2</v>
      </c>
      <c r="EP259">
        <v>0</v>
      </c>
      <c r="EQ259">
        <v>34.806399999999996</v>
      </c>
      <c r="ER259">
        <v>999.9</v>
      </c>
      <c r="ES259">
        <v>49</v>
      </c>
      <c r="ET259">
        <v>49.1</v>
      </c>
      <c r="EU259">
        <v>57.122399999999999</v>
      </c>
      <c r="EV259">
        <v>65.268199999999993</v>
      </c>
      <c r="EW259">
        <v>17.688300000000002</v>
      </c>
      <c r="EX259">
        <v>1</v>
      </c>
      <c r="EY259">
        <v>1.4069400000000001</v>
      </c>
      <c r="EZ259">
        <v>9.2810500000000005</v>
      </c>
      <c r="FA259">
        <v>19.981200000000001</v>
      </c>
      <c r="FB259">
        <v>5.2264200000000001</v>
      </c>
      <c r="FC259">
        <v>11.992000000000001</v>
      </c>
      <c r="FD259">
        <v>4.9665499999999998</v>
      </c>
      <c r="FE259">
        <v>3.2894800000000002</v>
      </c>
      <c r="FF259">
        <v>9999</v>
      </c>
      <c r="FG259">
        <v>9999</v>
      </c>
      <c r="FH259">
        <v>9999</v>
      </c>
      <c r="FI259">
        <v>999.9</v>
      </c>
      <c r="FJ259">
        <v>4.9727499999999996</v>
      </c>
      <c r="FK259">
        <v>1.8783799999999999</v>
      </c>
      <c r="FL259">
        <v>1.87662</v>
      </c>
      <c r="FM259">
        <v>1.8794</v>
      </c>
      <c r="FN259">
        <v>1.8757999999999999</v>
      </c>
      <c r="FO259">
        <v>1.8791599999999999</v>
      </c>
      <c r="FP259">
        <v>1.87646</v>
      </c>
      <c r="FQ259">
        <v>1.8777299999999999</v>
      </c>
      <c r="FR259">
        <v>0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3.391</v>
      </c>
      <c r="GF259">
        <v>0.19170000000000001</v>
      </c>
      <c r="GG259">
        <v>1.427427920861303</v>
      </c>
      <c r="GH259">
        <v>3.4596175144301941E-3</v>
      </c>
      <c r="GI259">
        <v>-1.60062044249347E-6</v>
      </c>
      <c r="GJ259">
        <v>4.4551892631570479E-10</v>
      </c>
      <c r="GK259">
        <v>-0.12138322864315421</v>
      </c>
      <c r="GL259">
        <v>-1.1044296988583829E-3</v>
      </c>
      <c r="GM259">
        <v>8.6344859614355754E-4</v>
      </c>
      <c r="GN259">
        <v>-1.2442756315904091E-5</v>
      </c>
      <c r="GO259">
        <v>0</v>
      </c>
      <c r="GP259">
        <v>2120</v>
      </c>
      <c r="GQ259">
        <v>2</v>
      </c>
      <c r="GR259">
        <v>32</v>
      </c>
      <c r="GS259">
        <v>72.7</v>
      </c>
      <c r="GT259">
        <v>72.3</v>
      </c>
      <c r="GU259">
        <v>1.9128400000000001</v>
      </c>
      <c r="GV259">
        <v>2.6403799999999999</v>
      </c>
      <c r="GW259">
        <v>1.39893</v>
      </c>
      <c r="GX259">
        <v>2.2729499999999998</v>
      </c>
      <c r="GY259">
        <v>1.4489700000000001</v>
      </c>
      <c r="GZ259">
        <v>2.5866699999999998</v>
      </c>
      <c r="HA259">
        <v>53.877899999999997</v>
      </c>
      <c r="HB259">
        <v>14.6837</v>
      </c>
      <c r="HC259">
        <v>18</v>
      </c>
      <c r="HD259">
        <v>502.45699999999999</v>
      </c>
      <c r="HE259">
        <v>382.62</v>
      </c>
      <c r="HF259">
        <v>25.198899999999998</v>
      </c>
      <c r="HG259">
        <v>43.524999999999999</v>
      </c>
      <c r="HH259">
        <v>30.000399999999999</v>
      </c>
      <c r="HI259">
        <v>42.801200000000001</v>
      </c>
      <c r="HJ259">
        <v>42.777299999999997</v>
      </c>
      <c r="HK259">
        <v>38.3566</v>
      </c>
      <c r="HL259">
        <v>56.9039</v>
      </c>
      <c r="HM259">
        <v>0</v>
      </c>
      <c r="HN259">
        <v>21.799700000000001</v>
      </c>
      <c r="HO259">
        <v>854.31</v>
      </c>
      <c r="HP259">
        <v>23.473800000000001</v>
      </c>
      <c r="HQ259">
        <v>97.177300000000002</v>
      </c>
      <c r="HR259">
        <v>99.084500000000006</v>
      </c>
    </row>
    <row r="260" spans="1:226" x14ac:dyDescent="0.25">
      <c r="A260">
        <v>244</v>
      </c>
      <c r="B260">
        <v>1687539050.5</v>
      </c>
      <c r="C260">
        <v>10347</v>
      </c>
      <c r="D260" t="s">
        <v>849</v>
      </c>
      <c r="E260" t="s">
        <v>850</v>
      </c>
      <c r="F260">
        <v>5</v>
      </c>
      <c r="G260" t="s">
        <v>353</v>
      </c>
      <c r="H260" t="s">
        <v>747</v>
      </c>
      <c r="I260">
        <v>1687539043</v>
      </c>
      <c r="J260">
        <f t="shared" si="93"/>
        <v>1.8222590695838529E-3</v>
      </c>
      <c r="K260">
        <f t="shared" si="94"/>
        <v>1.822259069583853</v>
      </c>
      <c r="L260">
        <f t="shared" si="95"/>
        <v>14.202827379434671</v>
      </c>
      <c r="M260">
        <f t="shared" si="96"/>
        <v>790.51670370370357</v>
      </c>
      <c r="N260">
        <f t="shared" si="97"/>
        <v>413.66740824063942</v>
      </c>
      <c r="O260">
        <f t="shared" si="98"/>
        <v>42.179518117571689</v>
      </c>
      <c r="P260">
        <f t="shared" si="99"/>
        <v>80.604884411673794</v>
      </c>
      <c r="Q260">
        <f t="shared" si="100"/>
        <v>6.5537714426723542E-2</v>
      </c>
      <c r="R260">
        <f>IF(LEFT(BD260,1)&lt;&gt;"0",IF(LEFT(BD260,1)="1",3,BE260),$D$5+$E$5*(BV260*BO260/($K$5*1000))+$F$5*(BV260*BO260/($K$5*1000))*MAX(MIN(BB260,$J$5),$I$5)*MAX(MIN(BB260,$J$5),$I$5)+$G$5*MAX(MIN(BB260,$J$5),$I$5)*(BV260*BO260/($K$5*1000))+$H$5*(BV260*BO260/($K$5*1000))*(BV260*BO260/($K$5*1000)))</f>
        <v>3.5007977531784942</v>
      </c>
      <c r="S260">
        <f t="shared" si="101"/>
        <v>6.4863660405863333E-2</v>
      </c>
      <c r="T260">
        <f t="shared" si="102"/>
        <v>4.0599770978353711E-2</v>
      </c>
      <c r="U260">
        <f t="shared" si="103"/>
        <v>553.90784302218037</v>
      </c>
      <c r="V260">
        <f t="shared" si="104"/>
        <v>35.47591153149304</v>
      </c>
      <c r="W260">
        <f t="shared" si="105"/>
        <v>33.850440740740737</v>
      </c>
      <c r="X260">
        <f t="shared" si="106"/>
        <v>5.2985976516418738</v>
      </c>
      <c r="Y260">
        <f t="shared" si="107"/>
        <v>50.017803047586696</v>
      </c>
      <c r="Z260">
        <f t="shared" si="108"/>
        <v>2.5441972037211262</v>
      </c>
      <c r="AA260">
        <f t="shared" si="109"/>
        <v>5.0865832737607235</v>
      </c>
      <c r="AB260">
        <f t="shared" si="110"/>
        <v>2.7544004479207476</v>
      </c>
      <c r="AC260">
        <f t="shared" si="111"/>
        <v>-80.361624968647916</v>
      </c>
      <c r="AD260">
        <f t="shared" si="112"/>
        <v>-137.65352891785199</v>
      </c>
      <c r="AE260">
        <f t="shared" si="113"/>
        <v>-9.0482185532320436</v>
      </c>
      <c r="AF260">
        <f t="shared" si="114"/>
        <v>326.84447058244848</v>
      </c>
      <c r="AG260">
        <f t="shared" si="115"/>
        <v>44.535055150042268</v>
      </c>
      <c r="AH260">
        <f t="shared" si="116"/>
        <v>1.839376331425949</v>
      </c>
      <c r="AI260">
        <f t="shared" si="117"/>
        <v>14.202827379434671</v>
      </c>
      <c r="AJ260">
        <v>863.96714358142208</v>
      </c>
      <c r="AK260">
        <v>834.65279393939409</v>
      </c>
      <c r="AL260">
        <v>3.4272929479630432</v>
      </c>
      <c r="AM260">
        <v>65.224705467623394</v>
      </c>
      <c r="AN260">
        <f t="shared" si="118"/>
        <v>1.822259069583853</v>
      </c>
      <c r="AO260">
        <v>23.546370558721449</v>
      </c>
      <c r="AP260">
        <v>24.943220606060599</v>
      </c>
      <c r="AQ260">
        <v>-4.3257986594533198E-5</v>
      </c>
      <c r="AR260">
        <v>101.7117068775797</v>
      </c>
      <c r="AS260">
        <v>0</v>
      </c>
      <c r="AT260">
        <v>0</v>
      </c>
      <c r="AU260">
        <f t="shared" si="119"/>
        <v>1</v>
      </c>
      <c r="AV260">
        <f t="shared" si="120"/>
        <v>0</v>
      </c>
      <c r="AW260">
        <f t="shared" si="121"/>
        <v>52747.125264697592</v>
      </c>
      <c r="AX260">
        <f t="shared" si="122"/>
        <v>3148.4765185185179</v>
      </c>
      <c r="AY260">
        <f t="shared" si="123"/>
        <v>2582.6950381903443</v>
      </c>
      <c r="AZ260">
        <f>($B$11*$D$9+$C$11*$D$9+$F$11*((CV260+CN260)/MAX(CV260+CN260+CW260, 0.1)*$I$9+CW260/MAX(CV260+CN260+CW260, 0.1)*$J$9))/($B$11+$C$11+$F$11)</f>
        <v>0.82029992061227253</v>
      </c>
      <c r="BA260">
        <f>($B$11*$K$9+$C$11*$K$9+$F$11*((CV260+CN260)/MAX(CV260+CN260+CW260, 0.1)*$P$9+CW260/MAX(CV260+CN260+CW260, 0.1)*$Q$9))/($B$11+$C$11+$F$11)</f>
        <v>0.17592884678168597</v>
      </c>
      <c r="BB260" s="1">
        <v>3.93</v>
      </c>
      <c r="BC260">
        <v>0.5</v>
      </c>
      <c r="BD260" t="s">
        <v>354</v>
      </c>
      <c r="BE260">
        <v>2</v>
      </c>
      <c r="BF260" t="b">
        <v>1</v>
      </c>
      <c r="BG260">
        <v>1687539043</v>
      </c>
      <c r="BH260">
        <v>790.51670370370357</v>
      </c>
      <c r="BI260">
        <v>826.66229629629652</v>
      </c>
      <c r="BJ260">
        <v>24.951718518518511</v>
      </c>
      <c r="BK260">
        <v>23.54211481481482</v>
      </c>
      <c r="BL260">
        <v>787.14077777777766</v>
      </c>
      <c r="BM260">
        <v>24.759988888888881</v>
      </c>
      <c r="BN260">
        <v>500.02559259259249</v>
      </c>
      <c r="BO260">
        <v>101.8520740740741</v>
      </c>
      <c r="BP260">
        <v>0.1127345555555556</v>
      </c>
      <c r="BQ260">
        <v>33.121092592592589</v>
      </c>
      <c r="BR260">
        <v>33.850440740740737</v>
      </c>
      <c r="BS260">
        <v>999.90000000000009</v>
      </c>
      <c r="BT260">
        <v>0</v>
      </c>
      <c r="BU260">
        <v>0</v>
      </c>
      <c r="BV260">
        <v>9993.5855555555554</v>
      </c>
      <c r="BW260">
        <v>0</v>
      </c>
      <c r="BX260">
        <v>1148.447259259259</v>
      </c>
      <c r="BY260">
        <v>-36.145522222222233</v>
      </c>
      <c r="BZ260">
        <v>810.74603703703701</v>
      </c>
      <c r="CA260">
        <v>846.5929259259259</v>
      </c>
      <c r="CB260">
        <v>1.40961</v>
      </c>
      <c r="CC260">
        <v>826.66229629629652</v>
      </c>
      <c r="CD260">
        <v>23.54211481481482</v>
      </c>
      <c r="CE260">
        <v>2.5413829629629641</v>
      </c>
      <c r="CF260">
        <v>2.3978111111111109</v>
      </c>
      <c r="CG260">
        <v>21.293985185185189</v>
      </c>
      <c r="CH260">
        <v>20.349</v>
      </c>
      <c r="CI260">
        <v>2000.0292592592591</v>
      </c>
      <c r="CJ260">
        <v>0.98000522222222208</v>
      </c>
      <c r="CK260">
        <v>1.9994677777777779E-2</v>
      </c>
      <c r="CL260">
        <v>0</v>
      </c>
      <c r="CM260">
        <v>1.923281481481482</v>
      </c>
      <c r="CN260">
        <v>0</v>
      </c>
      <c r="CO260">
        <v>7689.0659259259273</v>
      </c>
      <c r="CP260">
        <v>17338.511111111111</v>
      </c>
      <c r="CQ260">
        <v>52.186999999999983</v>
      </c>
      <c r="CR260">
        <v>53.625</v>
      </c>
      <c r="CS260">
        <v>52.436999999999983</v>
      </c>
      <c r="CT260">
        <v>51.534592592592588</v>
      </c>
      <c r="CU260">
        <v>50.811999999999983</v>
      </c>
      <c r="CV260">
        <v>1960.0392592592591</v>
      </c>
      <c r="CW260">
        <v>39.99</v>
      </c>
      <c r="CX260">
        <v>0</v>
      </c>
      <c r="CY260">
        <v>1687539050.5999999</v>
      </c>
      <c r="CZ260">
        <v>0</v>
      </c>
      <c r="DA260">
        <v>1687534704.5999999</v>
      </c>
      <c r="DB260" t="s">
        <v>748</v>
      </c>
      <c r="DC260">
        <v>1687534682.0999999</v>
      </c>
      <c r="DD260">
        <v>1687534704.5999999</v>
      </c>
      <c r="DE260">
        <v>4</v>
      </c>
      <c r="DF260">
        <v>-0.27400000000000002</v>
      </c>
      <c r="DG260">
        <v>-6.3E-2</v>
      </c>
      <c r="DH260">
        <v>2.6259999999999999</v>
      </c>
      <c r="DI260">
        <v>4.9000000000000002E-2</v>
      </c>
      <c r="DJ260">
        <v>421</v>
      </c>
      <c r="DK260">
        <v>17</v>
      </c>
      <c r="DL260">
        <v>0.13</v>
      </c>
      <c r="DM260">
        <v>0.01</v>
      </c>
      <c r="DN260">
        <v>-36.095372500000003</v>
      </c>
      <c r="DO260">
        <v>-1.363914821763591</v>
      </c>
      <c r="DP260">
        <v>0.14056616411409201</v>
      </c>
      <c r="DQ260">
        <v>0</v>
      </c>
      <c r="DR260">
        <v>1.4147190000000001</v>
      </c>
      <c r="DS260">
        <v>-0.11325140712945669</v>
      </c>
      <c r="DT260">
        <v>1.095583743946579E-2</v>
      </c>
      <c r="DU260">
        <v>0</v>
      </c>
      <c r="DV260">
        <v>0</v>
      </c>
      <c r="DW260">
        <v>2</v>
      </c>
      <c r="DX260" t="s">
        <v>356</v>
      </c>
      <c r="DY260">
        <v>3.1166499999999999</v>
      </c>
      <c r="DZ260">
        <v>2.7696700000000001</v>
      </c>
      <c r="EA260">
        <v>0.14869599999999999</v>
      </c>
      <c r="EB260">
        <v>0.154444</v>
      </c>
      <c r="EC260">
        <v>0.11959500000000001</v>
      </c>
      <c r="ED260">
        <v>0.115386</v>
      </c>
      <c r="EE260">
        <v>24477.7</v>
      </c>
      <c r="EF260">
        <v>24224.7</v>
      </c>
      <c r="EG260">
        <v>29344.3</v>
      </c>
      <c r="EH260">
        <v>28973.3</v>
      </c>
      <c r="EI260">
        <v>35803.800000000003</v>
      </c>
      <c r="EJ260">
        <v>33799.599999999999</v>
      </c>
      <c r="EK260">
        <v>45017.8</v>
      </c>
      <c r="EL260">
        <v>43093.4</v>
      </c>
      <c r="EM260">
        <v>1.67465</v>
      </c>
      <c r="EN260">
        <v>1.6229499999999999</v>
      </c>
      <c r="EO260">
        <v>-5.9366200000000001E-2</v>
      </c>
      <c r="EP260">
        <v>0</v>
      </c>
      <c r="EQ260">
        <v>34.810400000000001</v>
      </c>
      <c r="ER260">
        <v>999.9</v>
      </c>
      <c r="ES260">
        <v>49</v>
      </c>
      <c r="ET260">
        <v>49.1</v>
      </c>
      <c r="EU260">
        <v>57.121499999999997</v>
      </c>
      <c r="EV260">
        <v>65.368200000000002</v>
      </c>
      <c r="EW260">
        <v>17.472000000000001</v>
      </c>
      <c r="EX260">
        <v>1</v>
      </c>
      <c r="EY260">
        <v>1.4069199999999999</v>
      </c>
      <c r="EZ260">
        <v>9.2810500000000005</v>
      </c>
      <c r="FA260">
        <v>19.981100000000001</v>
      </c>
      <c r="FB260">
        <v>5.2276199999999999</v>
      </c>
      <c r="FC260">
        <v>11.992000000000001</v>
      </c>
      <c r="FD260">
        <v>4.9685499999999996</v>
      </c>
      <c r="FE260">
        <v>3.2894800000000002</v>
      </c>
      <c r="FF260">
        <v>9999</v>
      </c>
      <c r="FG260">
        <v>9999</v>
      </c>
      <c r="FH260">
        <v>9999</v>
      </c>
      <c r="FI260">
        <v>999.9</v>
      </c>
      <c r="FJ260">
        <v>4.9727399999999999</v>
      </c>
      <c r="FK260">
        <v>1.8783700000000001</v>
      </c>
      <c r="FL260">
        <v>1.8766099999999999</v>
      </c>
      <c r="FM260">
        <v>1.8793899999999999</v>
      </c>
      <c r="FN260">
        <v>1.87578</v>
      </c>
      <c r="FO260">
        <v>1.8791599999999999</v>
      </c>
      <c r="FP260">
        <v>1.87646</v>
      </c>
      <c r="FQ260">
        <v>1.8777299999999999</v>
      </c>
      <c r="FR260">
        <v>0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3.42</v>
      </c>
      <c r="GF260">
        <v>0.1915</v>
      </c>
      <c r="GG260">
        <v>1.427427920861303</v>
      </c>
      <c r="GH260">
        <v>3.4596175144301941E-3</v>
      </c>
      <c r="GI260">
        <v>-1.60062044249347E-6</v>
      </c>
      <c r="GJ260">
        <v>4.4551892631570479E-10</v>
      </c>
      <c r="GK260">
        <v>-0.12138322864315421</v>
      </c>
      <c r="GL260">
        <v>-1.1044296988583829E-3</v>
      </c>
      <c r="GM260">
        <v>8.6344859614355754E-4</v>
      </c>
      <c r="GN260">
        <v>-1.2442756315904091E-5</v>
      </c>
      <c r="GO260">
        <v>0</v>
      </c>
      <c r="GP260">
        <v>2120</v>
      </c>
      <c r="GQ260">
        <v>2</v>
      </c>
      <c r="GR260">
        <v>32</v>
      </c>
      <c r="GS260">
        <v>72.8</v>
      </c>
      <c r="GT260">
        <v>72.400000000000006</v>
      </c>
      <c r="GU260">
        <v>1.94214</v>
      </c>
      <c r="GV260">
        <v>2.6428199999999999</v>
      </c>
      <c r="GW260">
        <v>1.39893</v>
      </c>
      <c r="GX260">
        <v>2.2717299999999998</v>
      </c>
      <c r="GY260">
        <v>1.4489700000000001</v>
      </c>
      <c r="GZ260">
        <v>2.5744600000000002</v>
      </c>
      <c r="HA260">
        <v>53.877899999999997</v>
      </c>
      <c r="HB260">
        <v>14.6837</v>
      </c>
      <c r="HC260">
        <v>18</v>
      </c>
      <c r="HD260">
        <v>502.45699999999999</v>
      </c>
      <c r="HE260">
        <v>382.577</v>
      </c>
      <c r="HF260">
        <v>25.1812</v>
      </c>
      <c r="HG260">
        <v>43.524999999999999</v>
      </c>
      <c r="HH260">
        <v>30.0002</v>
      </c>
      <c r="HI260">
        <v>42.801200000000001</v>
      </c>
      <c r="HJ260">
        <v>42.780700000000003</v>
      </c>
      <c r="HK260">
        <v>39.010899999999999</v>
      </c>
      <c r="HL260">
        <v>56.9039</v>
      </c>
      <c r="HM260">
        <v>0</v>
      </c>
      <c r="HN260">
        <v>21.798999999999999</v>
      </c>
      <c r="HO260">
        <v>874.34500000000003</v>
      </c>
      <c r="HP260">
        <v>23.473800000000001</v>
      </c>
      <c r="HQ260">
        <v>97.177700000000002</v>
      </c>
      <c r="HR260">
        <v>99.084400000000002</v>
      </c>
    </row>
    <row r="261" spans="1:226" x14ac:dyDescent="0.25">
      <c r="A261">
        <v>245</v>
      </c>
      <c r="B261">
        <v>1687539055.5</v>
      </c>
      <c r="C261">
        <v>10352</v>
      </c>
      <c r="D261" t="s">
        <v>851</v>
      </c>
      <c r="E261" t="s">
        <v>852</v>
      </c>
      <c r="F261">
        <v>5</v>
      </c>
      <c r="G261" t="s">
        <v>353</v>
      </c>
      <c r="H261" t="s">
        <v>747</v>
      </c>
      <c r="I261">
        <v>1687539047.7142861</v>
      </c>
      <c r="J261">
        <f t="shared" si="93"/>
        <v>1.8053871586170287E-3</v>
      </c>
      <c r="K261">
        <f t="shared" si="94"/>
        <v>1.8053871586170287</v>
      </c>
      <c r="L261">
        <f t="shared" si="95"/>
        <v>14.343319468225481</v>
      </c>
      <c r="M261">
        <f t="shared" si="96"/>
        <v>806.20175000000006</v>
      </c>
      <c r="N261">
        <f t="shared" si="97"/>
        <v>422.14440605073713</v>
      </c>
      <c r="O261">
        <f t="shared" si="98"/>
        <v>43.043567814376757</v>
      </c>
      <c r="P261">
        <f t="shared" si="99"/>
        <v>82.203623217083319</v>
      </c>
      <c r="Q261">
        <f t="shared" si="100"/>
        <v>6.4941905221318624E-2</v>
      </c>
      <c r="R261">
        <f>IF(LEFT(BD261,1)&lt;&gt;"0",IF(LEFT(BD261,1)="1",3,BE261),$D$5+$E$5*(BV261*BO261/($K$5*1000))+$F$5*(BV261*BO261/($K$5*1000))*MAX(MIN(BB261,$J$5),$I$5)*MAX(MIN(BB261,$J$5),$I$5)+$G$5*MAX(MIN(BB261,$J$5),$I$5)*(BV261*BO261/($K$5*1000))+$H$5*(BV261*BO261/($K$5*1000))*(BV261*BO261/($K$5*1000)))</f>
        <v>3.5011948651174825</v>
      </c>
      <c r="S261">
        <f t="shared" si="101"/>
        <v>6.4280058743593146E-2</v>
      </c>
      <c r="T261">
        <f t="shared" si="102"/>
        <v>4.0233938759161259E-2</v>
      </c>
      <c r="U261">
        <f t="shared" si="103"/>
        <v>560.25379254330801</v>
      </c>
      <c r="V261">
        <f t="shared" si="104"/>
        <v>35.504509000218434</v>
      </c>
      <c r="W261">
        <f t="shared" si="105"/>
        <v>33.845942857142852</v>
      </c>
      <c r="X261">
        <f t="shared" si="106"/>
        <v>5.2972669695368806</v>
      </c>
      <c r="Y261">
        <f t="shared" si="107"/>
        <v>50.023800707008945</v>
      </c>
      <c r="Z261">
        <f t="shared" si="108"/>
        <v>2.54358621523137</v>
      </c>
      <c r="AA261">
        <f t="shared" si="109"/>
        <v>5.0847520166035336</v>
      </c>
      <c r="AB261">
        <f t="shared" si="110"/>
        <v>2.7536807543055106</v>
      </c>
      <c r="AC261">
        <f t="shared" si="111"/>
        <v>-79.617573695010961</v>
      </c>
      <c r="AD261">
        <f t="shared" si="112"/>
        <v>-138.03082686700654</v>
      </c>
      <c r="AE261">
        <f t="shared" si="113"/>
        <v>-9.0715055474434596</v>
      </c>
      <c r="AF261">
        <f t="shared" si="114"/>
        <v>333.53388643384699</v>
      </c>
      <c r="AG261">
        <f t="shared" si="115"/>
        <v>44.656845749697943</v>
      </c>
      <c r="AH261">
        <f t="shared" si="116"/>
        <v>1.8256477977154293</v>
      </c>
      <c r="AI261">
        <f t="shared" si="117"/>
        <v>14.343319468225481</v>
      </c>
      <c r="AJ261">
        <v>881.08507161097327</v>
      </c>
      <c r="AK261">
        <v>851.71355757575759</v>
      </c>
      <c r="AL261">
        <v>3.4165670998319539</v>
      </c>
      <c r="AM261">
        <v>65.224705467623394</v>
      </c>
      <c r="AN261">
        <f t="shared" si="118"/>
        <v>1.8053871586170287</v>
      </c>
      <c r="AO261">
        <v>23.552182275525059</v>
      </c>
      <c r="AP261">
        <v>24.936046666666648</v>
      </c>
      <c r="AQ261">
        <v>-3.668684548904572E-5</v>
      </c>
      <c r="AR261">
        <v>101.7117068775797</v>
      </c>
      <c r="AS261">
        <v>0</v>
      </c>
      <c r="AT261">
        <v>0</v>
      </c>
      <c r="AU261">
        <f t="shared" si="119"/>
        <v>1</v>
      </c>
      <c r="AV261">
        <f t="shared" si="120"/>
        <v>0</v>
      </c>
      <c r="AW261">
        <f t="shared" si="121"/>
        <v>52756.937857445795</v>
      </c>
      <c r="AX261">
        <f t="shared" si="122"/>
        <v>3184.547500000001</v>
      </c>
      <c r="AY261">
        <f t="shared" si="123"/>
        <v>2612.2840735328032</v>
      </c>
      <c r="AZ261">
        <f>($B$11*$D$9+$C$11*$D$9+$F$11*((CV261+CN261)/MAX(CV261+CN261+CW261, 0.1)*$I$9+CW261/MAX(CV261+CN261+CW261, 0.1)*$J$9))/($B$11+$C$11+$F$11)</f>
        <v>0.82029992441086286</v>
      </c>
      <c r="BA261">
        <f>($B$11*$K$9+$C$11*$K$9+$F$11*((CV261+CN261)/MAX(CV261+CN261+CW261, 0.1)*$P$9+CW261/MAX(CV261+CN261+CW261, 0.1)*$Q$9))/($B$11+$C$11+$F$11)</f>
        <v>0.17592885411296513</v>
      </c>
      <c r="BB261" s="1">
        <v>3.93</v>
      </c>
      <c r="BC261">
        <v>0.5</v>
      </c>
      <c r="BD261" t="s">
        <v>354</v>
      </c>
      <c r="BE261">
        <v>2</v>
      </c>
      <c r="BF261" t="b">
        <v>1</v>
      </c>
      <c r="BG261">
        <v>1687539047.7142861</v>
      </c>
      <c r="BH261">
        <v>806.20175000000006</v>
      </c>
      <c r="BI261">
        <v>842.45671428571438</v>
      </c>
      <c r="BJ261">
        <v>24.94590357142857</v>
      </c>
      <c r="BK261">
        <v>23.546824999999998</v>
      </c>
      <c r="BL261">
        <v>802.79824999999994</v>
      </c>
      <c r="BM261">
        <v>24.754278571428571</v>
      </c>
      <c r="BN261">
        <v>500.03010714285722</v>
      </c>
      <c r="BO261">
        <v>101.8513928571429</v>
      </c>
      <c r="BP261">
        <v>0.1126914642857143</v>
      </c>
      <c r="BQ261">
        <v>33.11467857142857</v>
      </c>
      <c r="BR261">
        <v>33.845942857142852</v>
      </c>
      <c r="BS261">
        <v>999.9000000000002</v>
      </c>
      <c r="BT261">
        <v>0</v>
      </c>
      <c r="BU261">
        <v>0</v>
      </c>
      <c r="BV261">
        <v>9995.375</v>
      </c>
      <c r="BW261">
        <v>0</v>
      </c>
      <c r="BX261">
        <v>1184.543571428572</v>
      </c>
      <c r="BY261">
        <v>-36.254960714285708</v>
      </c>
      <c r="BZ261">
        <v>826.82757142857122</v>
      </c>
      <c r="CA261">
        <v>862.77235714285712</v>
      </c>
      <c r="CB261">
        <v>1.3990782142857141</v>
      </c>
      <c r="CC261">
        <v>842.45671428571438</v>
      </c>
      <c r="CD261">
        <v>23.546824999999998</v>
      </c>
      <c r="CE261">
        <v>2.5407739285714288</v>
      </c>
      <c r="CF261">
        <v>2.398275357142857</v>
      </c>
      <c r="CG261">
        <v>21.29007142857143</v>
      </c>
      <c r="CH261">
        <v>20.35213928571428</v>
      </c>
      <c r="CI261">
        <v>2000.003928571429</v>
      </c>
      <c r="CJ261">
        <v>0.98000482142857137</v>
      </c>
      <c r="CK261">
        <v>1.9995078571428571E-2</v>
      </c>
      <c r="CL261">
        <v>0</v>
      </c>
      <c r="CM261">
        <v>1.9069321428571431</v>
      </c>
      <c r="CN261">
        <v>0</v>
      </c>
      <c r="CO261">
        <v>7689.3110714285704</v>
      </c>
      <c r="CP261">
        <v>17338.28928571428</v>
      </c>
      <c r="CQ261">
        <v>52.186999999999983</v>
      </c>
      <c r="CR261">
        <v>53.625</v>
      </c>
      <c r="CS261">
        <v>52.436999999999983</v>
      </c>
      <c r="CT261">
        <v>51.535464285714284</v>
      </c>
      <c r="CU261">
        <v>50.811999999999983</v>
      </c>
      <c r="CV261">
        <v>1960.013928571429</v>
      </c>
      <c r="CW261">
        <v>39.99</v>
      </c>
      <c r="CX261">
        <v>0</v>
      </c>
      <c r="CY261">
        <v>1687539055.4000001</v>
      </c>
      <c r="CZ261">
        <v>0</v>
      </c>
      <c r="DA261">
        <v>1687534704.5999999</v>
      </c>
      <c r="DB261" t="s">
        <v>748</v>
      </c>
      <c r="DC261">
        <v>1687534682.0999999</v>
      </c>
      <c r="DD261">
        <v>1687534704.5999999</v>
      </c>
      <c r="DE261">
        <v>4</v>
      </c>
      <c r="DF261">
        <v>-0.27400000000000002</v>
      </c>
      <c r="DG261">
        <v>-6.3E-2</v>
      </c>
      <c r="DH261">
        <v>2.6259999999999999</v>
      </c>
      <c r="DI261">
        <v>4.9000000000000002E-2</v>
      </c>
      <c r="DJ261">
        <v>421</v>
      </c>
      <c r="DK261">
        <v>17</v>
      </c>
      <c r="DL261">
        <v>0.13</v>
      </c>
      <c r="DM261">
        <v>0.01</v>
      </c>
      <c r="DN261">
        <v>-36.17595</v>
      </c>
      <c r="DO261">
        <v>-1.2993478424013889</v>
      </c>
      <c r="DP261">
        <v>0.13491339258946811</v>
      </c>
      <c r="DQ261">
        <v>0</v>
      </c>
      <c r="DR261">
        <v>1.4065875000000001</v>
      </c>
      <c r="DS261">
        <v>-0.12924360225141229</v>
      </c>
      <c r="DT261">
        <v>1.2489472516883969E-2</v>
      </c>
      <c r="DU261">
        <v>0</v>
      </c>
      <c r="DV261">
        <v>0</v>
      </c>
      <c r="DW261">
        <v>2</v>
      </c>
      <c r="DX261" t="s">
        <v>356</v>
      </c>
      <c r="DY261">
        <v>3.11666</v>
      </c>
      <c r="DZ261">
        <v>2.76966</v>
      </c>
      <c r="EA261">
        <v>0.15071399999999999</v>
      </c>
      <c r="EB261">
        <v>0.15645200000000001</v>
      </c>
      <c r="EC261">
        <v>0.119571</v>
      </c>
      <c r="ED261">
        <v>0.115412</v>
      </c>
      <c r="EE261">
        <v>24419</v>
      </c>
      <c r="EF261">
        <v>24167.3</v>
      </c>
      <c r="EG261">
        <v>29343.9</v>
      </c>
      <c r="EH261">
        <v>28973.7</v>
      </c>
      <c r="EI261">
        <v>35804.6</v>
      </c>
      <c r="EJ261">
        <v>33798.9</v>
      </c>
      <c r="EK261">
        <v>45017.4</v>
      </c>
      <c r="EL261">
        <v>43093.599999999999</v>
      </c>
      <c r="EM261">
        <v>1.6747000000000001</v>
      </c>
      <c r="EN261">
        <v>1.6230199999999999</v>
      </c>
      <c r="EO261">
        <v>-6.1240000000000003E-2</v>
      </c>
      <c r="EP261">
        <v>0</v>
      </c>
      <c r="EQ261">
        <v>34.813499999999998</v>
      </c>
      <c r="ER261">
        <v>999.9</v>
      </c>
      <c r="ES261">
        <v>49</v>
      </c>
      <c r="ET261">
        <v>49.1</v>
      </c>
      <c r="EU261">
        <v>57.122999999999998</v>
      </c>
      <c r="EV261">
        <v>65.378200000000007</v>
      </c>
      <c r="EW261">
        <v>17.291699999999999</v>
      </c>
      <c r="EX261">
        <v>1</v>
      </c>
      <c r="EY261">
        <v>1.4069400000000001</v>
      </c>
      <c r="EZ261">
        <v>9.2810500000000005</v>
      </c>
      <c r="FA261">
        <v>19.981100000000001</v>
      </c>
      <c r="FB261">
        <v>5.2267200000000003</v>
      </c>
      <c r="FC261">
        <v>11.992000000000001</v>
      </c>
      <c r="FD261">
        <v>4.9686000000000003</v>
      </c>
      <c r="FE261">
        <v>3.2895300000000001</v>
      </c>
      <c r="FF261">
        <v>9999</v>
      </c>
      <c r="FG261">
        <v>9999</v>
      </c>
      <c r="FH261">
        <v>9999</v>
      </c>
      <c r="FI261">
        <v>999.9</v>
      </c>
      <c r="FJ261">
        <v>4.9727600000000001</v>
      </c>
      <c r="FK261">
        <v>1.8783700000000001</v>
      </c>
      <c r="FL261">
        <v>1.8766099999999999</v>
      </c>
      <c r="FM261">
        <v>1.87937</v>
      </c>
      <c r="FN261">
        <v>1.8757699999999999</v>
      </c>
      <c r="FO261">
        <v>1.8791500000000001</v>
      </c>
      <c r="FP261">
        <v>1.8764700000000001</v>
      </c>
      <c r="FQ261">
        <v>1.8776999999999999</v>
      </c>
      <c r="FR261">
        <v>0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3.448</v>
      </c>
      <c r="GF261">
        <v>0.19139999999999999</v>
      </c>
      <c r="GG261">
        <v>1.427427920861303</v>
      </c>
      <c r="GH261">
        <v>3.4596175144301941E-3</v>
      </c>
      <c r="GI261">
        <v>-1.60062044249347E-6</v>
      </c>
      <c r="GJ261">
        <v>4.4551892631570479E-10</v>
      </c>
      <c r="GK261">
        <v>-0.12138322864315421</v>
      </c>
      <c r="GL261">
        <v>-1.1044296988583829E-3</v>
      </c>
      <c r="GM261">
        <v>8.6344859614355754E-4</v>
      </c>
      <c r="GN261">
        <v>-1.2442756315904091E-5</v>
      </c>
      <c r="GO261">
        <v>0</v>
      </c>
      <c r="GP261">
        <v>2120</v>
      </c>
      <c r="GQ261">
        <v>2</v>
      </c>
      <c r="GR261">
        <v>32</v>
      </c>
      <c r="GS261">
        <v>72.900000000000006</v>
      </c>
      <c r="GT261">
        <v>72.5</v>
      </c>
      <c r="GU261">
        <v>1.9751000000000001</v>
      </c>
      <c r="GV261">
        <v>2.64771</v>
      </c>
      <c r="GW261">
        <v>1.39893</v>
      </c>
      <c r="GX261">
        <v>2.2717299999999998</v>
      </c>
      <c r="GY261">
        <v>1.4489700000000001</v>
      </c>
      <c r="GZ261">
        <v>2.4877899999999999</v>
      </c>
      <c r="HA261">
        <v>53.877899999999997</v>
      </c>
      <c r="HB261">
        <v>14.674899999999999</v>
      </c>
      <c r="HC261">
        <v>18</v>
      </c>
      <c r="HD261">
        <v>502.512</v>
      </c>
      <c r="HE261">
        <v>382.62700000000001</v>
      </c>
      <c r="HF261">
        <v>25.165800000000001</v>
      </c>
      <c r="HG261">
        <v>43.529600000000002</v>
      </c>
      <c r="HH261">
        <v>30.0002</v>
      </c>
      <c r="HI261">
        <v>42.805599999999998</v>
      </c>
      <c r="HJ261">
        <v>42.781700000000001</v>
      </c>
      <c r="HK261">
        <v>39.600999999999999</v>
      </c>
      <c r="HL261">
        <v>56.9039</v>
      </c>
      <c r="HM261">
        <v>0</v>
      </c>
      <c r="HN261">
        <v>21.796199999999999</v>
      </c>
      <c r="HO261">
        <v>887.7</v>
      </c>
      <c r="HP261">
        <v>23.473800000000001</v>
      </c>
      <c r="HQ261">
        <v>97.176599999999993</v>
      </c>
      <c r="HR261">
        <v>99.085300000000004</v>
      </c>
    </row>
    <row r="262" spans="1:226" x14ac:dyDescent="0.25">
      <c r="A262">
        <v>246</v>
      </c>
      <c r="B262">
        <v>1687539060.5</v>
      </c>
      <c r="C262">
        <v>10357</v>
      </c>
      <c r="D262" t="s">
        <v>853</v>
      </c>
      <c r="E262" t="s">
        <v>854</v>
      </c>
      <c r="F262">
        <v>5</v>
      </c>
      <c r="G262" t="s">
        <v>353</v>
      </c>
      <c r="H262" t="s">
        <v>747</v>
      </c>
      <c r="I262">
        <v>1687539053</v>
      </c>
      <c r="J262">
        <f t="shared" si="93"/>
        <v>1.7955931128190335E-3</v>
      </c>
      <c r="K262">
        <f t="shared" si="94"/>
        <v>1.7955931128190334</v>
      </c>
      <c r="L262">
        <f t="shared" si="95"/>
        <v>14.368601842506669</v>
      </c>
      <c r="M262">
        <f t="shared" si="96"/>
        <v>823.83144444444451</v>
      </c>
      <c r="N262">
        <f t="shared" si="97"/>
        <v>436.62173356235218</v>
      </c>
      <c r="O262">
        <f t="shared" si="98"/>
        <v>44.519722309606422</v>
      </c>
      <c r="P262">
        <f t="shared" si="99"/>
        <v>84.001194437452241</v>
      </c>
      <c r="Q262">
        <f t="shared" si="100"/>
        <v>6.4610543476097418E-2</v>
      </c>
      <c r="R262">
        <f>IF(LEFT(BD262,1)&lt;&gt;"0",IF(LEFT(BD262,1)="1",3,BE262),$D$5+$E$5*(BV262*BO262/($K$5*1000))+$F$5*(BV262*BO262/($K$5*1000))*MAX(MIN(BB262,$J$5),$I$5)*MAX(MIN(BB262,$J$5),$I$5)+$G$5*MAX(MIN(BB262,$J$5),$I$5)*(BV262*BO262/($K$5*1000))+$H$5*(BV262*BO262/($K$5*1000))*(BV262*BO262/($K$5*1000)))</f>
        <v>3.5027673228772693</v>
      </c>
      <c r="S262">
        <f t="shared" si="101"/>
        <v>6.3955687960363425E-2</v>
      </c>
      <c r="T262">
        <f t="shared" si="102"/>
        <v>4.0030587894931483E-2</v>
      </c>
      <c r="U262">
        <f t="shared" si="103"/>
        <v>582.22796073833342</v>
      </c>
      <c r="V262">
        <f t="shared" si="104"/>
        <v>35.608102211253836</v>
      </c>
      <c r="W262">
        <f t="shared" si="105"/>
        <v>33.840214814814807</v>
      </c>
      <c r="X262">
        <f t="shared" si="106"/>
        <v>5.295572770295883</v>
      </c>
      <c r="Y262">
        <f t="shared" si="107"/>
        <v>50.029470052127643</v>
      </c>
      <c r="Z262">
        <f t="shared" si="108"/>
        <v>2.5429076168126357</v>
      </c>
      <c r="AA262">
        <f t="shared" si="109"/>
        <v>5.08281941456322</v>
      </c>
      <c r="AB262">
        <f t="shared" si="110"/>
        <v>2.7526651534832474</v>
      </c>
      <c r="AC262">
        <f t="shared" si="111"/>
        <v>-79.185656275319374</v>
      </c>
      <c r="AD262">
        <f t="shared" si="112"/>
        <v>-138.28980366003739</v>
      </c>
      <c r="AE262">
        <f t="shared" si="113"/>
        <v>-9.083890028982081</v>
      </c>
      <c r="AF262">
        <f t="shared" si="114"/>
        <v>355.6686107739946</v>
      </c>
      <c r="AG262">
        <f t="shared" si="115"/>
        <v>44.781449430426164</v>
      </c>
      <c r="AH262">
        <f t="shared" si="116"/>
        <v>1.809442821395274</v>
      </c>
      <c r="AI262">
        <f t="shared" si="117"/>
        <v>14.368601842506669</v>
      </c>
      <c r="AJ262">
        <v>898.29789661257064</v>
      </c>
      <c r="AK262">
        <v>868.87407878787872</v>
      </c>
      <c r="AL262">
        <v>3.4227385550699192</v>
      </c>
      <c r="AM262">
        <v>65.224705467623394</v>
      </c>
      <c r="AN262">
        <f t="shared" si="118"/>
        <v>1.7955931128190334</v>
      </c>
      <c r="AO262">
        <v>23.559250783413791</v>
      </c>
      <c r="AP262">
        <v>24.935375757575741</v>
      </c>
      <c r="AQ262">
        <v>-1.179393507380473E-5</v>
      </c>
      <c r="AR262">
        <v>101.7117068775797</v>
      </c>
      <c r="AS262">
        <v>0</v>
      </c>
      <c r="AT262">
        <v>0</v>
      </c>
      <c r="AU262">
        <f t="shared" si="119"/>
        <v>1</v>
      </c>
      <c r="AV262">
        <f t="shared" si="120"/>
        <v>0</v>
      </c>
      <c r="AW262">
        <f t="shared" si="121"/>
        <v>52792.642210228616</v>
      </c>
      <c r="AX262">
        <f t="shared" si="122"/>
        <v>3309.451111111111</v>
      </c>
      <c r="AY262">
        <f t="shared" si="123"/>
        <v>2714.7425061396084</v>
      </c>
      <c r="AZ262">
        <f>($B$11*$D$9+$C$11*$D$9+$F$11*((CV262+CN262)/MAX(CV262+CN262+CW262, 0.1)*$I$9+CW262/MAX(CV262+CN262+CW262, 0.1)*$J$9))/($B$11+$C$11+$F$11)</f>
        <v>0.8202999273883107</v>
      </c>
      <c r="BA262">
        <f>($B$11*$K$9+$C$11*$K$9+$F$11*((CV262+CN262)/MAX(CV262+CN262+CW262, 0.1)*$P$9+CW262/MAX(CV262+CN262+CW262, 0.1)*$Q$9))/($B$11+$C$11+$F$11)</f>
        <v>0.17592885985943962</v>
      </c>
      <c r="BB262" s="1">
        <v>3.93</v>
      </c>
      <c r="BC262">
        <v>0.5</v>
      </c>
      <c r="BD262" t="s">
        <v>354</v>
      </c>
      <c r="BE262">
        <v>2</v>
      </c>
      <c r="BF262" t="b">
        <v>1</v>
      </c>
      <c r="BG262">
        <v>1687539053</v>
      </c>
      <c r="BH262">
        <v>823.83144444444451</v>
      </c>
      <c r="BI262">
        <v>860.19829629629623</v>
      </c>
      <c r="BJ262">
        <v>24.939255555555562</v>
      </c>
      <c r="BK262">
        <v>23.552618518518511</v>
      </c>
      <c r="BL262">
        <v>820.39722222222235</v>
      </c>
      <c r="BM262">
        <v>24.747748148148151</v>
      </c>
      <c r="BN262">
        <v>500.0417777777779</v>
      </c>
      <c r="BO262">
        <v>101.85125925925919</v>
      </c>
      <c r="BP262">
        <v>0.1127954074074074</v>
      </c>
      <c r="BQ262">
        <v>33.10790740740741</v>
      </c>
      <c r="BR262">
        <v>33.840214814814807</v>
      </c>
      <c r="BS262">
        <v>999.90000000000009</v>
      </c>
      <c r="BT262">
        <v>0</v>
      </c>
      <c r="BU262">
        <v>0</v>
      </c>
      <c r="BV262">
        <v>10002.21074074074</v>
      </c>
      <c r="BW262">
        <v>0</v>
      </c>
      <c r="BX262">
        <v>1309.467037037037</v>
      </c>
      <c r="BY262">
        <v>-36.366918518518517</v>
      </c>
      <c r="BZ262">
        <v>844.90262962962959</v>
      </c>
      <c r="CA262">
        <v>880.94714814814824</v>
      </c>
      <c r="CB262">
        <v>1.386632222222222</v>
      </c>
      <c r="CC262">
        <v>860.19829629629623</v>
      </c>
      <c r="CD262">
        <v>23.552618518518511</v>
      </c>
      <c r="CE262">
        <v>2.540091851851852</v>
      </c>
      <c r="CF262">
        <v>2.3988618518518519</v>
      </c>
      <c r="CG262">
        <v>21.285692592592589</v>
      </c>
      <c r="CH262">
        <v>20.3560962962963</v>
      </c>
      <c r="CI262">
        <v>1999.984074074074</v>
      </c>
      <c r="CJ262">
        <v>0.98000466666666664</v>
      </c>
      <c r="CK262">
        <v>1.9995229629629629E-2</v>
      </c>
      <c r="CL262">
        <v>0</v>
      </c>
      <c r="CM262">
        <v>1.9644925925925929</v>
      </c>
      <c r="CN262">
        <v>0</v>
      </c>
      <c r="CO262">
        <v>7688.6829629629628</v>
      </c>
      <c r="CP262">
        <v>17338.11481481482</v>
      </c>
      <c r="CQ262">
        <v>52.186999999999983</v>
      </c>
      <c r="CR262">
        <v>53.631888888888888</v>
      </c>
      <c r="CS262">
        <v>52.436999999999983</v>
      </c>
      <c r="CT262">
        <v>51.552851851851841</v>
      </c>
      <c r="CU262">
        <v>50.811999999999983</v>
      </c>
      <c r="CV262">
        <v>1959.994074074074</v>
      </c>
      <c r="CW262">
        <v>39.99</v>
      </c>
      <c r="CX262">
        <v>0</v>
      </c>
      <c r="CY262">
        <v>1687539060.2</v>
      </c>
      <c r="CZ262">
        <v>0</v>
      </c>
      <c r="DA262">
        <v>1687534704.5999999</v>
      </c>
      <c r="DB262" t="s">
        <v>748</v>
      </c>
      <c r="DC262">
        <v>1687534682.0999999</v>
      </c>
      <c r="DD262">
        <v>1687534704.5999999</v>
      </c>
      <c r="DE262">
        <v>4</v>
      </c>
      <c r="DF262">
        <v>-0.27400000000000002</v>
      </c>
      <c r="DG262">
        <v>-6.3E-2</v>
      </c>
      <c r="DH262">
        <v>2.6259999999999999</v>
      </c>
      <c r="DI262">
        <v>4.9000000000000002E-2</v>
      </c>
      <c r="DJ262">
        <v>421</v>
      </c>
      <c r="DK262">
        <v>17</v>
      </c>
      <c r="DL262">
        <v>0.13</v>
      </c>
      <c r="DM262">
        <v>0.01</v>
      </c>
      <c r="DN262">
        <v>-36.292304878048782</v>
      </c>
      <c r="DO262">
        <v>-1.291705923344983</v>
      </c>
      <c r="DP262">
        <v>0.13761350960202001</v>
      </c>
      <c r="DQ262">
        <v>0</v>
      </c>
      <c r="DR262">
        <v>1.394698780487805</v>
      </c>
      <c r="DS262">
        <v>-0.14256020905923261</v>
      </c>
      <c r="DT262">
        <v>1.411435667561396E-2</v>
      </c>
      <c r="DU262">
        <v>0</v>
      </c>
      <c r="DV262">
        <v>0</v>
      </c>
      <c r="DW262">
        <v>2</v>
      </c>
      <c r="DX262" t="s">
        <v>356</v>
      </c>
      <c r="DY262">
        <v>3.11673</v>
      </c>
      <c r="DZ262">
        <v>2.7694200000000002</v>
      </c>
      <c r="EA262">
        <v>0.15271899999999999</v>
      </c>
      <c r="EB262">
        <v>0.15843399999999999</v>
      </c>
      <c r="EC262">
        <v>0.119574</v>
      </c>
      <c r="ED262">
        <v>0.115437</v>
      </c>
      <c r="EE262">
        <v>24360.7</v>
      </c>
      <c r="EF262">
        <v>24110.2</v>
      </c>
      <c r="EG262">
        <v>29343.3</v>
      </c>
      <c r="EH262">
        <v>28973.7</v>
      </c>
      <c r="EI262">
        <v>35803.800000000003</v>
      </c>
      <c r="EJ262">
        <v>33798.1</v>
      </c>
      <c r="EK262">
        <v>45016.3</v>
      </c>
      <c r="EL262">
        <v>43093.599999999999</v>
      </c>
      <c r="EM262">
        <v>1.6757200000000001</v>
      </c>
      <c r="EN262">
        <v>1.6227799999999999</v>
      </c>
      <c r="EO262">
        <v>-6.0387000000000003E-2</v>
      </c>
      <c r="EP262">
        <v>0</v>
      </c>
      <c r="EQ262">
        <v>34.815100000000001</v>
      </c>
      <c r="ER262">
        <v>999.9</v>
      </c>
      <c r="ES262">
        <v>49</v>
      </c>
      <c r="ET262">
        <v>49.1</v>
      </c>
      <c r="EU262">
        <v>57.1188</v>
      </c>
      <c r="EV262">
        <v>65.388199999999998</v>
      </c>
      <c r="EW262">
        <v>17.287700000000001</v>
      </c>
      <c r="EX262">
        <v>1</v>
      </c>
      <c r="EY262">
        <v>1.4071100000000001</v>
      </c>
      <c r="EZ262">
        <v>9.2810500000000005</v>
      </c>
      <c r="FA262">
        <v>19.981200000000001</v>
      </c>
      <c r="FB262">
        <v>5.2280699999999998</v>
      </c>
      <c r="FC262">
        <v>11.992000000000001</v>
      </c>
      <c r="FD262">
        <v>4.9689500000000004</v>
      </c>
      <c r="FE262">
        <v>3.2896000000000001</v>
      </c>
      <c r="FF262">
        <v>9999</v>
      </c>
      <c r="FG262">
        <v>9999</v>
      </c>
      <c r="FH262">
        <v>9999</v>
      </c>
      <c r="FI262">
        <v>999.9</v>
      </c>
      <c r="FJ262">
        <v>4.9727300000000003</v>
      </c>
      <c r="FK262">
        <v>1.87836</v>
      </c>
      <c r="FL262">
        <v>1.8765799999999999</v>
      </c>
      <c r="FM262">
        <v>1.87934</v>
      </c>
      <c r="FN262">
        <v>1.8757699999999999</v>
      </c>
      <c r="FO262">
        <v>1.8791500000000001</v>
      </c>
      <c r="FP262">
        <v>1.87645</v>
      </c>
      <c r="FQ262">
        <v>1.8776999999999999</v>
      </c>
      <c r="FR262">
        <v>0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3.4780000000000002</v>
      </c>
      <c r="GF262">
        <v>0.19139999999999999</v>
      </c>
      <c r="GG262">
        <v>1.427427920861303</v>
      </c>
      <c r="GH262">
        <v>3.4596175144301941E-3</v>
      </c>
      <c r="GI262">
        <v>-1.60062044249347E-6</v>
      </c>
      <c r="GJ262">
        <v>4.4551892631570479E-10</v>
      </c>
      <c r="GK262">
        <v>-0.12138322864315421</v>
      </c>
      <c r="GL262">
        <v>-1.1044296988583829E-3</v>
      </c>
      <c r="GM262">
        <v>8.6344859614355754E-4</v>
      </c>
      <c r="GN262">
        <v>-1.2442756315904091E-5</v>
      </c>
      <c r="GO262">
        <v>0</v>
      </c>
      <c r="GP262">
        <v>2120</v>
      </c>
      <c r="GQ262">
        <v>2</v>
      </c>
      <c r="GR262">
        <v>32</v>
      </c>
      <c r="GS262">
        <v>73</v>
      </c>
      <c r="GT262">
        <v>72.599999999999994</v>
      </c>
      <c r="GU262">
        <v>2.0043899999999999</v>
      </c>
      <c r="GV262">
        <v>2.6440399999999999</v>
      </c>
      <c r="GW262">
        <v>1.39893</v>
      </c>
      <c r="GX262">
        <v>2.2729499999999998</v>
      </c>
      <c r="GY262">
        <v>1.4489700000000001</v>
      </c>
      <c r="GZ262">
        <v>2.4145500000000002</v>
      </c>
      <c r="HA262">
        <v>53.877899999999997</v>
      </c>
      <c r="HB262">
        <v>14.674899999999999</v>
      </c>
      <c r="HC262">
        <v>18</v>
      </c>
      <c r="HD262">
        <v>503.15100000000001</v>
      </c>
      <c r="HE262">
        <v>382.476</v>
      </c>
      <c r="HF262">
        <v>25.1509</v>
      </c>
      <c r="HG262">
        <v>43.529600000000002</v>
      </c>
      <c r="HH262">
        <v>30.0002</v>
      </c>
      <c r="HI262">
        <v>42.805599999999998</v>
      </c>
      <c r="HJ262">
        <v>42.781799999999997</v>
      </c>
      <c r="HK262">
        <v>40.244</v>
      </c>
      <c r="HL262">
        <v>56.9039</v>
      </c>
      <c r="HM262">
        <v>0</v>
      </c>
      <c r="HN262">
        <v>21.793900000000001</v>
      </c>
      <c r="HO262">
        <v>907.73599999999999</v>
      </c>
      <c r="HP262">
        <v>23.473800000000001</v>
      </c>
      <c r="HQ262">
        <v>97.174400000000006</v>
      </c>
      <c r="HR262">
        <v>99.0852</v>
      </c>
    </row>
    <row r="263" spans="1:226" x14ac:dyDescent="0.25">
      <c r="A263">
        <v>247</v>
      </c>
      <c r="B263">
        <v>1687539065.5</v>
      </c>
      <c r="C263">
        <v>10362</v>
      </c>
      <c r="D263" t="s">
        <v>855</v>
      </c>
      <c r="E263" t="s">
        <v>856</v>
      </c>
      <c r="F263">
        <v>5</v>
      </c>
      <c r="G263" t="s">
        <v>353</v>
      </c>
      <c r="H263" t="s">
        <v>747</v>
      </c>
      <c r="I263">
        <v>1687539057.7142861</v>
      </c>
      <c r="J263">
        <f t="shared" si="93"/>
        <v>1.789562524762764E-3</v>
      </c>
      <c r="K263">
        <f t="shared" si="94"/>
        <v>1.789562524762764</v>
      </c>
      <c r="L263">
        <f t="shared" si="95"/>
        <v>14.28659805392134</v>
      </c>
      <c r="M263">
        <f t="shared" si="96"/>
        <v>839.56900000000007</v>
      </c>
      <c r="N263">
        <f t="shared" si="97"/>
        <v>452.5475591546853</v>
      </c>
      <c r="O263">
        <f t="shared" si="98"/>
        <v>46.143570328251478</v>
      </c>
      <c r="P263">
        <f t="shared" si="99"/>
        <v>85.605833935517495</v>
      </c>
      <c r="Q263">
        <f t="shared" si="100"/>
        <v>6.4400636011796797E-2</v>
      </c>
      <c r="R263">
        <f>IF(LEFT(BD263,1)&lt;&gt;"0",IF(LEFT(BD263,1)="1",3,BE263),$D$5+$E$5*(BV263*BO263/($K$5*1000))+$F$5*(BV263*BO263/($K$5*1000))*MAX(MIN(BB263,$J$5),$I$5)*MAX(MIN(BB263,$J$5),$I$5)+$G$5*MAX(MIN(BB263,$J$5),$I$5)*(BV263*BO263/($K$5*1000))+$H$5*(BV263*BO263/($K$5*1000))*(BV263*BO263/($K$5*1000)))</f>
        <v>3.501745682066006</v>
      </c>
      <c r="S263">
        <f t="shared" si="101"/>
        <v>6.3749817722117658E-2</v>
      </c>
      <c r="T263">
        <f t="shared" si="102"/>
        <v>3.9901561283365292E-2</v>
      </c>
      <c r="U263">
        <f t="shared" si="103"/>
        <v>599.7960372098031</v>
      </c>
      <c r="V263">
        <f t="shared" si="104"/>
        <v>35.694767055511498</v>
      </c>
      <c r="W263">
        <f t="shared" si="105"/>
        <v>33.837989285714293</v>
      </c>
      <c r="X263">
        <f t="shared" si="106"/>
        <v>5.294914646398702</v>
      </c>
      <c r="Y263">
        <f t="shared" si="107"/>
        <v>50.031407201747726</v>
      </c>
      <c r="Z263">
        <f t="shared" si="108"/>
        <v>2.5426226150762377</v>
      </c>
      <c r="AA263">
        <f t="shared" si="109"/>
        <v>5.0820529688947413</v>
      </c>
      <c r="AB263">
        <f t="shared" si="110"/>
        <v>2.7522920313224644</v>
      </c>
      <c r="AC263">
        <f t="shared" si="111"/>
        <v>-78.919707342037896</v>
      </c>
      <c r="AD263">
        <f t="shared" si="112"/>
        <v>-138.33639563635151</v>
      </c>
      <c r="AE263">
        <f t="shared" si="113"/>
        <v>-9.0893831822697511</v>
      </c>
      <c r="AF263">
        <f t="shared" si="114"/>
        <v>373.45055104914388</v>
      </c>
      <c r="AG263">
        <f t="shared" si="115"/>
        <v>44.846909289060946</v>
      </c>
      <c r="AH263">
        <f t="shared" si="116"/>
        <v>1.7982821711753569</v>
      </c>
      <c r="AI263">
        <f t="shared" si="117"/>
        <v>14.28659805392134</v>
      </c>
      <c r="AJ263">
        <v>915.45500055304854</v>
      </c>
      <c r="AK263">
        <v>886.02006060606072</v>
      </c>
      <c r="AL263">
        <v>3.4372843137574969</v>
      </c>
      <c r="AM263">
        <v>65.224705467623394</v>
      </c>
      <c r="AN263">
        <f t="shared" si="118"/>
        <v>1.789562524762764</v>
      </c>
      <c r="AO263">
        <v>23.564447433655339</v>
      </c>
      <c r="AP263">
        <v>24.935925454545441</v>
      </c>
      <c r="AQ263">
        <v>-2.943701824771972E-6</v>
      </c>
      <c r="AR263">
        <v>101.7117068775797</v>
      </c>
      <c r="AS263">
        <v>0</v>
      </c>
      <c r="AT263">
        <v>0</v>
      </c>
      <c r="AU263">
        <f t="shared" si="119"/>
        <v>1</v>
      </c>
      <c r="AV263">
        <f t="shared" si="120"/>
        <v>0</v>
      </c>
      <c r="AW263">
        <f t="shared" si="121"/>
        <v>52770.662557539988</v>
      </c>
      <c r="AX263">
        <f t="shared" si="122"/>
        <v>3409.31</v>
      </c>
      <c r="AY263">
        <f t="shared" si="123"/>
        <v>2796.6567537356491</v>
      </c>
      <c r="AZ263">
        <f>($B$11*$D$9+$C$11*$D$9+$F$11*((CV263+CN263)/MAX(CV263+CN263+CW263, 0.1)*$I$9+CW263/MAX(CV263+CN263+CW263, 0.1)*$J$9))/($B$11+$C$11+$F$11)</f>
        <v>0.82029992982030064</v>
      </c>
      <c r="BA263">
        <f>($B$11*$K$9+$C$11*$K$9+$F$11*((CV263+CN263)/MAX(CV263+CN263+CW263, 0.1)*$P$9+CW263/MAX(CV263+CN263+CW263, 0.1)*$Q$9))/($B$11+$C$11+$F$11)</f>
        <v>0.1759288645531803</v>
      </c>
      <c r="BB263" s="1">
        <v>3.93</v>
      </c>
      <c r="BC263">
        <v>0.5</v>
      </c>
      <c r="BD263" t="s">
        <v>354</v>
      </c>
      <c r="BE263">
        <v>2</v>
      </c>
      <c r="BF263" t="b">
        <v>1</v>
      </c>
      <c r="BG263">
        <v>1687539057.7142861</v>
      </c>
      <c r="BH263">
        <v>839.56900000000007</v>
      </c>
      <c r="BI263">
        <v>876.00357142857138</v>
      </c>
      <c r="BJ263">
        <v>24.936467857142869</v>
      </c>
      <c r="BK263">
        <v>23.55833214285714</v>
      </c>
      <c r="BL263">
        <v>836.10757142857142</v>
      </c>
      <c r="BM263">
        <v>24.745007142857141</v>
      </c>
      <c r="BN263">
        <v>500.02453571428572</v>
      </c>
      <c r="BO263">
        <v>101.85121428571431</v>
      </c>
      <c r="BP263">
        <v>0.1128100357142857</v>
      </c>
      <c r="BQ263">
        <v>33.105221428571433</v>
      </c>
      <c r="BR263">
        <v>33.837989285714293</v>
      </c>
      <c r="BS263">
        <v>999.9000000000002</v>
      </c>
      <c r="BT263">
        <v>0</v>
      </c>
      <c r="BU263">
        <v>0</v>
      </c>
      <c r="BV263">
        <v>9997.7821428571442</v>
      </c>
      <c r="BW263">
        <v>0</v>
      </c>
      <c r="BX263">
        <v>1409.342142857143</v>
      </c>
      <c r="BY263">
        <v>-36.434657142857141</v>
      </c>
      <c r="BZ263">
        <v>861.04035714285703</v>
      </c>
      <c r="CA263">
        <v>897.13889285714299</v>
      </c>
      <c r="CB263">
        <v>1.378131428571429</v>
      </c>
      <c r="CC263">
        <v>876.00357142857138</v>
      </c>
      <c r="CD263">
        <v>23.55833214285714</v>
      </c>
      <c r="CE263">
        <v>2.5398078571428568</v>
      </c>
      <c r="CF263">
        <v>2.3994439285714289</v>
      </c>
      <c r="CG263">
        <v>21.283860714285709</v>
      </c>
      <c r="CH263">
        <v>20.360021428571429</v>
      </c>
      <c r="CI263">
        <v>1999.9678571428569</v>
      </c>
      <c r="CJ263">
        <v>0.98000471428571423</v>
      </c>
      <c r="CK263">
        <v>1.999518214285714E-2</v>
      </c>
      <c r="CL263">
        <v>0</v>
      </c>
      <c r="CM263">
        <v>2.0042714285714291</v>
      </c>
      <c r="CN263">
        <v>0</v>
      </c>
      <c r="CO263">
        <v>7688.18</v>
      </c>
      <c r="CP263">
        <v>17337.96071428572</v>
      </c>
      <c r="CQ263">
        <v>52.186999999999983</v>
      </c>
      <c r="CR263">
        <v>53.633857142857153</v>
      </c>
      <c r="CS263">
        <v>52.436999999999983</v>
      </c>
      <c r="CT263">
        <v>51.557571428571407</v>
      </c>
      <c r="CU263">
        <v>50.820999999999991</v>
      </c>
      <c r="CV263">
        <v>1959.9778571428569</v>
      </c>
      <c r="CW263">
        <v>39.99</v>
      </c>
      <c r="CX263">
        <v>0</v>
      </c>
      <c r="CY263">
        <v>1687539065.5999999</v>
      </c>
      <c r="CZ263">
        <v>0</v>
      </c>
      <c r="DA263">
        <v>1687534704.5999999</v>
      </c>
      <c r="DB263" t="s">
        <v>748</v>
      </c>
      <c r="DC263">
        <v>1687534682.0999999</v>
      </c>
      <c r="DD263">
        <v>1687534704.5999999</v>
      </c>
      <c r="DE263">
        <v>4</v>
      </c>
      <c r="DF263">
        <v>-0.27400000000000002</v>
      </c>
      <c r="DG263">
        <v>-6.3E-2</v>
      </c>
      <c r="DH263">
        <v>2.6259999999999999</v>
      </c>
      <c r="DI263">
        <v>4.9000000000000002E-2</v>
      </c>
      <c r="DJ263">
        <v>421</v>
      </c>
      <c r="DK263">
        <v>17</v>
      </c>
      <c r="DL263">
        <v>0.13</v>
      </c>
      <c r="DM263">
        <v>0.01</v>
      </c>
      <c r="DN263">
        <v>-36.394436585365852</v>
      </c>
      <c r="DO263">
        <v>-0.96617979094080941</v>
      </c>
      <c r="DP263">
        <v>0.1124192669800879</v>
      </c>
      <c r="DQ263">
        <v>0</v>
      </c>
      <c r="DR263">
        <v>1.385042682926829</v>
      </c>
      <c r="DS263">
        <v>-0.12019526132404269</v>
      </c>
      <c r="DT263">
        <v>1.2232278974069571E-2</v>
      </c>
      <c r="DU263">
        <v>0</v>
      </c>
      <c r="DV263">
        <v>0</v>
      </c>
      <c r="DW263">
        <v>2</v>
      </c>
      <c r="DX263" t="s">
        <v>356</v>
      </c>
      <c r="DY263">
        <v>3.11652</v>
      </c>
      <c r="DZ263">
        <v>2.7693699999999999</v>
      </c>
      <c r="EA263">
        <v>0.15470800000000001</v>
      </c>
      <c r="EB263">
        <v>0.16037299999999999</v>
      </c>
      <c r="EC263">
        <v>0.119577</v>
      </c>
      <c r="ED263">
        <v>0.115457</v>
      </c>
      <c r="EE263">
        <v>24303.9</v>
      </c>
      <c r="EF263">
        <v>24054.2</v>
      </c>
      <c r="EG263">
        <v>29344</v>
      </c>
      <c r="EH263">
        <v>28973.3</v>
      </c>
      <c r="EI263">
        <v>35804.699999999997</v>
      </c>
      <c r="EJ263">
        <v>33797.300000000003</v>
      </c>
      <c r="EK263">
        <v>45017.5</v>
      </c>
      <c r="EL263">
        <v>43093.3</v>
      </c>
      <c r="EM263">
        <v>1.6749799999999999</v>
      </c>
      <c r="EN263">
        <v>1.6228499999999999</v>
      </c>
      <c r="EO263">
        <v>-6.0625400000000003E-2</v>
      </c>
      <c r="EP263">
        <v>0</v>
      </c>
      <c r="EQ263">
        <v>34.823999999999998</v>
      </c>
      <c r="ER263">
        <v>999.9</v>
      </c>
      <c r="ES263">
        <v>49</v>
      </c>
      <c r="ET263">
        <v>49.1</v>
      </c>
      <c r="EU263">
        <v>57.116300000000003</v>
      </c>
      <c r="EV263">
        <v>65.338200000000001</v>
      </c>
      <c r="EW263">
        <v>17.5441</v>
      </c>
      <c r="EX263">
        <v>1</v>
      </c>
      <c r="EY263">
        <v>1.40707</v>
      </c>
      <c r="EZ263">
        <v>9.2810500000000005</v>
      </c>
      <c r="FA263">
        <v>19.981200000000001</v>
      </c>
      <c r="FB263">
        <v>5.2277699999999996</v>
      </c>
      <c r="FC263">
        <v>11.992000000000001</v>
      </c>
      <c r="FD263">
        <v>4.9688999999999997</v>
      </c>
      <c r="FE263">
        <v>3.28965</v>
      </c>
      <c r="FF263">
        <v>9999</v>
      </c>
      <c r="FG263">
        <v>9999</v>
      </c>
      <c r="FH263">
        <v>9999</v>
      </c>
      <c r="FI263">
        <v>999.9</v>
      </c>
      <c r="FJ263">
        <v>4.9727399999999999</v>
      </c>
      <c r="FK263">
        <v>1.87836</v>
      </c>
      <c r="FL263">
        <v>1.8765700000000001</v>
      </c>
      <c r="FM263">
        <v>1.87931</v>
      </c>
      <c r="FN263">
        <v>1.8757600000000001</v>
      </c>
      <c r="FO263">
        <v>1.8791500000000001</v>
      </c>
      <c r="FP263">
        <v>1.87645</v>
      </c>
      <c r="FQ263">
        <v>1.8776900000000001</v>
      </c>
      <c r="FR263">
        <v>0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3.5059999999999998</v>
      </c>
      <c r="GF263">
        <v>0.1915</v>
      </c>
      <c r="GG263">
        <v>1.427427920861303</v>
      </c>
      <c r="GH263">
        <v>3.4596175144301941E-3</v>
      </c>
      <c r="GI263">
        <v>-1.60062044249347E-6</v>
      </c>
      <c r="GJ263">
        <v>4.4551892631570479E-10</v>
      </c>
      <c r="GK263">
        <v>-0.12138322864315421</v>
      </c>
      <c r="GL263">
        <v>-1.1044296988583829E-3</v>
      </c>
      <c r="GM263">
        <v>8.6344859614355754E-4</v>
      </c>
      <c r="GN263">
        <v>-1.2442756315904091E-5</v>
      </c>
      <c r="GO263">
        <v>0</v>
      </c>
      <c r="GP263">
        <v>2120</v>
      </c>
      <c r="GQ263">
        <v>2</v>
      </c>
      <c r="GR263">
        <v>32</v>
      </c>
      <c r="GS263">
        <v>73.099999999999994</v>
      </c>
      <c r="GT263">
        <v>72.7</v>
      </c>
      <c r="GU263">
        <v>2.03735</v>
      </c>
      <c r="GV263">
        <v>2.6428199999999999</v>
      </c>
      <c r="GW263">
        <v>1.39893</v>
      </c>
      <c r="GX263">
        <v>2.2717299999999998</v>
      </c>
      <c r="GY263">
        <v>1.4489700000000001</v>
      </c>
      <c r="GZ263">
        <v>2.4291999999999998</v>
      </c>
      <c r="HA263">
        <v>53.913600000000002</v>
      </c>
      <c r="HB263">
        <v>14.6837</v>
      </c>
      <c r="HC263">
        <v>18</v>
      </c>
      <c r="HD263">
        <v>502.697</v>
      </c>
      <c r="HE263">
        <v>382.54399999999998</v>
      </c>
      <c r="HF263">
        <v>25.1404</v>
      </c>
      <c r="HG263">
        <v>43.529600000000002</v>
      </c>
      <c r="HH263">
        <v>30.0002</v>
      </c>
      <c r="HI263">
        <v>42.808199999999999</v>
      </c>
      <c r="HJ263">
        <v>42.786099999999998</v>
      </c>
      <c r="HK263">
        <v>40.8309</v>
      </c>
      <c r="HL263">
        <v>56.9039</v>
      </c>
      <c r="HM263">
        <v>0</v>
      </c>
      <c r="HN263">
        <v>21.788699999999999</v>
      </c>
      <c r="HO263">
        <v>921.09299999999996</v>
      </c>
      <c r="HP263">
        <v>23.473800000000001</v>
      </c>
      <c r="HQ263">
        <v>97.176900000000003</v>
      </c>
      <c r="HR263">
        <v>99.084299999999999</v>
      </c>
    </row>
    <row r="264" spans="1:226" x14ac:dyDescent="0.25">
      <c r="A264">
        <v>248</v>
      </c>
      <c r="B264">
        <v>1687539070.5</v>
      </c>
      <c r="C264">
        <v>10367</v>
      </c>
      <c r="D264" t="s">
        <v>857</v>
      </c>
      <c r="E264" t="s">
        <v>858</v>
      </c>
      <c r="F264">
        <v>5</v>
      </c>
      <c r="G264" t="s">
        <v>353</v>
      </c>
      <c r="H264" t="s">
        <v>747</v>
      </c>
      <c r="I264">
        <v>1687539063</v>
      </c>
      <c r="J264">
        <f t="shared" si="93"/>
        <v>1.7841527889184122E-3</v>
      </c>
      <c r="K264">
        <f t="shared" si="94"/>
        <v>1.7841527889184121</v>
      </c>
      <c r="L264">
        <f t="shared" si="95"/>
        <v>14.396542047386752</v>
      </c>
      <c r="M264">
        <f t="shared" si="96"/>
        <v>857.23985185185199</v>
      </c>
      <c r="N264">
        <f t="shared" si="97"/>
        <v>465.61995319314286</v>
      </c>
      <c r="O264">
        <f t="shared" si="98"/>
        <v>47.476556787957918</v>
      </c>
      <c r="P264">
        <f t="shared" si="99"/>
        <v>87.407758684394054</v>
      </c>
      <c r="Q264">
        <f t="shared" si="100"/>
        <v>6.4194128632915376E-2</v>
      </c>
      <c r="R264">
        <f>IF(LEFT(BD264,1)&lt;&gt;"0",IF(LEFT(BD264,1)="1",3,BE264),$D$5+$E$5*(BV264*BO264/($K$5*1000))+$F$5*(BV264*BO264/($K$5*1000))*MAX(MIN(BB264,$J$5),$I$5)*MAX(MIN(BB264,$J$5),$I$5)+$G$5*MAX(MIN(BB264,$J$5),$I$5)*(BV264*BO264/($K$5*1000))+$H$5*(BV264*BO264/($K$5*1000))*(BV264*BO264/($K$5*1000)))</f>
        <v>3.5033941238581692</v>
      </c>
      <c r="S264">
        <f t="shared" si="101"/>
        <v>6.3547755849710702E-2</v>
      </c>
      <c r="T264">
        <f t="shared" si="102"/>
        <v>3.9774878922128276E-2</v>
      </c>
      <c r="U264">
        <f t="shared" si="103"/>
        <v>625.04391519935348</v>
      </c>
      <c r="V264">
        <f t="shared" si="104"/>
        <v>35.821716670940049</v>
      </c>
      <c r="W264">
        <f t="shared" si="105"/>
        <v>33.839137037037027</v>
      </c>
      <c r="X264">
        <f t="shared" si="106"/>
        <v>5.2952540456020225</v>
      </c>
      <c r="Y264">
        <f t="shared" si="107"/>
        <v>50.026047145299778</v>
      </c>
      <c r="Z264">
        <f t="shared" si="108"/>
        <v>2.5425565151126337</v>
      </c>
      <c r="AA264">
        <f t="shared" si="109"/>
        <v>5.082465355953115</v>
      </c>
      <c r="AB264">
        <f t="shared" si="110"/>
        <v>2.7526975304893888</v>
      </c>
      <c r="AC264">
        <f t="shared" si="111"/>
        <v>-78.681137991301981</v>
      </c>
      <c r="AD264">
        <f t="shared" si="112"/>
        <v>-138.34532948816255</v>
      </c>
      <c r="AE264">
        <f t="shared" si="113"/>
        <v>-9.085808401227812</v>
      </c>
      <c r="AF264">
        <f t="shared" si="114"/>
        <v>398.93163931866115</v>
      </c>
      <c r="AG264">
        <f t="shared" si="115"/>
        <v>44.881063393354189</v>
      </c>
      <c r="AH264">
        <f t="shared" si="116"/>
        <v>1.7889093619199048</v>
      </c>
      <c r="AI264">
        <f t="shared" si="117"/>
        <v>14.396542047386752</v>
      </c>
      <c r="AJ264">
        <v>932.59880329550185</v>
      </c>
      <c r="AK264">
        <v>903.15610303030314</v>
      </c>
      <c r="AL264">
        <v>3.4216882138773221</v>
      </c>
      <c r="AM264">
        <v>65.224705467623394</v>
      </c>
      <c r="AN264">
        <f t="shared" si="118"/>
        <v>1.7841527889184121</v>
      </c>
      <c r="AO264">
        <v>23.570604607697721</v>
      </c>
      <c r="AP264">
        <v>24.93786424242424</v>
      </c>
      <c r="AQ264">
        <v>9.0441182392856501E-6</v>
      </c>
      <c r="AR264">
        <v>101.7117068775797</v>
      </c>
      <c r="AS264">
        <v>0</v>
      </c>
      <c r="AT264">
        <v>0</v>
      </c>
      <c r="AU264">
        <f t="shared" si="119"/>
        <v>1</v>
      </c>
      <c r="AV264">
        <f t="shared" si="120"/>
        <v>0</v>
      </c>
      <c r="AW264">
        <f t="shared" si="121"/>
        <v>52806.6315155677</v>
      </c>
      <c r="AX264">
        <f t="shared" si="122"/>
        <v>3552.821851851852</v>
      </c>
      <c r="AY264">
        <f t="shared" si="123"/>
        <v>2914.3795161750636</v>
      </c>
      <c r="AZ264">
        <f>($B$11*$D$9+$C$11*$D$9+$F$11*((CV264+CN264)/MAX(CV264+CN264+CW264, 0.1)*$I$9+CW264/MAX(CV264+CN264+CW264, 0.1)*$J$9))/($B$11+$C$11+$F$11)</f>
        <v>0.82029992994328982</v>
      </c>
      <c r="BA264">
        <f>($B$11*$K$9+$C$11*$K$9+$F$11*((CV264+CN264)/MAX(CV264+CN264+CW264, 0.1)*$P$9+CW264/MAX(CV264+CN264+CW264, 0.1)*$Q$9))/($B$11+$C$11+$F$11)</f>
        <v>0.17592886479054931</v>
      </c>
      <c r="BB264" s="1">
        <v>3.93</v>
      </c>
      <c r="BC264">
        <v>0.5</v>
      </c>
      <c r="BD264" t="s">
        <v>354</v>
      </c>
      <c r="BE264">
        <v>2</v>
      </c>
      <c r="BF264" t="b">
        <v>1</v>
      </c>
      <c r="BG264">
        <v>1687539063</v>
      </c>
      <c r="BH264">
        <v>857.23985185185199</v>
      </c>
      <c r="BI264">
        <v>893.7206666666666</v>
      </c>
      <c r="BJ264">
        <v>24.935781481481481</v>
      </c>
      <c r="BK264">
        <v>23.564800000000002</v>
      </c>
      <c r="BL264">
        <v>853.74825925925916</v>
      </c>
      <c r="BM264">
        <v>24.744329629629629</v>
      </c>
      <c r="BN264">
        <v>500.0144074074073</v>
      </c>
      <c r="BO264">
        <v>101.8515185185185</v>
      </c>
      <c r="BP264">
        <v>0.11266162962962969</v>
      </c>
      <c r="BQ264">
        <v>33.106666666666662</v>
      </c>
      <c r="BR264">
        <v>33.839137037037027</v>
      </c>
      <c r="BS264">
        <v>999.90000000000009</v>
      </c>
      <c r="BT264">
        <v>0</v>
      </c>
      <c r="BU264">
        <v>0</v>
      </c>
      <c r="BV264">
        <v>10004.905555555561</v>
      </c>
      <c r="BW264">
        <v>0</v>
      </c>
      <c r="BX264">
        <v>1552.854814814815</v>
      </c>
      <c r="BY264">
        <v>-36.480974074074069</v>
      </c>
      <c r="BZ264">
        <v>879.16259259259255</v>
      </c>
      <c r="CA264">
        <v>915.28951851851866</v>
      </c>
      <c r="CB264">
        <v>1.370975925925926</v>
      </c>
      <c r="CC264">
        <v>893.7206666666666</v>
      </c>
      <c r="CD264">
        <v>23.564800000000002</v>
      </c>
      <c r="CE264">
        <v>2.539747407407408</v>
      </c>
      <c r="CF264">
        <v>2.40011074074074</v>
      </c>
      <c r="CG264">
        <v>21.283474074074071</v>
      </c>
      <c r="CH264">
        <v>20.364525925925928</v>
      </c>
      <c r="CI264">
        <v>1999.967037037037</v>
      </c>
      <c r="CJ264">
        <v>0.98000488888888881</v>
      </c>
      <c r="CK264">
        <v>1.9995007407407409E-2</v>
      </c>
      <c r="CL264">
        <v>0</v>
      </c>
      <c r="CM264">
        <v>2.0149370370370372</v>
      </c>
      <c r="CN264">
        <v>0</v>
      </c>
      <c r="CO264">
        <v>7686.7199999999993</v>
      </c>
      <c r="CP264">
        <v>17337.96296296296</v>
      </c>
      <c r="CQ264">
        <v>52.186999999999983</v>
      </c>
      <c r="CR264">
        <v>53.634185185185189</v>
      </c>
      <c r="CS264">
        <v>52.436999999999983</v>
      </c>
      <c r="CT264">
        <v>51.571333333333321</v>
      </c>
      <c r="CU264">
        <v>50.823666666666647</v>
      </c>
      <c r="CV264">
        <v>1959.977037037037</v>
      </c>
      <c r="CW264">
        <v>39.99</v>
      </c>
      <c r="CX264">
        <v>0</v>
      </c>
      <c r="CY264">
        <v>1687539070.4000001</v>
      </c>
      <c r="CZ264">
        <v>0</v>
      </c>
      <c r="DA264">
        <v>1687534704.5999999</v>
      </c>
      <c r="DB264" t="s">
        <v>748</v>
      </c>
      <c r="DC264">
        <v>1687534682.0999999</v>
      </c>
      <c r="DD264">
        <v>1687534704.5999999</v>
      </c>
      <c r="DE264">
        <v>4</v>
      </c>
      <c r="DF264">
        <v>-0.27400000000000002</v>
      </c>
      <c r="DG264">
        <v>-6.3E-2</v>
      </c>
      <c r="DH264">
        <v>2.6259999999999999</v>
      </c>
      <c r="DI264">
        <v>4.9000000000000002E-2</v>
      </c>
      <c r="DJ264">
        <v>421</v>
      </c>
      <c r="DK264">
        <v>17</v>
      </c>
      <c r="DL264">
        <v>0.13</v>
      </c>
      <c r="DM264">
        <v>0.01</v>
      </c>
      <c r="DN264">
        <v>-36.44133658536586</v>
      </c>
      <c r="DO264">
        <v>-0.53601324041816001</v>
      </c>
      <c r="DP264">
        <v>9.0196743643825961E-2</v>
      </c>
      <c r="DQ264">
        <v>0</v>
      </c>
      <c r="DR264">
        <v>1.3763799999999999</v>
      </c>
      <c r="DS264">
        <v>-8.4113728222993595E-2</v>
      </c>
      <c r="DT264">
        <v>8.7759168793448989E-3</v>
      </c>
      <c r="DU264">
        <v>1</v>
      </c>
      <c r="DV264">
        <v>1</v>
      </c>
      <c r="DW264">
        <v>2</v>
      </c>
      <c r="DX264" t="s">
        <v>368</v>
      </c>
      <c r="DY264">
        <v>3.1166399999999999</v>
      </c>
      <c r="DZ264">
        <v>2.7695099999999999</v>
      </c>
      <c r="EA264">
        <v>0.156665</v>
      </c>
      <c r="EB264">
        <v>0.162329</v>
      </c>
      <c r="EC264">
        <v>0.11958299999999999</v>
      </c>
      <c r="ED264">
        <v>0.11547200000000001</v>
      </c>
      <c r="EE264">
        <v>24247.3</v>
      </c>
      <c r="EF264">
        <v>23997.599999999999</v>
      </c>
      <c r="EG264">
        <v>29343.9</v>
      </c>
      <c r="EH264">
        <v>28972.9</v>
      </c>
      <c r="EI264">
        <v>35804.699999999997</v>
      </c>
      <c r="EJ264">
        <v>33796.1</v>
      </c>
      <c r="EK264">
        <v>45017.599999999999</v>
      </c>
      <c r="EL264">
        <v>43092.3</v>
      </c>
      <c r="EM264">
        <v>1.67523</v>
      </c>
      <c r="EN264">
        <v>1.6225000000000001</v>
      </c>
      <c r="EO264">
        <v>-6.2804700000000005E-2</v>
      </c>
      <c r="EP264">
        <v>0</v>
      </c>
      <c r="EQ264">
        <v>34.835900000000002</v>
      </c>
      <c r="ER264">
        <v>999.9</v>
      </c>
      <c r="ES264">
        <v>49</v>
      </c>
      <c r="ET264">
        <v>49.1</v>
      </c>
      <c r="EU264">
        <v>57.114199999999997</v>
      </c>
      <c r="EV264">
        <v>65.318200000000004</v>
      </c>
      <c r="EW264">
        <v>17.7484</v>
      </c>
      <c r="EX264">
        <v>1</v>
      </c>
      <c r="EY264">
        <v>1.40744</v>
      </c>
      <c r="EZ264">
        <v>9.2810500000000005</v>
      </c>
      <c r="FA264">
        <v>19.9815</v>
      </c>
      <c r="FB264">
        <v>5.2280699999999998</v>
      </c>
      <c r="FC264">
        <v>11.992000000000001</v>
      </c>
      <c r="FD264">
        <v>4.9690000000000003</v>
      </c>
      <c r="FE264">
        <v>3.2896999999999998</v>
      </c>
      <c r="FF264">
        <v>9999</v>
      </c>
      <c r="FG264">
        <v>9999</v>
      </c>
      <c r="FH264">
        <v>9999</v>
      </c>
      <c r="FI264">
        <v>999.9</v>
      </c>
      <c r="FJ264">
        <v>4.9727499999999996</v>
      </c>
      <c r="FK264">
        <v>1.8783799999999999</v>
      </c>
      <c r="FL264">
        <v>1.87663</v>
      </c>
      <c r="FM264">
        <v>1.8793500000000001</v>
      </c>
      <c r="FN264">
        <v>1.8757900000000001</v>
      </c>
      <c r="FO264">
        <v>1.87917</v>
      </c>
      <c r="FP264">
        <v>1.8765000000000001</v>
      </c>
      <c r="FQ264">
        <v>1.87775</v>
      </c>
      <c r="FR264">
        <v>0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3.5339999999999998</v>
      </c>
      <c r="GF264">
        <v>0.1915</v>
      </c>
      <c r="GG264">
        <v>1.427427920861303</v>
      </c>
      <c r="GH264">
        <v>3.4596175144301941E-3</v>
      </c>
      <c r="GI264">
        <v>-1.60062044249347E-6</v>
      </c>
      <c r="GJ264">
        <v>4.4551892631570479E-10</v>
      </c>
      <c r="GK264">
        <v>-0.12138322864315421</v>
      </c>
      <c r="GL264">
        <v>-1.1044296988583829E-3</v>
      </c>
      <c r="GM264">
        <v>8.6344859614355754E-4</v>
      </c>
      <c r="GN264">
        <v>-1.2442756315904091E-5</v>
      </c>
      <c r="GO264">
        <v>0</v>
      </c>
      <c r="GP264">
        <v>2120</v>
      </c>
      <c r="GQ264">
        <v>2</v>
      </c>
      <c r="GR264">
        <v>32</v>
      </c>
      <c r="GS264">
        <v>73.099999999999994</v>
      </c>
      <c r="GT264">
        <v>72.8</v>
      </c>
      <c r="GU264">
        <v>2.0642100000000001</v>
      </c>
      <c r="GV264">
        <v>2.63306</v>
      </c>
      <c r="GW264">
        <v>1.39893</v>
      </c>
      <c r="GX264">
        <v>2.2729499999999998</v>
      </c>
      <c r="GY264">
        <v>1.4489700000000001</v>
      </c>
      <c r="GZ264">
        <v>2.5561500000000001</v>
      </c>
      <c r="HA264">
        <v>53.913600000000002</v>
      </c>
      <c r="HB264">
        <v>14.6837</v>
      </c>
      <c r="HC264">
        <v>18</v>
      </c>
      <c r="HD264">
        <v>502.86399999999998</v>
      </c>
      <c r="HE264">
        <v>382.34399999999999</v>
      </c>
      <c r="HF264">
        <v>25.135400000000001</v>
      </c>
      <c r="HG264">
        <v>43.531100000000002</v>
      </c>
      <c r="HH264">
        <v>30.0002</v>
      </c>
      <c r="HI264">
        <v>42.81</v>
      </c>
      <c r="HJ264">
        <v>42.788400000000003</v>
      </c>
      <c r="HK264">
        <v>41.469200000000001</v>
      </c>
      <c r="HL264">
        <v>56.9039</v>
      </c>
      <c r="HM264">
        <v>0</v>
      </c>
      <c r="HN264">
        <v>21.784800000000001</v>
      </c>
      <c r="HO264">
        <v>941.13099999999997</v>
      </c>
      <c r="HP264">
        <v>23.473800000000001</v>
      </c>
      <c r="HQ264">
        <v>97.177000000000007</v>
      </c>
      <c r="HR264">
        <v>99.082499999999996</v>
      </c>
    </row>
    <row r="265" spans="1:226" x14ac:dyDescent="0.25">
      <c r="A265">
        <v>249</v>
      </c>
      <c r="B265">
        <v>1687539075.5</v>
      </c>
      <c r="C265">
        <v>10372</v>
      </c>
      <c r="D265" t="s">
        <v>859</v>
      </c>
      <c r="E265" t="s">
        <v>860</v>
      </c>
      <c r="F265">
        <v>5</v>
      </c>
      <c r="G265" t="s">
        <v>353</v>
      </c>
      <c r="H265" t="s">
        <v>747</v>
      </c>
      <c r="I265">
        <v>1687539067.7142861</v>
      </c>
      <c r="J265">
        <f t="shared" si="93"/>
        <v>1.7813279831730196E-3</v>
      </c>
      <c r="K265">
        <f t="shared" si="94"/>
        <v>1.7813279831730195</v>
      </c>
      <c r="L265">
        <f t="shared" si="95"/>
        <v>14.328099216628665</v>
      </c>
      <c r="M265">
        <f t="shared" si="96"/>
        <v>872.97335714285703</v>
      </c>
      <c r="N265">
        <f t="shared" si="97"/>
        <v>481.84313824482325</v>
      </c>
      <c r="O265">
        <f t="shared" si="98"/>
        <v>49.130832219251815</v>
      </c>
      <c r="P265">
        <f t="shared" si="99"/>
        <v>89.01217873081022</v>
      </c>
      <c r="Q265">
        <f t="shared" si="100"/>
        <v>6.4101046293237901E-2</v>
      </c>
      <c r="R265">
        <f>IF(LEFT(BD265,1)&lt;&gt;"0",IF(LEFT(BD265,1)="1",3,BE265),$D$5+$E$5*(BV265*BO265/($K$5*1000))+$F$5*(BV265*BO265/($K$5*1000))*MAX(MIN(BB265,$J$5),$I$5)*MAX(MIN(BB265,$J$5),$I$5)+$G$5*MAX(MIN(BB265,$J$5),$I$5)*(BV265*BO265/($K$5*1000))+$H$5*(BV265*BO265/($K$5*1000))*(BV265*BO265/($K$5*1000)))</f>
        <v>3.5031871631628024</v>
      </c>
      <c r="S265">
        <f t="shared" si="101"/>
        <v>6.3456498834186373E-2</v>
      </c>
      <c r="T265">
        <f t="shared" si="102"/>
        <v>3.9717681564072044E-2</v>
      </c>
      <c r="U265">
        <f t="shared" si="103"/>
        <v>606.34542188958756</v>
      </c>
      <c r="V265">
        <f t="shared" si="104"/>
        <v>35.733913852668145</v>
      </c>
      <c r="W265">
        <f t="shared" si="105"/>
        <v>33.838567857142863</v>
      </c>
      <c r="X265">
        <f t="shared" si="106"/>
        <v>5.2950857322113345</v>
      </c>
      <c r="Y265">
        <f t="shared" si="107"/>
        <v>50.018393656891803</v>
      </c>
      <c r="Z265">
        <f t="shared" si="108"/>
        <v>2.5427896538078651</v>
      </c>
      <c r="AA265">
        <f t="shared" si="109"/>
        <v>5.0837091475797642</v>
      </c>
      <c r="AB265">
        <f t="shared" si="110"/>
        <v>2.7522960784034693</v>
      </c>
      <c r="AC265">
        <f t="shared" si="111"/>
        <v>-78.55656405793016</v>
      </c>
      <c r="AD265">
        <f t="shared" si="112"/>
        <v>-137.40652782665248</v>
      </c>
      <c r="AE265">
        <f t="shared" si="113"/>
        <v>-9.0248530692034663</v>
      </c>
      <c r="AF265">
        <f t="shared" si="114"/>
        <v>381.35747693580151</v>
      </c>
      <c r="AG265">
        <f t="shared" si="115"/>
        <v>44.883462432470786</v>
      </c>
      <c r="AH265">
        <f t="shared" si="116"/>
        <v>1.7843908800453125</v>
      </c>
      <c r="AI265">
        <f t="shared" si="117"/>
        <v>14.328099216628665</v>
      </c>
      <c r="AJ265">
        <v>949.67397427851972</v>
      </c>
      <c r="AK265">
        <v>920.23992121212075</v>
      </c>
      <c r="AL265">
        <v>3.4306063696517848</v>
      </c>
      <c r="AM265">
        <v>65.224705467623394</v>
      </c>
      <c r="AN265">
        <f t="shared" si="118"/>
        <v>1.7813279831730195</v>
      </c>
      <c r="AO265">
        <v>23.577061888780591</v>
      </c>
      <c r="AP265">
        <v>24.942083636363641</v>
      </c>
      <c r="AQ265">
        <v>1.7584878039949731E-5</v>
      </c>
      <c r="AR265">
        <v>101.7117068775797</v>
      </c>
      <c r="AS265">
        <v>0</v>
      </c>
      <c r="AT265">
        <v>0</v>
      </c>
      <c r="AU265">
        <f t="shared" si="119"/>
        <v>1</v>
      </c>
      <c r="AV265">
        <f t="shared" si="120"/>
        <v>0</v>
      </c>
      <c r="AW265">
        <f t="shared" si="121"/>
        <v>52801.338707959694</v>
      </c>
      <c r="AX265">
        <f t="shared" si="122"/>
        <v>3446.5374999999999</v>
      </c>
      <c r="AY265">
        <f t="shared" si="123"/>
        <v>2827.1944656811334</v>
      </c>
      <c r="AZ265">
        <f>($B$11*$D$9+$C$11*$D$9+$F$11*((CV265+CN265)/MAX(CV265+CN265+CW265, 0.1)*$I$9+CW265/MAX(CV265+CN265+CW265, 0.1)*$J$9))/($B$11+$C$11+$F$11)</f>
        <v>0.82029992874910929</v>
      </c>
      <c r="BA265">
        <f>($B$11*$K$9+$C$11*$K$9+$F$11*((CV265+CN265)/MAX(CV265+CN265+CW265, 0.1)*$P$9+CW265/MAX(CV265+CN265+CW265, 0.1)*$Q$9))/($B$11+$C$11+$F$11)</f>
        <v>0.17592886248578105</v>
      </c>
      <c r="BB265" s="1">
        <v>3.93</v>
      </c>
      <c r="BC265">
        <v>0.5</v>
      </c>
      <c r="BD265" t="s">
        <v>354</v>
      </c>
      <c r="BE265">
        <v>2</v>
      </c>
      <c r="BF265" t="b">
        <v>1</v>
      </c>
      <c r="BG265">
        <v>1687539067.7142861</v>
      </c>
      <c r="BH265">
        <v>872.97335714285703</v>
      </c>
      <c r="BI265">
        <v>909.47514285714283</v>
      </c>
      <c r="BJ265">
        <v>24.938021428571432</v>
      </c>
      <c r="BK265">
        <v>23.570503571428571</v>
      </c>
      <c r="BL265">
        <v>869.45514285714285</v>
      </c>
      <c r="BM265">
        <v>24.74653571428572</v>
      </c>
      <c r="BN265">
        <v>500.01353571428581</v>
      </c>
      <c r="BO265">
        <v>101.8517857142857</v>
      </c>
      <c r="BP265">
        <v>0.11258467857142861</v>
      </c>
      <c r="BQ265">
        <v>33.111024999999998</v>
      </c>
      <c r="BR265">
        <v>33.838567857142863</v>
      </c>
      <c r="BS265">
        <v>999.9000000000002</v>
      </c>
      <c r="BT265">
        <v>0</v>
      </c>
      <c r="BU265">
        <v>0</v>
      </c>
      <c r="BV265">
        <v>10003.98107142857</v>
      </c>
      <c r="BW265">
        <v>0</v>
      </c>
      <c r="BX265">
        <v>1446.5625</v>
      </c>
      <c r="BY265">
        <v>-36.501932142857143</v>
      </c>
      <c r="BZ265">
        <v>895.30042857142848</v>
      </c>
      <c r="CA265">
        <v>931.42957142857142</v>
      </c>
      <c r="CB265">
        <v>1.3675260714285711</v>
      </c>
      <c r="CC265">
        <v>909.47514285714283</v>
      </c>
      <c r="CD265">
        <v>23.570503571428571</v>
      </c>
      <c r="CE265">
        <v>2.5399821428571432</v>
      </c>
      <c r="CF265">
        <v>2.4006971428571431</v>
      </c>
      <c r="CG265">
        <v>21.28498571428571</v>
      </c>
      <c r="CH265">
        <v>20.36848214285714</v>
      </c>
      <c r="CI265">
        <v>1999.9749999999999</v>
      </c>
      <c r="CJ265">
        <v>0.98000524999999983</v>
      </c>
      <c r="CK265">
        <v>1.9994649999999999E-2</v>
      </c>
      <c r="CL265">
        <v>0</v>
      </c>
      <c r="CM265">
        <v>1.9752071428571429</v>
      </c>
      <c r="CN265">
        <v>0</v>
      </c>
      <c r="CO265">
        <v>7684.7521428571426</v>
      </c>
      <c r="CP265">
        <v>17338.03571428571</v>
      </c>
      <c r="CQ265">
        <v>52.195999999999991</v>
      </c>
      <c r="CR265">
        <v>53.640499999999989</v>
      </c>
      <c r="CS265">
        <v>52.436999999999983</v>
      </c>
      <c r="CT265">
        <v>51.575499999999977</v>
      </c>
      <c r="CU265">
        <v>50.827749999999988</v>
      </c>
      <c r="CV265">
        <v>1959.9849999999999</v>
      </c>
      <c r="CW265">
        <v>39.99</v>
      </c>
      <c r="CX265">
        <v>0</v>
      </c>
      <c r="CY265">
        <v>1687539075.2</v>
      </c>
      <c r="CZ265">
        <v>0</v>
      </c>
      <c r="DA265">
        <v>1687534704.5999999</v>
      </c>
      <c r="DB265" t="s">
        <v>748</v>
      </c>
      <c r="DC265">
        <v>1687534682.0999999</v>
      </c>
      <c r="DD265">
        <v>1687534704.5999999</v>
      </c>
      <c r="DE265">
        <v>4</v>
      </c>
      <c r="DF265">
        <v>-0.27400000000000002</v>
      </c>
      <c r="DG265">
        <v>-6.3E-2</v>
      </c>
      <c r="DH265">
        <v>2.6259999999999999</v>
      </c>
      <c r="DI265">
        <v>4.9000000000000002E-2</v>
      </c>
      <c r="DJ265">
        <v>421</v>
      </c>
      <c r="DK265">
        <v>17</v>
      </c>
      <c r="DL265">
        <v>0.13</v>
      </c>
      <c r="DM265">
        <v>0.01</v>
      </c>
      <c r="DN265">
        <v>-36.494675609756101</v>
      </c>
      <c r="DO265">
        <v>-0.21263205574913069</v>
      </c>
      <c r="DP265">
        <v>7.2991385326936387E-2</v>
      </c>
      <c r="DQ265">
        <v>0</v>
      </c>
      <c r="DR265">
        <v>1.370142195121951</v>
      </c>
      <c r="DS265">
        <v>-5.0963623693380082E-2</v>
      </c>
      <c r="DT265">
        <v>5.220896340291944E-3</v>
      </c>
      <c r="DU265">
        <v>1</v>
      </c>
      <c r="DV265">
        <v>1</v>
      </c>
      <c r="DW265">
        <v>2</v>
      </c>
      <c r="DX265" t="s">
        <v>368</v>
      </c>
      <c r="DY265">
        <v>3.1166399999999999</v>
      </c>
      <c r="DZ265">
        <v>2.7692899999999998</v>
      </c>
      <c r="EA265">
        <v>0.15860299999999999</v>
      </c>
      <c r="EB265">
        <v>0.16420899999999999</v>
      </c>
      <c r="EC265">
        <v>0.11959400000000001</v>
      </c>
      <c r="ED265">
        <v>0.11550299999999999</v>
      </c>
      <c r="EE265">
        <v>24191.599999999999</v>
      </c>
      <c r="EF265">
        <v>23943.599999999999</v>
      </c>
      <c r="EG265">
        <v>29344.3</v>
      </c>
      <c r="EH265">
        <v>28973.1</v>
      </c>
      <c r="EI265">
        <v>35804.699999999997</v>
      </c>
      <c r="EJ265">
        <v>33795.5</v>
      </c>
      <c r="EK265">
        <v>45018</v>
      </c>
      <c r="EL265">
        <v>43092.800000000003</v>
      </c>
      <c r="EM265">
        <v>1.6752800000000001</v>
      </c>
      <c r="EN265">
        <v>1.6226499999999999</v>
      </c>
      <c r="EO265">
        <v>-6.2447000000000003E-2</v>
      </c>
      <c r="EP265">
        <v>0</v>
      </c>
      <c r="EQ265">
        <v>34.854500000000002</v>
      </c>
      <c r="ER265">
        <v>999.9</v>
      </c>
      <c r="ES265">
        <v>49</v>
      </c>
      <c r="ET265">
        <v>49.1</v>
      </c>
      <c r="EU265">
        <v>57.117899999999999</v>
      </c>
      <c r="EV265">
        <v>65.418199999999999</v>
      </c>
      <c r="EW265">
        <v>17.656199999999998</v>
      </c>
      <c r="EX265">
        <v>1</v>
      </c>
      <c r="EY265">
        <v>1.4074500000000001</v>
      </c>
      <c r="EZ265">
        <v>9.2810500000000005</v>
      </c>
      <c r="FA265">
        <v>19.9816</v>
      </c>
      <c r="FB265">
        <v>5.2277699999999996</v>
      </c>
      <c r="FC265">
        <v>11.992000000000001</v>
      </c>
      <c r="FD265">
        <v>4.9686000000000003</v>
      </c>
      <c r="FE265">
        <v>3.28973</v>
      </c>
      <c r="FF265">
        <v>9999</v>
      </c>
      <c r="FG265">
        <v>9999</v>
      </c>
      <c r="FH265">
        <v>9999</v>
      </c>
      <c r="FI265">
        <v>999.9</v>
      </c>
      <c r="FJ265">
        <v>4.9727499999999996</v>
      </c>
      <c r="FK265">
        <v>1.8783799999999999</v>
      </c>
      <c r="FL265">
        <v>1.87663</v>
      </c>
      <c r="FM265">
        <v>1.8793599999999999</v>
      </c>
      <c r="FN265">
        <v>1.87578</v>
      </c>
      <c r="FO265">
        <v>1.8791500000000001</v>
      </c>
      <c r="FP265">
        <v>1.87649</v>
      </c>
      <c r="FQ265">
        <v>1.87774</v>
      </c>
      <c r="FR265">
        <v>0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3.5619999999999998</v>
      </c>
      <c r="GF265">
        <v>0.1915</v>
      </c>
      <c r="GG265">
        <v>1.427427920861303</v>
      </c>
      <c r="GH265">
        <v>3.4596175144301941E-3</v>
      </c>
      <c r="GI265">
        <v>-1.60062044249347E-6</v>
      </c>
      <c r="GJ265">
        <v>4.4551892631570479E-10</v>
      </c>
      <c r="GK265">
        <v>-0.12138322864315421</v>
      </c>
      <c r="GL265">
        <v>-1.1044296988583829E-3</v>
      </c>
      <c r="GM265">
        <v>8.6344859614355754E-4</v>
      </c>
      <c r="GN265">
        <v>-1.2442756315904091E-5</v>
      </c>
      <c r="GO265">
        <v>0</v>
      </c>
      <c r="GP265">
        <v>2120</v>
      </c>
      <c r="GQ265">
        <v>2</v>
      </c>
      <c r="GR265">
        <v>32</v>
      </c>
      <c r="GS265">
        <v>73.2</v>
      </c>
      <c r="GT265">
        <v>72.8</v>
      </c>
      <c r="GU265">
        <v>2.0983900000000002</v>
      </c>
      <c r="GV265">
        <v>2.63672</v>
      </c>
      <c r="GW265">
        <v>1.39893</v>
      </c>
      <c r="GX265">
        <v>2.2729499999999998</v>
      </c>
      <c r="GY265">
        <v>1.4489700000000001</v>
      </c>
      <c r="GZ265">
        <v>2.6074199999999998</v>
      </c>
      <c r="HA265">
        <v>53.913600000000002</v>
      </c>
      <c r="HB265">
        <v>14.6837</v>
      </c>
      <c r="HC265">
        <v>18</v>
      </c>
      <c r="HD265">
        <v>502.92099999999999</v>
      </c>
      <c r="HE265">
        <v>382.45100000000002</v>
      </c>
      <c r="HF265">
        <v>25.136700000000001</v>
      </c>
      <c r="HG265">
        <v>43.534100000000002</v>
      </c>
      <c r="HH265">
        <v>30.0001</v>
      </c>
      <c r="HI265">
        <v>42.814500000000002</v>
      </c>
      <c r="HJ265">
        <v>42.791699999999999</v>
      </c>
      <c r="HK265">
        <v>42.060600000000001</v>
      </c>
      <c r="HL265">
        <v>56.9039</v>
      </c>
      <c r="HM265">
        <v>0</v>
      </c>
      <c r="HN265">
        <v>21.787500000000001</v>
      </c>
      <c r="HO265">
        <v>954.48699999999997</v>
      </c>
      <c r="HP265">
        <v>23.473800000000001</v>
      </c>
      <c r="HQ265">
        <v>97.177899999999994</v>
      </c>
      <c r="HR265">
        <v>99.083500000000001</v>
      </c>
    </row>
    <row r="266" spans="1:226" x14ac:dyDescent="0.25">
      <c r="A266">
        <v>250</v>
      </c>
      <c r="B266">
        <v>1687539080.5</v>
      </c>
      <c r="C266">
        <v>10377</v>
      </c>
      <c r="D266" t="s">
        <v>861</v>
      </c>
      <c r="E266" t="s">
        <v>862</v>
      </c>
      <c r="F266">
        <v>5</v>
      </c>
      <c r="G266" t="s">
        <v>353</v>
      </c>
      <c r="H266" t="s">
        <v>747</v>
      </c>
      <c r="I266">
        <v>1687539073</v>
      </c>
      <c r="J266">
        <f t="shared" si="93"/>
        <v>1.7707923768777334E-3</v>
      </c>
      <c r="K266">
        <f t="shared" si="94"/>
        <v>1.7707923768777334</v>
      </c>
      <c r="L266">
        <f t="shared" si="95"/>
        <v>14.670233412398103</v>
      </c>
      <c r="M266">
        <f t="shared" si="96"/>
        <v>890.60455555555552</v>
      </c>
      <c r="N266">
        <f t="shared" si="97"/>
        <v>488.09429985470285</v>
      </c>
      <c r="O266">
        <f t="shared" si="98"/>
        <v>49.768135119669139</v>
      </c>
      <c r="P266">
        <f t="shared" si="99"/>
        <v>90.809763343428045</v>
      </c>
      <c r="Q266">
        <f t="shared" si="100"/>
        <v>6.3713096120136897E-2</v>
      </c>
      <c r="R266">
        <f>IF(LEFT(BD266,1)&lt;&gt;"0",IF(LEFT(BD266,1)="1",3,BE266),$D$5+$E$5*(BV266*BO266/($K$5*1000))+$F$5*(BV266*BO266/($K$5*1000))*MAX(MIN(BB266,$J$5),$I$5)*MAX(MIN(BB266,$J$5),$I$5)+$G$5*MAX(MIN(BB266,$J$5),$I$5)*(BV266*BO266/($K$5*1000))+$H$5*(BV266*BO266/($K$5*1000))*(BV266*BO266/($K$5*1000)))</f>
        <v>3.5052424682067551</v>
      </c>
      <c r="S266">
        <f t="shared" si="101"/>
        <v>6.3076654430791579E-2</v>
      </c>
      <c r="T266">
        <f t="shared" si="102"/>
        <v>3.9479560828367025E-2</v>
      </c>
      <c r="U266">
        <f t="shared" si="103"/>
        <v>599.91807138548302</v>
      </c>
      <c r="V266">
        <f t="shared" si="104"/>
        <v>35.707732870462245</v>
      </c>
      <c r="W266">
        <f t="shared" si="105"/>
        <v>33.839970370370366</v>
      </c>
      <c r="X266">
        <f t="shared" si="106"/>
        <v>5.2955004807581272</v>
      </c>
      <c r="Y266">
        <f t="shared" si="107"/>
        <v>50.009224636012291</v>
      </c>
      <c r="Z266">
        <f t="shared" si="108"/>
        <v>2.5430210185999749</v>
      </c>
      <c r="AA266">
        <f t="shared" si="109"/>
        <v>5.0851038725537689</v>
      </c>
      <c r="AB266">
        <f t="shared" si="110"/>
        <v>2.7524794621581523</v>
      </c>
      <c r="AC266">
        <f t="shared" si="111"/>
        <v>-78.091943820308046</v>
      </c>
      <c r="AD266">
        <f t="shared" si="112"/>
        <v>-136.82883202558429</v>
      </c>
      <c r="AE266">
        <f t="shared" si="113"/>
        <v>-8.9819168769713649</v>
      </c>
      <c r="AF266">
        <f t="shared" si="114"/>
        <v>376.0153786626193</v>
      </c>
      <c r="AG266">
        <f t="shared" si="115"/>
        <v>44.913592405380285</v>
      </c>
      <c r="AH266">
        <f t="shared" si="116"/>
        <v>1.7778337045832195</v>
      </c>
      <c r="AI266">
        <f t="shared" si="117"/>
        <v>14.670233412398103</v>
      </c>
      <c r="AJ266">
        <v>966.85519965809567</v>
      </c>
      <c r="AK266">
        <v>937.27441818181796</v>
      </c>
      <c r="AL266">
        <v>3.4059934242815588</v>
      </c>
      <c r="AM266">
        <v>65.224705467623394</v>
      </c>
      <c r="AN266">
        <f t="shared" si="118"/>
        <v>1.7707923768777334</v>
      </c>
      <c r="AO266">
        <v>23.586123578408781</v>
      </c>
      <c r="AP266">
        <v>24.943175151515149</v>
      </c>
      <c r="AQ266">
        <v>4.5549072222544381E-6</v>
      </c>
      <c r="AR266">
        <v>101.7117068775797</v>
      </c>
      <c r="AS266">
        <v>0</v>
      </c>
      <c r="AT266">
        <v>0</v>
      </c>
      <c r="AU266">
        <f t="shared" si="119"/>
        <v>1</v>
      </c>
      <c r="AV266">
        <f t="shared" si="120"/>
        <v>0</v>
      </c>
      <c r="AW266">
        <f t="shared" si="121"/>
        <v>52845.646919918407</v>
      </c>
      <c r="AX266">
        <f t="shared" si="122"/>
        <v>3410.0037037037027</v>
      </c>
      <c r="AY266">
        <f t="shared" si="123"/>
        <v>2797.2257945194397</v>
      </c>
      <c r="AZ266">
        <f>($B$11*$D$9+$C$11*$D$9+$F$11*((CV266+CN266)/MAX(CV266+CN266+CW266, 0.1)*$I$9+CW266/MAX(CV266+CN266+CW266, 0.1)*$J$9))/($B$11+$C$11+$F$11)</f>
        <v>0.82029992855470879</v>
      </c>
      <c r="BA266">
        <f>($B$11*$K$9+$C$11*$K$9+$F$11*((CV266+CN266)/MAX(CV266+CN266+CW266, 0.1)*$P$9+CW266/MAX(CV266+CN266+CW266, 0.1)*$Q$9))/($B$11+$C$11+$F$11)</f>
        <v>0.17592886211058797</v>
      </c>
      <c r="BB266" s="1">
        <v>3.93</v>
      </c>
      <c r="BC266">
        <v>0.5</v>
      </c>
      <c r="BD266" t="s">
        <v>354</v>
      </c>
      <c r="BE266">
        <v>2</v>
      </c>
      <c r="BF266" t="b">
        <v>1</v>
      </c>
      <c r="BG266">
        <v>1687539073</v>
      </c>
      <c r="BH266">
        <v>890.60455555555552</v>
      </c>
      <c r="BI266">
        <v>927.15014814814833</v>
      </c>
      <c r="BJ266">
        <v>24.94033703703704</v>
      </c>
      <c r="BK266">
        <v>23.577848148148149</v>
      </c>
      <c r="BL266">
        <v>887.05674074074068</v>
      </c>
      <c r="BM266">
        <v>24.748807407407408</v>
      </c>
      <c r="BN266">
        <v>500.01370370370381</v>
      </c>
      <c r="BO266">
        <v>101.85155555555551</v>
      </c>
      <c r="BP266">
        <v>0.1126245925925926</v>
      </c>
      <c r="BQ266">
        <v>33.11591111111111</v>
      </c>
      <c r="BR266">
        <v>33.839970370370366</v>
      </c>
      <c r="BS266">
        <v>999.90000000000009</v>
      </c>
      <c r="BT266">
        <v>0</v>
      </c>
      <c r="BU266">
        <v>0</v>
      </c>
      <c r="BV266">
        <v>10012.925925925931</v>
      </c>
      <c r="BW266">
        <v>0</v>
      </c>
      <c r="BX266">
        <v>1410.0274074074071</v>
      </c>
      <c r="BY266">
        <v>-36.545833333333327</v>
      </c>
      <c r="BZ266">
        <v>913.38462962962967</v>
      </c>
      <c r="CA266">
        <v>949.53840740740736</v>
      </c>
      <c r="CB266">
        <v>1.3625011111111109</v>
      </c>
      <c r="CC266">
        <v>927.15014814814833</v>
      </c>
      <c r="CD266">
        <v>23.577848148148149</v>
      </c>
      <c r="CE266">
        <v>2.5402137037037029</v>
      </c>
      <c r="CF266">
        <v>2.4014407407407412</v>
      </c>
      <c r="CG266">
        <v>21.28647777777778</v>
      </c>
      <c r="CH266">
        <v>20.373492592592591</v>
      </c>
      <c r="CI266">
        <v>1999.9762962962959</v>
      </c>
      <c r="CJ266">
        <v>0.98000544444444437</v>
      </c>
      <c r="CK266">
        <v>1.9994455555555551E-2</v>
      </c>
      <c r="CL266">
        <v>0</v>
      </c>
      <c r="CM266">
        <v>1.9457222222222219</v>
      </c>
      <c r="CN266">
        <v>0</v>
      </c>
      <c r="CO266">
        <v>7683.0751851851855</v>
      </c>
      <c r="CP266">
        <v>17338.055555555551</v>
      </c>
      <c r="CQ266">
        <v>52.217333333333329</v>
      </c>
      <c r="CR266">
        <v>53.647962962962957</v>
      </c>
      <c r="CS266">
        <v>52.436999999999983</v>
      </c>
      <c r="CT266">
        <v>51.582999999999977</v>
      </c>
      <c r="CU266">
        <v>50.84</v>
      </c>
      <c r="CV266">
        <v>1959.9862962962959</v>
      </c>
      <c r="CW266">
        <v>39.99</v>
      </c>
      <c r="CX266">
        <v>0</v>
      </c>
      <c r="CY266">
        <v>1687539080.5999999</v>
      </c>
      <c r="CZ266">
        <v>0</v>
      </c>
      <c r="DA266">
        <v>1687534704.5999999</v>
      </c>
      <c r="DB266" t="s">
        <v>748</v>
      </c>
      <c r="DC266">
        <v>1687534682.0999999</v>
      </c>
      <c r="DD266">
        <v>1687534704.5999999</v>
      </c>
      <c r="DE266">
        <v>4</v>
      </c>
      <c r="DF266">
        <v>-0.27400000000000002</v>
      </c>
      <c r="DG266">
        <v>-6.3E-2</v>
      </c>
      <c r="DH266">
        <v>2.6259999999999999</v>
      </c>
      <c r="DI266">
        <v>4.9000000000000002E-2</v>
      </c>
      <c r="DJ266">
        <v>421</v>
      </c>
      <c r="DK266">
        <v>17</v>
      </c>
      <c r="DL266">
        <v>0.13</v>
      </c>
      <c r="DM266">
        <v>0.01</v>
      </c>
      <c r="DN266">
        <v>-36.5276675</v>
      </c>
      <c r="DO266">
        <v>-0.42083864915574742</v>
      </c>
      <c r="DP266">
        <v>0.12715709061530961</v>
      </c>
      <c r="DQ266">
        <v>0</v>
      </c>
      <c r="DR266">
        <v>1.3650392499999999</v>
      </c>
      <c r="DS266">
        <v>-5.5133696060040337E-2</v>
      </c>
      <c r="DT266">
        <v>5.3840966686622546E-3</v>
      </c>
      <c r="DU266">
        <v>1</v>
      </c>
      <c r="DV266">
        <v>1</v>
      </c>
      <c r="DW266">
        <v>2</v>
      </c>
      <c r="DX266" t="s">
        <v>368</v>
      </c>
      <c r="DY266">
        <v>3.1168399999999998</v>
      </c>
      <c r="DZ266">
        <v>2.7695699999999999</v>
      </c>
      <c r="EA266">
        <v>0.160522</v>
      </c>
      <c r="EB266">
        <v>0.16616</v>
      </c>
      <c r="EC266">
        <v>0.11959599999999999</v>
      </c>
      <c r="ED266">
        <v>0.11551699999999999</v>
      </c>
      <c r="EE266">
        <v>24135.9</v>
      </c>
      <c r="EF266">
        <v>23886.799999999999</v>
      </c>
      <c r="EG266">
        <v>29344</v>
      </c>
      <c r="EH266">
        <v>28972.3</v>
      </c>
      <c r="EI266">
        <v>35804.6</v>
      </c>
      <c r="EJ266">
        <v>33794.300000000003</v>
      </c>
      <c r="EK266">
        <v>45017.599999999999</v>
      </c>
      <c r="EL266">
        <v>43091.8</v>
      </c>
      <c r="EM266">
        <v>1.67537</v>
      </c>
      <c r="EN266">
        <v>1.6225799999999999</v>
      </c>
      <c r="EO266">
        <v>-6.2547599999999995E-2</v>
      </c>
      <c r="EP266">
        <v>0</v>
      </c>
      <c r="EQ266">
        <v>34.877499999999998</v>
      </c>
      <c r="ER266">
        <v>999.9</v>
      </c>
      <c r="ES266">
        <v>49</v>
      </c>
      <c r="ET266">
        <v>49.1</v>
      </c>
      <c r="EU266">
        <v>57.119799999999998</v>
      </c>
      <c r="EV266">
        <v>65.248199999999997</v>
      </c>
      <c r="EW266">
        <v>17.323699999999999</v>
      </c>
      <c r="EX266">
        <v>1</v>
      </c>
      <c r="EY266">
        <v>1.4077599999999999</v>
      </c>
      <c r="EZ266">
        <v>9.2810500000000005</v>
      </c>
      <c r="FA266">
        <v>19.9816</v>
      </c>
      <c r="FB266">
        <v>5.2273199999999997</v>
      </c>
      <c r="FC266">
        <v>11.992000000000001</v>
      </c>
      <c r="FD266">
        <v>4.9686500000000002</v>
      </c>
      <c r="FE266">
        <v>3.2895799999999999</v>
      </c>
      <c r="FF266">
        <v>9999</v>
      </c>
      <c r="FG266">
        <v>9999</v>
      </c>
      <c r="FH266">
        <v>9999</v>
      </c>
      <c r="FI266">
        <v>999.9</v>
      </c>
      <c r="FJ266">
        <v>4.9727600000000001</v>
      </c>
      <c r="FK266">
        <v>1.8783700000000001</v>
      </c>
      <c r="FL266">
        <v>1.87659</v>
      </c>
      <c r="FM266">
        <v>1.87934</v>
      </c>
      <c r="FN266">
        <v>1.8757600000000001</v>
      </c>
      <c r="FO266">
        <v>1.8791500000000001</v>
      </c>
      <c r="FP266">
        <v>1.8764700000000001</v>
      </c>
      <c r="FQ266">
        <v>1.8777299999999999</v>
      </c>
      <c r="FR266">
        <v>0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3.589</v>
      </c>
      <c r="GF266">
        <v>0.19159999999999999</v>
      </c>
      <c r="GG266">
        <v>1.427427920861303</v>
      </c>
      <c r="GH266">
        <v>3.4596175144301941E-3</v>
      </c>
      <c r="GI266">
        <v>-1.60062044249347E-6</v>
      </c>
      <c r="GJ266">
        <v>4.4551892631570479E-10</v>
      </c>
      <c r="GK266">
        <v>-0.12138322864315421</v>
      </c>
      <c r="GL266">
        <v>-1.1044296988583829E-3</v>
      </c>
      <c r="GM266">
        <v>8.6344859614355754E-4</v>
      </c>
      <c r="GN266">
        <v>-1.2442756315904091E-5</v>
      </c>
      <c r="GO266">
        <v>0</v>
      </c>
      <c r="GP266">
        <v>2120</v>
      </c>
      <c r="GQ266">
        <v>2</v>
      </c>
      <c r="GR266">
        <v>32</v>
      </c>
      <c r="GS266">
        <v>73.3</v>
      </c>
      <c r="GT266">
        <v>72.900000000000006</v>
      </c>
      <c r="GU266">
        <v>2.1264599999999998</v>
      </c>
      <c r="GV266">
        <v>2.6440399999999999</v>
      </c>
      <c r="GW266">
        <v>1.39893</v>
      </c>
      <c r="GX266">
        <v>2.2717299999999998</v>
      </c>
      <c r="GY266">
        <v>1.4489700000000001</v>
      </c>
      <c r="GZ266">
        <v>2.5378400000000001</v>
      </c>
      <c r="HA266">
        <v>53.913600000000002</v>
      </c>
      <c r="HB266">
        <v>14.674899999999999</v>
      </c>
      <c r="HC266">
        <v>18</v>
      </c>
      <c r="HD266">
        <v>503.00200000000001</v>
      </c>
      <c r="HE266">
        <v>382.428</v>
      </c>
      <c r="HF266">
        <v>25.139399999999998</v>
      </c>
      <c r="HG266">
        <v>43.538699999999999</v>
      </c>
      <c r="HH266">
        <v>30.000399999999999</v>
      </c>
      <c r="HI266">
        <v>42.818100000000001</v>
      </c>
      <c r="HJ266">
        <v>42.796199999999999</v>
      </c>
      <c r="HK266">
        <v>42.687899999999999</v>
      </c>
      <c r="HL266">
        <v>56.9039</v>
      </c>
      <c r="HM266">
        <v>0</v>
      </c>
      <c r="HN266">
        <v>21.788599999999999</v>
      </c>
      <c r="HO266">
        <v>974.52200000000005</v>
      </c>
      <c r="HP266">
        <v>23.473800000000001</v>
      </c>
      <c r="HQ266">
        <v>97.177000000000007</v>
      </c>
      <c r="HR266">
        <v>99.081000000000003</v>
      </c>
    </row>
    <row r="267" spans="1:226" x14ac:dyDescent="0.25">
      <c r="A267">
        <v>251</v>
      </c>
      <c r="B267">
        <v>1687539085.5</v>
      </c>
      <c r="C267">
        <v>10382</v>
      </c>
      <c r="D267" t="s">
        <v>863</v>
      </c>
      <c r="E267" t="s">
        <v>864</v>
      </c>
      <c r="F267">
        <v>5</v>
      </c>
      <c r="G267" t="s">
        <v>353</v>
      </c>
      <c r="H267" t="s">
        <v>747</v>
      </c>
      <c r="I267">
        <v>1687539077.7142861</v>
      </c>
      <c r="J267">
        <f t="shared" si="93"/>
        <v>1.7639939655901707E-3</v>
      </c>
      <c r="K267">
        <f t="shared" si="94"/>
        <v>1.7639939655901706</v>
      </c>
      <c r="L267">
        <f t="shared" si="95"/>
        <v>14.416173836673419</v>
      </c>
      <c r="M267">
        <f t="shared" si="96"/>
        <v>906.33771428571424</v>
      </c>
      <c r="N267">
        <f t="shared" si="97"/>
        <v>507.44131666592108</v>
      </c>
      <c r="O267">
        <f t="shared" si="98"/>
        <v>51.741036252130328</v>
      </c>
      <c r="P267">
        <f t="shared" si="99"/>
        <v>92.414336380109461</v>
      </c>
      <c r="Q267">
        <f t="shared" si="100"/>
        <v>6.3365866717044181E-2</v>
      </c>
      <c r="R267">
        <f>IF(LEFT(BD267,1)&lt;&gt;"0",IF(LEFT(BD267,1)="1",3,BE267),$D$5+$E$5*(BV267*BO267/($K$5*1000))+$F$5*(BV267*BO267/($K$5*1000))*MAX(MIN(BB267,$J$5),$I$5)*MAX(MIN(BB267,$J$5),$I$5)+$G$5*MAX(MIN(BB267,$J$5),$I$5)*(BV267*BO267/($K$5*1000))+$H$5*(BV267*BO267/($K$5*1000))*(BV267*BO267/($K$5*1000)))</f>
        <v>3.5042856101280582</v>
      </c>
      <c r="S267">
        <f t="shared" si="101"/>
        <v>6.273613616321963E-2</v>
      </c>
      <c r="T267">
        <f t="shared" si="102"/>
        <v>3.926614221079272E-2</v>
      </c>
      <c r="U267">
        <f t="shared" si="103"/>
        <v>611.66610846054448</v>
      </c>
      <c r="V267">
        <f t="shared" si="104"/>
        <v>35.772901374708269</v>
      </c>
      <c r="W267">
        <f t="shared" si="105"/>
        <v>33.855046428571427</v>
      </c>
      <c r="X267">
        <f t="shared" si="106"/>
        <v>5.2999605284587137</v>
      </c>
      <c r="Y267">
        <f t="shared" si="107"/>
        <v>50.000071664826784</v>
      </c>
      <c r="Z267">
        <f t="shared" si="108"/>
        <v>2.543220363090982</v>
      </c>
      <c r="AA267">
        <f t="shared" si="109"/>
        <v>5.0864334358145413</v>
      </c>
      <c r="AB267">
        <f t="shared" si="110"/>
        <v>2.7567401653677317</v>
      </c>
      <c r="AC267">
        <f t="shared" si="111"/>
        <v>-77.792133882526528</v>
      </c>
      <c r="AD267">
        <f t="shared" si="112"/>
        <v>-138.75992879883054</v>
      </c>
      <c r="AE267">
        <f t="shared" si="113"/>
        <v>-9.1120482340059592</v>
      </c>
      <c r="AF267">
        <f t="shared" si="114"/>
        <v>386.00199754518144</v>
      </c>
      <c r="AG267">
        <f t="shared" si="115"/>
        <v>44.984463178964411</v>
      </c>
      <c r="AH267">
        <f t="shared" si="116"/>
        <v>1.7718035290224705</v>
      </c>
      <c r="AI267">
        <f t="shared" si="117"/>
        <v>14.416173836673419</v>
      </c>
      <c r="AJ267">
        <v>984.10442024246072</v>
      </c>
      <c r="AK267">
        <v>954.5393151515151</v>
      </c>
      <c r="AL267">
        <v>3.442745683169234</v>
      </c>
      <c r="AM267">
        <v>65.224705467623394</v>
      </c>
      <c r="AN267">
        <f t="shared" si="118"/>
        <v>1.7639939655901706</v>
      </c>
      <c r="AO267">
        <v>23.591767889633399</v>
      </c>
      <c r="AP267">
        <v>24.94350424242424</v>
      </c>
      <c r="AQ267">
        <v>1.606253868680698E-6</v>
      </c>
      <c r="AR267">
        <v>101.7117068775797</v>
      </c>
      <c r="AS267">
        <v>0</v>
      </c>
      <c r="AT267">
        <v>0</v>
      </c>
      <c r="AU267">
        <f t="shared" si="119"/>
        <v>1</v>
      </c>
      <c r="AV267">
        <f t="shared" si="120"/>
        <v>0</v>
      </c>
      <c r="AW267">
        <f t="shared" si="121"/>
        <v>52823.828255183129</v>
      </c>
      <c r="AX267">
        <f t="shared" si="122"/>
        <v>3476.7810714285711</v>
      </c>
      <c r="AY267">
        <f t="shared" si="123"/>
        <v>2852.0032493411404</v>
      </c>
      <c r="AZ267">
        <f>($B$11*$D$9+$C$11*$D$9+$F$11*((CV267+CN267)/MAX(CV267+CN267+CW267, 0.1)*$I$9+CW267/MAX(CV267+CN267+CW267, 0.1)*$J$9))/($B$11+$C$11+$F$11)</f>
        <v>0.82029992419663156</v>
      </c>
      <c r="BA267">
        <f>($B$11*$K$9+$C$11*$K$9+$F$11*((CV267+CN267)/MAX(CV267+CN267+CW267, 0.1)*$P$9+CW267/MAX(CV267+CN267+CW267, 0.1)*$Q$9))/($B$11+$C$11+$F$11)</f>
        <v>0.17592885369949901</v>
      </c>
      <c r="BB267" s="1">
        <v>3.93</v>
      </c>
      <c r="BC267">
        <v>0.5</v>
      </c>
      <c r="BD267" t="s">
        <v>354</v>
      </c>
      <c r="BE267">
        <v>2</v>
      </c>
      <c r="BF267" t="b">
        <v>1</v>
      </c>
      <c r="BG267">
        <v>1687539077.7142861</v>
      </c>
      <c r="BH267">
        <v>906.33771428571424</v>
      </c>
      <c r="BI267">
        <v>942.95321428571424</v>
      </c>
      <c r="BJ267">
        <v>24.942196428571432</v>
      </c>
      <c r="BK267">
        <v>23.584460714285711</v>
      </c>
      <c r="BL267">
        <v>902.76371428571417</v>
      </c>
      <c r="BM267">
        <v>24.750632142857139</v>
      </c>
      <c r="BN267">
        <v>500.06128571428559</v>
      </c>
      <c r="BO267">
        <v>101.8519642857143</v>
      </c>
      <c r="BP267">
        <v>0.1126068928571429</v>
      </c>
      <c r="BQ267">
        <v>33.120567857142859</v>
      </c>
      <c r="BR267">
        <v>33.855046428571427</v>
      </c>
      <c r="BS267">
        <v>999.9000000000002</v>
      </c>
      <c r="BT267">
        <v>0</v>
      </c>
      <c r="BU267">
        <v>0</v>
      </c>
      <c r="BV267">
        <v>10008.731428571429</v>
      </c>
      <c r="BW267">
        <v>0</v>
      </c>
      <c r="BX267">
        <v>1476.775714285714</v>
      </c>
      <c r="BY267">
        <v>-36.615710714285719</v>
      </c>
      <c r="BZ267">
        <v>929.52189285714292</v>
      </c>
      <c r="CA267">
        <v>965.72971428571429</v>
      </c>
      <c r="CB267">
        <v>1.3577475000000001</v>
      </c>
      <c r="CC267">
        <v>942.95321428571424</v>
      </c>
      <c r="CD267">
        <v>23.584460714285711</v>
      </c>
      <c r="CE267">
        <v>2.5404117857142858</v>
      </c>
      <c r="CF267">
        <v>2.4021239285714282</v>
      </c>
      <c r="CG267">
        <v>21.28775357142856</v>
      </c>
      <c r="CH267">
        <v>20.378089285714289</v>
      </c>
      <c r="CI267">
        <v>2000.0053571428571</v>
      </c>
      <c r="CJ267">
        <v>0.9800058928571429</v>
      </c>
      <c r="CK267">
        <v>1.999400714285714E-2</v>
      </c>
      <c r="CL267">
        <v>0</v>
      </c>
      <c r="CM267">
        <v>1.9429964285714281</v>
      </c>
      <c r="CN267">
        <v>0</v>
      </c>
      <c r="CO267">
        <v>7681.2657142857142</v>
      </c>
      <c r="CP267">
        <v>17338.314285714288</v>
      </c>
      <c r="CQ267">
        <v>52.236499999999999</v>
      </c>
      <c r="CR267">
        <v>53.667071428571411</v>
      </c>
      <c r="CS267">
        <v>52.441499999999976</v>
      </c>
      <c r="CT267">
        <v>51.591250000000002</v>
      </c>
      <c r="CU267">
        <v>50.85925000000001</v>
      </c>
      <c r="CV267">
        <v>1960.0153571428571</v>
      </c>
      <c r="CW267">
        <v>39.99</v>
      </c>
      <c r="CX267">
        <v>0</v>
      </c>
      <c r="CY267">
        <v>1687539085.4000001</v>
      </c>
      <c r="CZ267">
        <v>0</v>
      </c>
      <c r="DA267">
        <v>1687534704.5999999</v>
      </c>
      <c r="DB267" t="s">
        <v>748</v>
      </c>
      <c r="DC267">
        <v>1687534682.0999999</v>
      </c>
      <c r="DD267">
        <v>1687534704.5999999</v>
      </c>
      <c r="DE267">
        <v>4</v>
      </c>
      <c r="DF267">
        <v>-0.27400000000000002</v>
      </c>
      <c r="DG267">
        <v>-6.3E-2</v>
      </c>
      <c r="DH267">
        <v>2.6259999999999999</v>
      </c>
      <c r="DI267">
        <v>4.9000000000000002E-2</v>
      </c>
      <c r="DJ267">
        <v>421</v>
      </c>
      <c r="DK267">
        <v>17</v>
      </c>
      <c r="DL267">
        <v>0.13</v>
      </c>
      <c r="DM267">
        <v>0.01</v>
      </c>
      <c r="DN267">
        <v>-36.568314999999998</v>
      </c>
      <c r="DO267">
        <v>-1.06678424015003</v>
      </c>
      <c r="DP267">
        <v>0.15389728482010329</v>
      </c>
      <c r="DQ267">
        <v>0</v>
      </c>
      <c r="DR267">
        <v>1.3609752500000001</v>
      </c>
      <c r="DS267">
        <v>-5.7782476547844977E-2</v>
      </c>
      <c r="DT267">
        <v>5.6606015526178806E-3</v>
      </c>
      <c r="DU267">
        <v>1</v>
      </c>
      <c r="DV267">
        <v>1</v>
      </c>
      <c r="DW267">
        <v>2</v>
      </c>
      <c r="DX267" t="s">
        <v>368</v>
      </c>
      <c r="DY267">
        <v>3.1166900000000002</v>
      </c>
      <c r="DZ267">
        <v>2.7690899999999998</v>
      </c>
      <c r="EA267">
        <v>0.162437</v>
      </c>
      <c r="EB267">
        <v>0.16802900000000001</v>
      </c>
      <c r="EC267">
        <v>0.119598</v>
      </c>
      <c r="ED267">
        <v>0.11554300000000001</v>
      </c>
      <c r="EE267">
        <v>24080.3</v>
      </c>
      <c r="EF267">
        <v>23833</v>
      </c>
      <c r="EG267">
        <v>29343.599999999999</v>
      </c>
      <c r="EH267">
        <v>28972.400000000001</v>
      </c>
      <c r="EI267">
        <v>35803.9</v>
      </c>
      <c r="EJ267">
        <v>33793.4</v>
      </c>
      <c r="EK267">
        <v>45016.800000000003</v>
      </c>
      <c r="EL267">
        <v>43091.8</v>
      </c>
      <c r="EM267">
        <v>1.6752800000000001</v>
      </c>
      <c r="EN267">
        <v>1.62262</v>
      </c>
      <c r="EO267">
        <v>-6.2573699999999996E-2</v>
      </c>
      <c r="EP267">
        <v>0</v>
      </c>
      <c r="EQ267">
        <v>34.896700000000003</v>
      </c>
      <c r="ER267">
        <v>999.9</v>
      </c>
      <c r="ES267">
        <v>49</v>
      </c>
      <c r="ET267">
        <v>49.1</v>
      </c>
      <c r="EU267">
        <v>57.114899999999999</v>
      </c>
      <c r="EV267">
        <v>65.438100000000006</v>
      </c>
      <c r="EW267">
        <v>17.227599999999999</v>
      </c>
      <c r="EX267">
        <v>1</v>
      </c>
      <c r="EY267">
        <v>1.40829</v>
      </c>
      <c r="EZ267">
        <v>9.2810500000000005</v>
      </c>
      <c r="FA267">
        <v>19.9816</v>
      </c>
      <c r="FB267">
        <v>5.2276199999999999</v>
      </c>
      <c r="FC267">
        <v>11.992000000000001</v>
      </c>
      <c r="FD267">
        <v>4.9682500000000003</v>
      </c>
      <c r="FE267">
        <v>3.2894999999999999</v>
      </c>
      <c r="FF267">
        <v>9999</v>
      </c>
      <c r="FG267">
        <v>9999</v>
      </c>
      <c r="FH267">
        <v>9999</v>
      </c>
      <c r="FI267">
        <v>999.9</v>
      </c>
      <c r="FJ267">
        <v>4.9727499999999996</v>
      </c>
      <c r="FK267">
        <v>1.8783799999999999</v>
      </c>
      <c r="FL267">
        <v>1.8766499999999999</v>
      </c>
      <c r="FM267">
        <v>1.87941</v>
      </c>
      <c r="FN267">
        <v>1.87578</v>
      </c>
      <c r="FO267">
        <v>1.87924</v>
      </c>
      <c r="FP267">
        <v>1.8765099999999999</v>
      </c>
      <c r="FQ267">
        <v>1.87775</v>
      </c>
      <c r="FR267">
        <v>0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3.617</v>
      </c>
      <c r="GF267">
        <v>0.19159999999999999</v>
      </c>
      <c r="GG267">
        <v>1.427427920861303</v>
      </c>
      <c r="GH267">
        <v>3.4596175144301941E-3</v>
      </c>
      <c r="GI267">
        <v>-1.60062044249347E-6</v>
      </c>
      <c r="GJ267">
        <v>4.4551892631570479E-10</v>
      </c>
      <c r="GK267">
        <v>-0.12138322864315421</v>
      </c>
      <c r="GL267">
        <v>-1.1044296988583829E-3</v>
      </c>
      <c r="GM267">
        <v>8.6344859614355754E-4</v>
      </c>
      <c r="GN267">
        <v>-1.2442756315904091E-5</v>
      </c>
      <c r="GO267">
        <v>0</v>
      </c>
      <c r="GP267">
        <v>2120</v>
      </c>
      <c r="GQ267">
        <v>2</v>
      </c>
      <c r="GR267">
        <v>32</v>
      </c>
      <c r="GS267">
        <v>73.400000000000006</v>
      </c>
      <c r="GT267">
        <v>73</v>
      </c>
      <c r="GU267">
        <v>2.1594199999999999</v>
      </c>
      <c r="GV267">
        <v>2.64771</v>
      </c>
      <c r="GW267">
        <v>1.39893</v>
      </c>
      <c r="GX267">
        <v>2.2729499999999998</v>
      </c>
      <c r="GY267">
        <v>1.4489700000000001</v>
      </c>
      <c r="GZ267">
        <v>2.4206500000000002</v>
      </c>
      <c r="HA267">
        <v>53.949300000000001</v>
      </c>
      <c r="HB267">
        <v>14.6661</v>
      </c>
      <c r="HC267">
        <v>18</v>
      </c>
      <c r="HD267">
        <v>502.95299999999997</v>
      </c>
      <c r="HE267">
        <v>382.48</v>
      </c>
      <c r="HF267">
        <v>25.1417</v>
      </c>
      <c r="HG267">
        <v>43.542499999999997</v>
      </c>
      <c r="HH267">
        <v>30.000599999999999</v>
      </c>
      <c r="HI267">
        <v>42.820399999999999</v>
      </c>
      <c r="HJ267">
        <v>42.800600000000003</v>
      </c>
      <c r="HK267">
        <v>43.267400000000002</v>
      </c>
      <c r="HL267">
        <v>56.9039</v>
      </c>
      <c r="HM267">
        <v>0</v>
      </c>
      <c r="HN267">
        <v>21.788699999999999</v>
      </c>
      <c r="HO267">
        <v>987.87900000000002</v>
      </c>
      <c r="HP267">
        <v>23.473800000000001</v>
      </c>
      <c r="HQ267">
        <v>97.1755</v>
      </c>
      <c r="HR267">
        <v>99.081000000000003</v>
      </c>
    </row>
    <row r="268" spans="1:226" x14ac:dyDescent="0.25">
      <c r="A268">
        <v>252</v>
      </c>
      <c r="B268">
        <v>1687539090.5</v>
      </c>
      <c r="C268">
        <v>10387</v>
      </c>
      <c r="D268" t="s">
        <v>865</v>
      </c>
      <c r="E268" t="s">
        <v>866</v>
      </c>
      <c r="F268">
        <v>5</v>
      </c>
      <c r="G268" t="s">
        <v>353</v>
      </c>
      <c r="H268" t="s">
        <v>747</v>
      </c>
      <c r="I268">
        <v>1687539083</v>
      </c>
      <c r="J268">
        <f t="shared" si="93"/>
        <v>1.7593984019501155E-3</v>
      </c>
      <c r="K268">
        <f t="shared" si="94"/>
        <v>1.7593984019501154</v>
      </c>
      <c r="L268">
        <f t="shared" si="95"/>
        <v>14.519051552945248</v>
      </c>
      <c r="M268">
        <f t="shared" si="96"/>
        <v>923.99514814814813</v>
      </c>
      <c r="N268">
        <f t="shared" si="97"/>
        <v>520.13307969869095</v>
      </c>
      <c r="O268">
        <f t="shared" si="98"/>
        <v>53.035431521427022</v>
      </c>
      <c r="P268">
        <f t="shared" si="99"/>
        <v>94.215275510124926</v>
      </c>
      <c r="Q268">
        <f t="shared" si="100"/>
        <v>6.3089450387007195E-2</v>
      </c>
      <c r="R268">
        <f>IF(LEFT(BD268,1)&lt;&gt;"0",IF(LEFT(BD268,1)="1",3,BE268),$D$5+$E$5*(BV268*BO268/($K$5*1000))+$F$5*(BV268*BO268/($K$5*1000))*MAX(MIN(BB268,$J$5),$I$5)*MAX(MIN(BB268,$J$5),$I$5)+$G$5*MAX(MIN(BB268,$J$5),$I$5)*(BV268*BO268/($K$5*1000))+$H$5*(BV268*BO268/($K$5*1000))*(BV268*BO268/($K$5*1000)))</f>
        <v>3.5025757664645489</v>
      </c>
      <c r="S268">
        <f t="shared" si="101"/>
        <v>6.2464871211066794E-2</v>
      </c>
      <c r="T268">
        <f t="shared" si="102"/>
        <v>3.9096145032158851E-2</v>
      </c>
      <c r="U268">
        <f t="shared" si="103"/>
        <v>613.72566690732515</v>
      </c>
      <c r="V268">
        <f t="shared" si="104"/>
        <v>35.792559029910485</v>
      </c>
      <c r="W268">
        <f t="shared" si="105"/>
        <v>33.871603703703713</v>
      </c>
      <c r="X268">
        <f t="shared" si="106"/>
        <v>5.3048625378519407</v>
      </c>
      <c r="Y268">
        <f t="shared" si="107"/>
        <v>49.983765742522721</v>
      </c>
      <c r="Z268">
        <f t="shared" si="108"/>
        <v>2.5434202016183547</v>
      </c>
      <c r="AA268">
        <f t="shared" si="109"/>
        <v>5.0884925612049061</v>
      </c>
      <c r="AB268">
        <f t="shared" si="110"/>
        <v>2.761442336233586</v>
      </c>
      <c r="AC268">
        <f t="shared" si="111"/>
        <v>-77.589469526000087</v>
      </c>
      <c r="AD268">
        <f t="shared" si="112"/>
        <v>-140.45729279496732</v>
      </c>
      <c r="AE268">
        <f t="shared" si="113"/>
        <v>-9.2290866630220538</v>
      </c>
      <c r="AF268">
        <f t="shared" si="114"/>
        <v>386.44981792333567</v>
      </c>
      <c r="AG268">
        <f t="shared" si="115"/>
        <v>45.05405356338327</v>
      </c>
      <c r="AH268">
        <f t="shared" si="116"/>
        <v>1.7638530876087835</v>
      </c>
      <c r="AI268">
        <f t="shared" si="117"/>
        <v>14.519051552945248</v>
      </c>
      <c r="AJ268">
        <v>1001.230902538091</v>
      </c>
      <c r="AK268">
        <v>971.64361818181851</v>
      </c>
      <c r="AL268">
        <v>3.4306774888195042</v>
      </c>
      <c r="AM268">
        <v>65.224705467623394</v>
      </c>
      <c r="AN268">
        <f t="shared" si="118"/>
        <v>1.7593984019501154</v>
      </c>
      <c r="AO268">
        <v>23.599576976952779</v>
      </c>
      <c r="AP268">
        <v>24.94780545454546</v>
      </c>
      <c r="AQ268">
        <v>1.371921780045194E-5</v>
      </c>
      <c r="AR268">
        <v>101.7117068775797</v>
      </c>
      <c r="AS268">
        <v>0</v>
      </c>
      <c r="AT268">
        <v>0</v>
      </c>
      <c r="AU268">
        <f t="shared" si="119"/>
        <v>1</v>
      </c>
      <c r="AV268">
        <f t="shared" si="120"/>
        <v>0</v>
      </c>
      <c r="AW268">
        <f t="shared" si="121"/>
        <v>52785.031347477641</v>
      </c>
      <c r="AX268">
        <f t="shared" si="122"/>
        <v>3488.4877777777792</v>
      </c>
      <c r="AY268">
        <f t="shared" si="123"/>
        <v>2861.6062653808835</v>
      </c>
      <c r="AZ268">
        <f>($B$11*$D$9+$C$11*$D$9+$F$11*((CV268+CN268)/MAX(CV268+CN268+CW268, 0.1)*$I$9+CW268/MAX(CV268+CN268+CW268, 0.1)*$J$9))/($B$11+$C$11+$F$11)</f>
        <v>0.82029992583312739</v>
      </c>
      <c r="BA268">
        <f>($B$11*$K$9+$C$11*$K$9+$F$11*((CV268+CN268)/MAX(CV268+CN268+CW268, 0.1)*$P$9+CW268/MAX(CV268+CN268+CW268, 0.1)*$Q$9))/($B$11+$C$11+$F$11)</f>
        <v>0.17592885685793572</v>
      </c>
      <c r="BB268" s="1">
        <v>3.93</v>
      </c>
      <c r="BC268">
        <v>0.5</v>
      </c>
      <c r="BD268" t="s">
        <v>354</v>
      </c>
      <c r="BE268">
        <v>2</v>
      </c>
      <c r="BF268" t="b">
        <v>1</v>
      </c>
      <c r="BG268">
        <v>1687539083</v>
      </c>
      <c r="BH268">
        <v>923.99514814814813</v>
      </c>
      <c r="BI268">
        <v>960.68737037037045</v>
      </c>
      <c r="BJ268">
        <v>24.94402222222222</v>
      </c>
      <c r="BK268">
        <v>23.592262962962959</v>
      </c>
      <c r="BL268">
        <v>920.39203703703697</v>
      </c>
      <c r="BM268">
        <v>24.75241851851851</v>
      </c>
      <c r="BN268">
        <v>500.01744444444438</v>
      </c>
      <c r="BO268">
        <v>101.85237037037039</v>
      </c>
      <c r="BP268">
        <v>0.11274892592592591</v>
      </c>
      <c r="BQ268">
        <v>33.127777777777773</v>
      </c>
      <c r="BR268">
        <v>33.871603703703713</v>
      </c>
      <c r="BS268">
        <v>999.90000000000009</v>
      </c>
      <c r="BT268">
        <v>0</v>
      </c>
      <c r="BU268">
        <v>0</v>
      </c>
      <c r="BV268">
        <v>10001.27037037037</v>
      </c>
      <c r="BW268">
        <v>0</v>
      </c>
      <c r="BX268">
        <v>1488.493333333334</v>
      </c>
      <c r="BY268">
        <v>-36.692288888888889</v>
      </c>
      <c r="BZ268">
        <v>947.63285185185202</v>
      </c>
      <c r="CA268">
        <v>983.89992592592591</v>
      </c>
      <c r="CB268">
        <v>1.351771111111111</v>
      </c>
      <c r="CC268">
        <v>960.68737037037045</v>
      </c>
      <c r="CD268">
        <v>23.592262962962959</v>
      </c>
      <c r="CE268">
        <v>2.540608518518519</v>
      </c>
      <c r="CF268">
        <v>2.4029281481481481</v>
      </c>
      <c r="CG268">
        <v>21.289011111111112</v>
      </c>
      <c r="CH268">
        <v>20.383511111111119</v>
      </c>
      <c r="CI268">
        <v>1999.994444444445</v>
      </c>
      <c r="CJ268">
        <v>0.98000588888888895</v>
      </c>
      <c r="CK268">
        <v>1.9994011111111109E-2</v>
      </c>
      <c r="CL268">
        <v>0</v>
      </c>
      <c r="CM268">
        <v>1.900185185185185</v>
      </c>
      <c r="CN268">
        <v>0</v>
      </c>
      <c r="CO268">
        <v>7678.6537037037033</v>
      </c>
      <c r="CP268">
        <v>17338.211111111112</v>
      </c>
      <c r="CQ268">
        <v>52.25</v>
      </c>
      <c r="CR268">
        <v>53.675518518518501</v>
      </c>
      <c r="CS268">
        <v>52.450999999999993</v>
      </c>
      <c r="CT268">
        <v>51.606333333333339</v>
      </c>
      <c r="CU268">
        <v>50.875</v>
      </c>
      <c r="CV268">
        <v>1960.0044444444441</v>
      </c>
      <c r="CW268">
        <v>39.99</v>
      </c>
      <c r="CX268">
        <v>0</v>
      </c>
      <c r="CY268">
        <v>1687539090.2</v>
      </c>
      <c r="CZ268">
        <v>0</v>
      </c>
      <c r="DA268">
        <v>1687534704.5999999</v>
      </c>
      <c r="DB268" t="s">
        <v>748</v>
      </c>
      <c r="DC268">
        <v>1687534682.0999999</v>
      </c>
      <c r="DD268">
        <v>1687534704.5999999</v>
      </c>
      <c r="DE268">
        <v>4</v>
      </c>
      <c r="DF268">
        <v>-0.27400000000000002</v>
      </c>
      <c r="DG268">
        <v>-6.3E-2</v>
      </c>
      <c r="DH268">
        <v>2.6259999999999999</v>
      </c>
      <c r="DI268">
        <v>4.9000000000000002E-2</v>
      </c>
      <c r="DJ268">
        <v>421</v>
      </c>
      <c r="DK268">
        <v>17</v>
      </c>
      <c r="DL268">
        <v>0.13</v>
      </c>
      <c r="DM268">
        <v>0.01</v>
      </c>
      <c r="DN268">
        <v>-36.635904878048777</v>
      </c>
      <c r="DO268">
        <v>-0.80805365853661937</v>
      </c>
      <c r="DP268">
        <v>0.1408909471917727</v>
      </c>
      <c r="DQ268">
        <v>0</v>
      </c>
      <c r="DR268">
        <v>1.355725365853659</v>
      </c>
      <c r="DS268">
        <v>-6.7805435540070486E-2</v>
      </c>
      <c r="DT268">
        <v>6.7219778221711537E-3</v>
      </c>
      <c r="DU268">
        <v>1</v>
      </c>
      <c r="DV268">
        <v>1</v>
      </c>
      <c r="DW268">
        <v>2</v>
      </c>
      <c r="DX268" t="s">
        <v>368</v>
      </c>
      <c r="DY268">
        <v>3.1166299999999998</v>
      </c>
      <c r="DZ268">
        <v>2.76986</v>
      </c>
      <c r="EA268">
        <v>0.164324</v>
      </c>
      <c r="EB268">
        <v>0.16991400000000001</v>
      </c>
      <c r="EC268">
        <v>0.11960899999999999</v>
      </c>
      <c r="ED268">
        <v>0.115564</v>
      </c>
      <c r="EE268">
        <v>24025.3</v>
      </c>
      <c r="EF268">
        <v>23778.400000000001</v>
      </c>
      <c r="EG268">
        <v>29343.1</v>
      </c>
      <c r="EH268">
        <v>28972</v>
      </c>
      <c r="EI268">
        <v>35803.1</v>
      </c>
      <c r="EJ268">
        <v>33792.400000000001</v>
      </c>
      <c r="EK268">
        <v>45016</v>
      </c>
      <c r="EL268">
        <v>43091.3</v>
      </c>
      <c r="EM268">
        <v>1.6752</v>
      </c>
      <c r="EN268">
        <v>1.6224799999999999</v>
      </c>
      <c r="EO268">
        <v>-6.3601900000000003E-2</v>
      </c>
      <c r="EP268">
        <v>0</v>
      </c>
      <c r="EQ268">
        <v>34.916600000000003</v>
      </c>
      <c r="ER268">
        <v>999.9</v>
      </c>
      <c r="ES268">
        <v>49</v>
      </c>
      <c r="ET268">
        <v>49.1</v>
      </c>
      <c r="EU268">
        <v>57.116799999999998</v>
      </c>
      <c r="EV268">
        <v>65.328100000000006</v>
      </c>
      <c r="EW268">
        <v>17.411899999999999</v>
      </c>
      <c r="EX268">
        <v>1</v>
      </c>
      <c r="EY268">
        <v>1.40848</v>
      </c>
      <c r="EZ268">
        <v>9.2810500000000005</v>
      </c>
      <c r="FA268">
        <v>19.9816</v>
      </c>
      <c r="FB268">
        <v>5.2271700000000001</v>
      </c>
      <c r="FC268">
        <v>11.992000000000001</v>
      </c>
      <c r="FD268">
        <v>4.9687000000000001</v>
      </c>
      <c r="FE268">
        <v>3.2895300000000001</v>
      </c>
      <c r="FF268">
        <v>9999</v>
      </c>
      <c r="FG268">
        <v>9999</v>
      </c>
      <c r="FH268">
        <v>9999</v>
      </c>
      <c r="FI268">
        <v>999.9</v>
      </c>
      <c r="FJ268">
        <v>4.9727499999999996</v>
      </c>
      <c r="FK268">
        <v>1.8784000000000001</v>
      </c>
      <c r="FL268">
        <v>1.8766499999999999</v>
      </c>
      <c r="FM268">
        <v>1.8794200000000001</v>
      </c>
      <c r="FN268">
        <v>1.87584</v>
      </c>
      <c r="FO268">
        <v>1.87921</v>
      </c>
      <c r="FP268">
        <v>1.8765099999999999</v>
      </c>
      <c r="FQ268">
        <v>1.87775</v>
      </c>
      <c r="FR268">
        <v>0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3.6440000000000001</v>
      </c>
      <c r="GF268">
        <v>0.19159999999999999</v>
      </c>
      <c r="GG268">
        <v>1.427427920861303</v>
      </c>
      <c r="GH268">
        <v>3.4596175144301941E-3</v>
      </c>
      <c r="GI268">
        <v>-1.60062044249347E-6</v>
      </c>
      <c r="GJ268">
        <v>4.4551892631570479E-10</v>
      </c>
      <c r="GK268">
        <v>-0.12138322864315421</v>
      </c>
      <c r="GL268">
        <v>-1.1044296988583829E-3</v>
      </c>
      <c r="GM268">
        <v>8.6344859614355754E-4</v>
      </c>
      <c r="GN268">
        <v>-1.2442756315904091E-5</v>
      </c>
      <c r="GO268">
        <v>0</v>
      </c>
      <c r="GP268">
        <v>2120</v>
      </c>
      <c r="GQ268">
        <v>2</v>
      </c>
      <c r="GR268">
        <v>32</v>
      </c>
      <c r="GS268">
        <v>73.5</v>
      </c>
      <c r="GT268">
        <v>73.099999999999994</v>
      </c>
      <c r="GU268">
        <v>2.18628</v>
      </c>
      <c r="GV268">
        <v>2.6428199999999999</v>
      </c>
      <c r="GW268">
        <v>1.39893</v>
      </c>
      <c r="GX268">
        <v>2.2717299999999998</v>
      </c>
      <c r="GY268">
        <v>1.4489700000000001</v>
      </c>
      <c r="GZ268">
        <v>2.4084500000000002</v>
      </c>
      <c r="HA268">
        <v>53.949300000000001</v>
      </c>
      <c r="HB268">
        <v>14.6661</v>
      </c>
      <c r="HC268">
        <v>18</v>
      </c>
      <c r="HD268">
        <v>502.92399999999998</v>
      </c>
      <c r="HE268">
        <v>382.411</v>
      </c>
      <c r="HF268">
        <v>25.147200000000002</v>
      </c>
      <c r="HG268">
        <v>43.545900000000003</v>
      </c>
      <c r="HH268">
        <v>30.000299999999999</v>
      </c>
      <c r="HI268">
        <v>42.823700000000002</v>
      </c>
      <c r="HJ268">
        <v>42.805</v>
      </c>
      <c r="HK268">
        <v>43.897599999999997</v>
      </c>
      <c r="HL268">
        <v>56.9039</v>
      </c>
      <c r="HM268">
        <v>0</v>
      </c>
      <c r="HN268">
        <v>21.790900000000001</v>
      </c>
      <c r="HO268">
        <v>1007.92</v>
      </c>
      <c r="HP268">
        <v>23.473800000000001</v>
      </c>
      <c r="HQ268">
        <v>97.1738</v>
      </c>
      <c r="HR268">
        <v>99.079800000000006</v>
      </c>
    </row>
    <row r="269" spans="1:226" x14ac:dyDescent="0.25">
      <c r="A269">
        <v>253</v>
      </c>
      <c r="B269">
        <v>1687539095.5</v>
      </c>
      <c r="C269">
        <v>10392</v>
      </c>
      <c r="D269" t="s">
        <v>867</v>
      </c>
      <c r="E269" t="s">
        <v>868</v>
      </c>
      <c r="F269">
        <v>5</v>
      </c>
      <c r="G269" t="s">
        <v>353</v>
      </c>
      <c r="H269" t="s">
        <v>747</v>
      </c>
      <c r="I269">
        <v>1687539087.7142861</v>
      </c>
      <c r="J269">
        <f t="shared" si="93"/>
        <v>1.7546684007916319E-3</v>
      </c>
      <c r="K269">
        <f t="shared" si="94"/>
        <v>1.754668400791632</v>
      </c>
      <c r="L269">
        <f t="shared" si="95"/>
        <v>14.441858517101993</v>
      </c>
      <c r="M269">
        <f t="shared" si="96"/>
        <v>939.76928571428562</v>
      </c>
      <c r="N269">
        <f t="shared" si="97"/>
        <v>535.58315087386984</v>
      </c>
      <c r="O269">
        <f t="shared" si="98"/>
        <v>54.610996712208774</v>
      </c>
      <c r="P269">
        <f t="shared" si="99"/>
        <v>95.824032717683352</v>
      </c>
      <c r="Q269">
        <f t="shared" si="100"/>
        <v>6.282420867366792E-2</v>
      </c>
      <c r="R269">
        <f>IF(LEFT(BD269,1)&lt;&gt;"0",IF(LEFT(BD269,1)="1",3,BE269),$D$5+$E$5*(BV269*BO269/($K$5*1000))+$F$5*(BV269*BO269/($K$5*1000))*MAX(MIN(BB269,$J$5),$I$5)*MAX(MIN(BB269,$J$5),$I$5)+$G$5*MAX(MIN(BB269,$J$5),$I$5)*(BV269*BO269/($K$5*1000))+$H$5*(BV269*BO269/($K$5*1000))*(BV269*BO269/($K$5*1000)))</f>
        <v>3.5023164799356254</v>
      </c>
      <c r="S269">
        <f t="shared" si="101"/>
        <v>6.2204797012741432E-2</v>
      </c>
      <c r="T269">
        <f t="shared" si="102"/>
        <v>3.8933140726292351E-2</v>
      </c>
      <c r="U269">
        <f t="shared" si="103"/>
        <v>605.92154938202691</v>
      </c>
      <c r="V269">
        <f t="shared" si="104"/>
        <v>35.762224952980475</v>
      </c>
      <c r="W269">
        <f t="shared" si="105"/>
        <v>33.885674999999999</v>
      </c>
      <c r="X269">
        <f t="shared" si="106"/>
        <v>5.3090316379076787</v>
      </c>
      <c r="Y269">
        <f t="shared" si="107"/>
        <v>49.965967662296677</v>
      </c>
      <c r="Z269">
        <f t="shared" si="108"/>
        <v>2.5435490976954478</v>
      </c>
      <c r="AA269">
        <f t="shared" si="109"/>
        <v>5.0905630706212843</v>
      </c>
      <c r="AB269">
        <f t="shared" si="110"/>
        <v>2.7654825402122309</v>
      </c>
      <c r="AC269">
        <f t="shared" si="111"/>
        <v>-77.380876474910963</v>
      </c>
      <c r="AD269">
        <f t="shared" si="112"/>
        <v>-141.73539552566021</v>
      </c>
      <c r="AE269">
        <f t="shared" si="113"/>
        <v>-9.3147289821675194</v>
      </c>
      <c r="AF269">
        <f t="shared" si="114"/>
        <v>377.49054839928829</v>
      </c>
      <c r="AG269">
        <f t="shared" si="115"/>
        <v>45.12741974263357</v>
      </c>
      <c r="AH269">
        <f t="shared" si="116"/>
        <v>1.758344891113478</v>
      </c>
      <c r="AI269">
        <f t="shared" si="117"/>
        <v>14.441858517101993</v>
      </c>
      <c r="AJ269">
        <v>1018.511502144057</v>
      </c>
      <c r="AK269">
        <v>988.85878787878801</v>
      </c>
      <c r="AL269">
        <v>3.4552034987756328</v>
      </c>
      <c r="AM269">
        <v>65.224705467623394</v>
      </c>
      <c r="AN269">
        <f t="shared" si="118"/>
        <v>1.754668400791632</v>
      </c>
      <c r="AO269">
        <v>23.60281480278606</v>
      </c>
      <c r="AP269">
        <v>24.947595151515159</v>
      </c>
      <c r="AQ269">
        <v>-8.4859924172823513E-6</v>
      </c>
      <c r="AR269">
        <v>101.7117068775797</v>
      </c>
      <c r="AS269">
        <v>0</v>
      </c>
      <c r="AT269">
        <v>0</v>
      </c>
      <c r="AU269">
        <f t="shared" si="119"/>
        <v>1</v>
      </c>
      <c r="AV269">
        <f t="shared" si="120"/>
        <v>0</v>
      </c>
      <c r="AW269">
        <f t="shared" si="121"/>
        <v>52778.093066772279</v>
      </c>
      <c r="AX269">
        <f t="shared" si="122"/>
        <v>3444.128214285714</v>
      </c>
      <c r="AY269">
        <f t="shared" si="123"/>
        <v>2825.2181238008279</v>
      </c>
      <c r="AZ269">
        <f>($B$11*$D$9+$C$11*$D$9+$F$11*((CV269+CN269)/MAX(CV269+CN269+CW269, 0.1)*$I$9+CW269/MAX(CV269+CN269+CW269, 0.1)*$J$9))/($B$11+$C$11+$F$11)</f>
        <v>0.82029992730301327</v>
      </c>
      <c r="BA269">
        <f>($B$11*$K$9+$C$11*$K$9+$F$11*((CV269+CN269)/MAX(CV269+CN269+CW269, 0.1)*$P$9+CW269/MAX(CV269+CN269+CW269, 0.1)*$Q$9))/($B$11+$C$11+$F$11)</f>
        <v>0.17592885969481553</v>
      </c>
      <c r="BB269" s="1">
        <v>3.93</v>
      </c>
      <c r="BC269">
        <v>0.5</v>
      </c>
      <c r="BD269" t="s">
        <v>354</v>
      </c>
      <c r="BE269">
        <v>2</v>
      </c>
      <c r="BF269" t="b">
        <v>1</v>
      </c>
      <c r="BG269">
        <v>1687539087.7142861</v>
      </c>
      <c r="BH269">
        <v>939.76928571428562</v>
      </c>
      <c r="BI269">
        <v>976.53685714285712</v>
      </c>
      <c r="BJ269">
        <v>24.945196428571428</v>
      </c>
      <c r="BK269">
        <v>23.597664285714291</v>
      </c>
      <c r="BL269">
        <v>936.14032142857138</v>
      </c>
      <c r="BM269">
        <v>24.753575000000001</v>
      </c>
      <c r="BN269">
        <v>500.01899999999989</v>
      </c>
      <c r="BO269">
        <v>101.8526785714286</v>
      </c>
      <c r="BP269">
        <v>0.11280825</v>
      </c>
      <c r="BQ269">
        <v>33.135024999999999</v>
      </c>
      <c r="BR269">
        <v>33.885674999999999</v>
      </c>
      <c r="BS269">
        <v>999.9000000000002</v>
      </c>
      <c r="BT269">
        <v>0</v>
      </c>
      <c r="BU269">
        <v>0</v>
      </c>
      <c r="BV269">
        <v>10000.115</v>
      </c>
      <c r="BW269">
        <v>0</v>
      </c>
      <c r="BX269">
        <v>1444.143571428571</v>
      </c>
      <c r="BY269">
        <v>-36.767699999999998</v>
      </c>
      <c r="BZ269">
        <v>963.81178571428575</v>
      </c>
      <c r="CA269">
        <v>1000.13775</v>
      </c>
      <c r="CB269">
        <v>1.3475471428571431</v>
      </c>
      <c r="CC269">
        <v>976.53685714285712</v>
      </c>
      <c r="CD269">
        <v>23.597664285714291</v>
      </c>
      <c r="CE269">
        <v>2.540733928571429</v>
      </c>
      <c r="CF269">
        <v>2.4034835714285712</v>
      </c>
      <c r="CG269">
        <v>21.289814285714279</v>
      </c>
      <c r="CH269">
        <v>20.387257142857141</v>
      </c>
      <c r="CI269">
        <v>1999.9846428571429</v>
      </c>
      <c r="CJ269">
        <v>0.9800058928571429</v>
      </c>
      <c r="CK269">
        <v>1.999400714285714E-2</v>
      </c>
      <c r="CL269">
        <v>0</v>
      </c>
      <c r="CM269">
        <v>1.911796428571428</v>
      </c>
      <c r="CN269">
        <v>0</v>
      </c>
      <c r="CO269">
        <v>7675.6446428571426</v>
      </c>
      <c r="CP269">
        <v>17338.12142857143</v>
      </c>
      <c r="CQ269">
        <v>52.25</v>
      </c>
      <c r="CR269">
        <v>53.686999999999983</v>
      </c>
      <c r="CS269">
        <v>52.468499999999999</v>
      </c>
      <c r="CT269">
        <v>51.622678571428573</v>
      </c>
      <c r="CU269">
        <v>50.875</v>
      </c>
      <c r="CV269">
        <v>1959.994642857142</v>
      </c>
      <c r="CW269">
        <v>39.99</v>
      </c>
      <c r="CX269">
        <v>0</v>
      </c>
      <c r="CY269">
        <v>1687539095.5999999</v>
      </c>
      <c r="CZ269">
        <v>0</v>
      </c>
      <c r="DA269">
        <v>1687534704.5999999</v>
      </c>
      <c r="DB269" t="s">
        <v>748</v>
      </c>
      <c r="DC269">
        <v>1687534682.0999999</v>
      </c>
      <c r="DD269">
        <v>1687534704.5999999</v>
      </c>
      <c r="DE269">
        <v>4</v>
      </c>
      <c r="DF269">
        <v>-0.27400000000000002</v>
      </c>
      <c r="DG269">
        <v>-6.3E-2</v>
      </c>
      <c r="DH269">
        <v>2.6259999999999999</v>
      </c>
      <c r="DI269">
        <v>4.9000000000000002E-2</v>
      </c>
      <c r="DJ269">
        <v>421</v>
      </c>
      <c r="DK269">
        <v>17</v>
      </c>
      <c r="DL269">
        <v>0.13</v>
      </c>
      <c r="DM269">
        <v>0.01</v>
      </c>
      <c r="DN269">
        <v>-36.7245475</v>
      </c>
      <c r="DO269">
        <v>-0.94717260787981084</v>
      </c>
      <c r="DP269">
        <v>0.13869879953968589</v>
      </c>
      <c r="DQ269">
        <v>0</v>
      </c>
      <c r="DR269">
        <v>1.35006</v>
      </c>
      <c r="DS269">
        <v>-5.5776360225143151E-2</v>
      </c>
      <c r="DT269">
        <v>5.4720137974972223E-3</v>
      </c>
      <c r="DU269">
        <v>1</v>
      </c>
      <c r="DV269">
        <v>1</v>
      </c>
      <c r="DW269">
        <v>2</v>
      </c>
      <c r="DX269" t="s">
        <v>368</v>
      </c>
      <c r="DY269">
        <v>3.1164999999999998</v>
      </c>
      <c r="DZ269">
        <v>2.7698900000000002</v>
      </c>
      <c r="EA269">
        <v>0.16620199999999999</v>
      </c>
      <c r="EB269">
        <v>0.17175699999999999</v>
      </c>
      <c r="EC269">
        <v>0.11960899999999999</v>
      </c>
      <c r="ED269">
        <v>0.115577</v>
      </c>
      <c r="EE269">
        <v>23970.5</v>
      </c>
      <c r="EF269">
        <v>23725.4</v>
      </c>
      <c r="EG269">
        <v>29342.5</v>
      </c>
      <c r="EH269">
        <v>28972</v>
      </c>
      <c r="EI269">
        <v>35802.5</v>
      </c>
      <c r="EJ269">
        <v>33792.199999999997</v>
      </c>
      <c r="EK269">
        <v>45015.1</v>
      </c>
      <c r="EL269">
        <v>43091.5</v>
      </c>
      <c r="EM269">
        <v>1.67493</v>
      </c>
      <c r="EN269">
        <v>1.62252</v>
      </c>
      <c r="EO269">
        <v>-6.4235200000000006E-2</v>
      </c>
      <c r="EP269">
        <v>0</v>
      </c>
      <c r="EQ269">
        <v>34.936599999999999</v>
      </c>
      <c r="ER269">
        <v>999.9</v>
      </c>
      <c r="ES269">
        <v>49</v>
      </c>
      <c r="ET269">
        <v>49.2</v>
      </c>
      <c r="EU269">
        <v>57.408299999999997</v>
      </c>
      <c r="EV269">
        <v>65.308199999999999</v>
      </c>
      <c r="EW269">
        <v>17.700299999999999</v>
      </c>
      <c r="EX269">
        <v>1</v>
      </c>
      <c r="EY269">
        <v>1.4092100000000001</v>
      </c>
      <c r="EZ269">
        <v>9.2810500000000005</v>
      </c>
      <c r="FA269">
        <v>19.9815</v>
      </c>
      <c r="FB269">
        <v>5.2274700000000003</v>
      </c>
      <c r="FC269">
        <v>11.992000000000001</v>
      </c>
      <c r="FD269">
        <v>4.9683000000000002</v>
      </c>
      <c r="FE269">
        <v>3.28945</v>
      </c>
      <c r="FF269">
        <v>9999</v>
      </c>
      <c r="FG269">
        <v>9999</v>
      </c>
      <c r="FH269">
        <v>9999</v>
      </c>
      <c r="FI269">
        <v>999.9</v>
      </c>
      <c r="FJ269">
        <v>4.9727499999999996</v>
      </c>
      <c r="FK269">
        <v>1.8783700000000001</v>
      </c>
      <c r="FL269">
        <v>1.87659</v>
      </c>
      <c r="FM269">
        <v>1.87937</v>
      </c>
      <c r="FN269">
        <v>1.8757699999999999</v>
      </c>
      <c r="FO269">
        <v>1.8791899999999999</v>
      </c>
      <c r="FP269">
        <v>1.8765099999999999</v>
      </c>
      <c r="FQ269">
        <v>1.8777299999999999</v>
      </c>
      <c r="FR269">
        <v>0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3.6709999999999998</v>
      </c>
      <c r="GF269">
        <v>0.19170000000000001</v>
      </c>
      <c r="GG269">
        <v>1.427427920861303</v>
      </c>
      <c r="GH269">
        <v>3.4596175144301941E-3</v>
      </c>
      <c r="GI269">
        <v>-1.60062044249347E-6</v>
      </c>
      <c r="GJ269">
        <v>4.4551892631570479E-10</v>
      </c>
      <c r="GK269">
        <v>-0.12138322864315421</v>
      </c>
      <c r="GL269">
        <v>-1.1044296988583829E-3</v>
      </c>
      <c r="GM269">
        <v>8.6344859614355754E-4</v>
      </c>
      <c r="GN269">
        <v>-1.2442756315904091E-5</v>
      </c>
      <c r="GO269">
        <v>0</v>
      </c>
      <c r="GP269">
        <v>2120</v>
      </c>
      <c r="GQ269">
        <v>2</v>
      </c>
      <c r="GR269">
        <v>32</v>
      </c>
      <c r="GS269">
        <v>73.599999999999994</v>
      </c>
      <c r="GT269">
        <v>73.2</v>
      </c>
      <c r="GU269">
        <v>2.2180200000000001</v>
      </c>
      <c r="GV269">
        <v>2.63428</v>
      </c>
      <c r="GW269">
        <v>1.39893</v>
      </c>
      <c r="GX269">
        <v>2.2729499999999998</v>
      </c>
      <c r="GY269">
        <v>1.4489700000000001</v>
      </c>
      <c r="GZ269">
        <v>2.5</v>
      </c>
      <c r="HA269">
        <v>53.949300000000001</v>
      </c>
      <c r="HB269">
        <v>14.674899999999999</v>
      </c>
      <c r="HC269">
        <v>18</v>
      </c>
      <c r="HD269">
        <v>502.78399999999999</v>
      </c>
      <c r="HE269">
        <v>382.464</v>
      </c>
      <c r="HF269">
        <v>25.153500000000001</v>
      </c>
      <c r="HG269">
        <v>43.5505</v>
      </c>
      <c r="HH269">
        <v>30.000599999999999</v>
      </c>
      <c r="HI269">
        <v>42.829300000000003</v>
      </c>
      <c r="HJ269">
        <v>42.809399999999997</v>
      </c>
      <c r="HK269">
        <v>44.466000000000001</v>
      </c>
      <c r="HL269">
        <v>56.9039</v>
      </c>
      <c r="HM269">
        <v>0</v>
      </c>
      <c r="HN269">
        <v>21.791499999999999</v>
      </c>
      <c r="HO269">
        <v>1021.27</v>
      </c>
      <c r="HP269">
        <v>23.473800000000001</v>
      </c>
      <c r="HQ269">
        <v>97.171800000000005</v>
      </c>
      <c r="HR269">
        <v>99.080100000000002</v>
      </c>
    </row>
    <row r="270" spans="1:226" x14ac:dyDescent="0.25">
      <c r="A270">
        <v>254</v>
      </c>
      <c r="B270">
        <v>1687539100.5</v>
      </c>
      <c r="C270">
        <v>10397</v>
      </c>
      <c r="D270" t="s">
        <v>869</v>
      </c>
      <c r="E270" t="s">
        <v>870</v>
      </c>
      <c r="F270">
        <v>5</v>
      </c>
      <c r="G270" t="s">
        <v>353</v>
      </c>
      <c r="H270" t="s">
        <v>747</v>
      </c>
      <c r="I270">
        <v>1687539093</v>
      </c>
      <c r="J270">
        <f t="shared" si="93"/>
        <v>1.7423597846730869E-3</v>
      </c>
      <c r="K270">
        <f t="shared" si="94"/>
        <v>1.7423597846730869</v>
      </c>
      <c r="L270">
        <f t="shared" si="95"/>
        <v>14.746436742059061</v>
      </c>
      <c r="M270">
        <f t="shared" si="96"/>
        <v>957.44944444444434</v>
      </c>
      <c r="N270">
        <f t="shared" si="97"/>
        <v>541.90726069904861</v>
      </c>
      <c r="O270">
        <f t="shared" si="98"/>
        <v>55.255930673074332</v>
      </c>
      <c r="P270">
        <f t="shared" si="99"/>
        <v>97.626963065506388</v>
      </c>
      <c r="Q270">
        <f t="shared" si="100"/>
        <v>6.2331968995230601E-2</v>
      </c>
      <c r="R270">
        <f>IF(LEFT(BD270,1)&lt;&gt;"0",IF(LEFT(BD270,1)="1",3,BE270),$D$5+$E$5*(BV270*BO270/($K$5*1000))+$F$5*(BV270*BO270/($K$5*1000))*MAX(MIN(BB270,$J$5),$I$5)*MAX(MIN(BB270,$J$5),$I$5)+$G$5*MAX(MIN(BB270,$J$5),$I$5)*(BV270*BO270/($K$5*1000))+$H$5*(BV270*BO270/($K$5*1000))*(BV270*BO270/($K$5*1000)))</f>
        <v>3.5018394108666855</v>
      </c>
      <c r="S270">
        <f t="shared" si="101"/>
        <v>6.1722092706020672E-2</v>
      </c>
      <c r="T270">
        <f t="shared" si="102"/>
        <v>3.8630605466653561E-2</v>
      </c>
      <c r="U270">
        <f t="shared" si="103"/>
        <v>576.74371898346658</v>
      </c>
      <c r="V270">
        <f t="shared" si="104"/>
        <v>35.627312593096882</v>
      </c>
      <c r="W270">
        <f t="shared" si="105"/>
        <v>33.893059259259253</v>
      </c>
      <c r="X270">
        <f t="shared" si="106"/>
        <v>5.311220615619372</v>
      </c>
      <c r="Y270">
        <f t="shared" si="107"/>
        <v>49.948767902288147</v>
      </c>
      <c r="Z270">
        <f t="shared" si="108"/>
        <v>2.5436893205129731</v>
      </c>
      <c r="AA270">
        <f t="shared" si="109"/>
        <v>5.0925967292907881</v>
      </c>
      <c r="AB270">
        <f t="shared" si="110"/>
        <v>2.7675312951063988</v>
      </c>
      <c r="AC270">
        <f t="shared" si="111"/>
        <v>-76.83806650408313</v>
      </c>
      <c r="AD270">
        <f t="shared" si="112"/>
        <v>-141.76678292137842</v>
      </c>
      <c r="AE270">
        <f t="shared" si="113"/>
        <v>-9.3187222327522967</v>
      </c>
      <c r="AF270">
        <f t="shared" si="114"/>
        <v>348.82014732525272</v>
      </c>
      <c r="AG270">
        <f t="shared" si="115"/>
        <v>45.093393501562375</v>
      </c>
      <c r="AH270">
        <f t="shared" si="116"/>
        <v>1.7516698408169395</v>
      </c>
      <c r="AI270">
        <f t="shared" si="117"/>
        <v>14.746436742059061</v>
      </c>
      <c r="AJ270">
        <v>1035.467555707681</v>
      </c>
      <c r="AK270">
        <v>1005.892593939394</v>
      </c>
      <c r="AL270">
        <v>3.3927480340292582</v>
      </c>
      <c r="AM270">
        <v>65.224705467623394</v>
      </c>
      <c r="AN270">
        <f t="shared" si="118"/>
        <v>1.7423597846730869</v>
      </c>
      <c r="AO270">
        <v>23.60926309688589</v>
      </c>
      <c r="AP270">
        <v>24.94477818181818</v>
      </c>
      <c r="AQ270">
        <v>-1.049446333484959E-5</v>
      </c>
      <c r="AR270">
        <v>101.7117068775797</v>
      </c>
      <c r="AS270">
        <v>0</v>
      </c>
      <c r="AT270">
        <v>0</v>
      </c>
      <c r="AU270">
        <f t="shared" si="119"/>
        <v>1</v>
      </c>
      <c r="AV270">
        <f t="shared" si="120"/>
        <v>0</v>
      </c>
      <c r="AW270">
        <f t="shared" si="121"/>
        <v>52766.388714890527</v>
      </c>
      <c r="AX270">
        <f t="shared" si="122"/>
        <v>3278.2781481481479</v>
      </c>
      <c r="AY270">
        <f t="shared" si="123"/>
        <v>2689.1713175984182</v>
      </c>
      <c r="AZ270">
        <f>($B$11*$D$9+$C$11*$D$9+$F$11*((CV270+CN270)/MAX(CV270+CN270+CW270, 0.1)*$I$9+CW270/MAX(CV270+CN270+CW270, 0.1)*$J$9))/($B$11+$C$11+$F$11)</f>
        <v>0.82029992455566725</v>
      </c>
      <c r="BA270">
        <f>($B$11*$K$9+$C$11*$K$9+$F$11*((CV270+CN270)/MAX(CV270+CN270+CW270, 0.1)*$P$9+CW270/MAX(CV270+CN270+CW270, 0.1)*$Q$9))/($B$11+$C$11+$F$11)</f>
        <v>0.17592885439243794</v>
      </c>
      <c r="BB270" s="1">
        <v>3.93</v>
      </c>
      <c r="BC270">
        <v>0.5</v>
      </c>
      <c r="BD270" t="s">
        <v>354</v>
      </c>
      <c r="BE270">
        <v>2</v>
      </c>
      <c r="BF270" t="b">
        <v>1</v>
      </c>
      <c r="BG270">
        <v>1687539093</v>
      </c>
      <c r="BH270">
        <v>957.44944444444434</v>
      </c>
      <c r="BI270">
        <v>994.21374074074072</v>
      </c>
      <c r="BJ270">
        <v>24.94652962962963</v>
      </c>
      <c r="BK270">
        <v>23.603966666666661</v>
      </c>
      <c r="BL270">
        <v>953.79185185185179</v>
      </c>
      <c r="BM270">
        <v>24.754888888888889</v>
      </c>
      <c r="BN270">
        <v>499.96381481481478</v>
      </c>
      <c r="BO270">
        <v>101.8527037037037</v>
      </c>
      <c r="BP270">
        <v>0.11295477777777781</v>
      </c>
      <c r="BQ270">
        <v>33.142140740740743</v>
      </c>
      <c r="BR270">
        <v>33.893059259259253</v>
      </c>
      <c r="BS270">
        <v>999.90000000000009</v>
      </c>
      <c r="BT270">
        <v>0</v>
      </c>
      <c r="BU270">
        <v>0</v>
      </c>
      <c r="BV270">
        <v>9998.0425925925938</v>
      </c>
      <c r="BW270">
        <v>0</v>
      </c>
      <c r="BX270">
        <v>1278.2751851851849</v>
      </c>
      <c r="BY270">
        <v>-36.764548148148137</v>
      </c>
      <c r="BZ270">
        <v>981.94581481481464</v>
      </c>
      <c r="CA270">
        <v>1018.2481481481479</v>
      </c>
      <c r="CB270">
        <v>1.3425800000000001</v>
      </c>
      <c r="CC270">
        <v>994.21374074074072</v>
      </c>
      <c r="CD270">
        <v>23.603966666666661</v>
      </c>
      <c r="CE270">
        <v>2.5408711111111111</v>
      </c>
      <c r="CF270">
        <v>2.404126666666667</v>
      </c>
      <c r="CG270">
        <v>21.2906962962963</v>
      </c>
      <c r="CH270">
        <v>20.39158888888889</v>
      </c>
      <c r="CI270">
        <v>2000.002962962963</v>
      </c>
      <c r="CJ270">
        <v>0.98000600000000004</v>
      </c>
      <c r="CK270">
        <v>1.9993899999999998E-2</v>
      </c>
      <c r="CL270">
        <v>0</v>
      </c>
      <c r="CM270">
        <v>1.9671185185185189</v>
      </c>
      <c r="CN270">
        <v>0</v>
      </c>
      <c r="CO270">
        <v>7672.6818518518521</v>
      </c>
      <c r="CP270">
        <v>17338.27407407407</v>
      </c>
      <c r="CQ270">
        <v>52.25</v>
      </c>
      <c r="CR270">
        <v>53.686999999999983</v>
      </c>
      <c r="CS270">
        <v>52.485999999999997</v>
      </c>
      <c r="CT270">
        <v>51.629592592592587</v>
      </c>
      <c r="CU270">
        <v>50.875</v>
      </c>
      <c r="CV270">
        <v>1960.012962962963</v>
      </c>
      <c r="CW270">
        <v>39.99</v>
      </c>
      <c r="CX270">
        <v>0</v>
      </c>
      <c r="CY270">
        <v>1687539100.4000001</v>
      </c>
      <c r="CZ270">
        <v>0</v>
      </c>
      <c r="DA270">
        <v>1687534704.5999999</v>
      </c>
      <c r="DB270" t="s">
        <v>748</v>
      </c>
      <c r="DC270">
        <v>1687534682.0999999</v>
      </c>
      <c r="DD270">
        <v>1687534704.5999999</v>
      </c>
      <c r="DE270">
        <v>4</v>
      </c>
      <c r="DF270">
        <v>-0.27400000000000002</v>
      </c>
      <c r="DG270">
        <v>-6.3E-2</v>
      </c>
      <c r="DH270">
        <v>2.6259999999999999</v>
      </c>
      <c r="DI270">
        <v>4.9000000000000002E-2</v>
      </c>
      <c r="DJ270">
        <v>421</v>
      </c>
      <c r="DK270">
        <v>17</v>
      </c>
      <c r="DL270">
        <v>0.13</v>
      </c>
      <c r="DM270">
        <v>0.01</v>
      </c>
      <c r="DN270">
        <v>-36.754362499999999</v>
      </c>
      <c r="DO270">
        <v>-6.1198874296359597E-2</v>
      </c>
      <c r="DP270">
        <v>7.8880760288868895E-2</v>
      </c>
      <c r="DQ270">
        <v>1</v>
      </c>
      <c r="DR270">
        <v>1.3451264999999999</v>
      </c>
      <c r="DS270">
        <v>-5.5142138836777287E-2</v>
      </c>
      <c r="DT270">
        <v>5.5319424933742839E-3</v>
      </c>
      <c r="DU270">
        <v>1</v>
      </c>
      <c r="DV270">
        <v>2</v>
      </c>
      <c r="DW270">
        <v>2</v>
      </c>
      <c r="DX270" t="s">
        <v>662</v>
      </c>
      <c r="DY270">
        <v>3.11666</v>
      </c>
      <c r="DZ270">
        <v>2.7694000000000001</v>
      </c>
      <c r="EA270">
        <v>0.168048</v>
      </c>
      <c r="EB270">
        <v>0.17357300000000001</v>
      </c>
      <c r="EC270">
        <v>0.119601</v>
      </c>
      <c r="ED270">
        <v>0.115607</v>
      </c>
      <c r="EE270">
        <v>23916.799999999999</v>
      </c>
      <c r="EF270">
        <v>23672.3</v>
      </c>
      <c r="EG270">
        <v>29342.1</v>
      </c>
      <c r="EH270">
        <v>28971.1</v>
      </c>
      <c r="EI270">
        <v>35802.5</v>
      </c>
      <c r="EJ270">
        <v>33790.1</v>
      </c>
      <c r="EK270">
        <v>45014.6</v>
      </c>
      <c r="EL270">
        <v>43090</v>
      </c>
      <c r="EM270">
        <v>1.67523</v>
      </c>
      <c r="EN270">
        <v>1.6221699999999999</v>
      </c>
      <c r="EO270">
        <v>-6.4935499999999993E-2</v>
      </c>
      <c r="EP270">
        <v>0</v>
      </c>
      <c r="EQ270">
        <v>34.950800000000001</v>
      </c>
      <c r="ER270">
        <v>999.9</v>
      </c>
      <c r="ES270">
        <v>49</v>
      </c>
      <c r="ET270">
        <v>49.1</v>
      </c>
      <c r="EU270">
        <v>57.122199999999999</v>
      </c>
      <c r="EV270">
        <v>65.408100000000005</v>
      </c>
      <c r="EW270">
        <v>17.796500000000002</v>
      </c>
      <c r="EX270">
        <v>1</v>
      </c>
      <c r="EY270">
        <v>1.40961</v>
      </c>
      <c r="EZ270">
        <v>9.2810500000000005</v>
      </c>
      <c r="FA270">
        <v>19.981100000000001</v>
      </c>
      <c r="FB270">
        <v>5.2268699999999999</v>
      </c>
      <c r="FC270">
        <v>11.992000000000001</v>
      </c>
      <c r="FD270">
        <v>4.96835</v>
      </c>
      <c r="FE270">
        <v>3.2894800000000002</v>
      </c>
      <c r="FF270">
        <v>9999</v>
      </c>
      <c r="FG270">
        <v>9999</v>
      </c>
      <c r="FH270">
        <v>9999</v>
      </c>
      <c r="FI270">
        <v>999.9</v>
      </c>
      <c r="FJ270">
        <v>4.9727600000000001</v>
      </c>
      <c r="FK270">
        <v>1.8783799999999999</v>
      </c>
      <c r="FL270">
        <v>1.8766099999999999</v>
      </c>
      <c r="FM270">
        <v>1.8793899999999999</v>
      </c>
      <c r="FN270">
        <v>1.87578</v>
      </c>
      <c r="FO270">
        <v>1.8791899999999999</v>
      </c>
      <c r="FP270">
        <v>1.8765099999999999</v>
      </c>
      <c r="FQ270">
        <v>1.87775</v>
      </c>
      <c r="FR270">
        <v>0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3.698</v>
      </c>
      <c r="GF270">
        <v>0.19159999999999999</v>
      </c>
      <c r="GG270">
        <v>1.427427920861303</v>
      </c>
      <c r="GH270">
        <v>3.4596175144301941E-3</v>
      </c>
      <c r="GI270">
        <v>-1.60062044249347E-6</v>
      </c>
      <c r="GJ270">
        <v>4.4551892631570479E-10</v>
      </c>
      <c r="GK270">
        <v>-0.12138322864315421</v>
      </c>
      <c r="GL270">
        <v>-1.1044296988583829E-3</v>
      </c>
      <c r="GM270">
        <v>8.6344859614355754E-4</v>
      </c>
      <c r="GN270">
        <v>-1.2442756315904091E-5</v>
      </c>
      <c r="GO270">
        <v>0</v>
      </c>
      <c r="GP270">
        <v>2120</v>
      </c>
      <c r="GQ270">
        <v>2</v>
      </c>
      <c r="GR270">
        <v>32</v>
      </c>
      <c r="GS270">
        <v>73.599999999999994</v>
      </c>
      <c r="GT270">
        <v>73.3</v>
      </c>
      <c r="GU270">
        <v>2.2460900000000001</v>
      </c>
      <c r="GV270">
        <v>2.63428</v>
      </c>
      <c r="GW270">
        <v>1.39893</v>
      </c>
      <c r="GX270">
        <v>2.2729499999999998</v>
      </c>
      <c r="GY270">
        <v>1.4489700000000001</v>
      </c>
      <c r="GZ270">
        <v>2.5927699999999998</v>
      </c>
      <c r="HA270">
        <v>53.949300000000001</v>
      </c>
      <c r="HB270">
        <v>14.674899999999999</v>
      </c>
      <c r="HC270">
        <v>18</v>
      </c>
      <c r="HD270">
        <v>502.995</v>
      </c>
      <c r="HE270">
        <v>382.274</v>
      </c>
      <c r="HF270">
        <v>25.154599999999999</v>
      </c>
      <c r="HG270">
        <v>43.556199999999997</v>
      </c>
      <c r="HH270">
        <v>30.000599999999999</v>
      </c>
      <c r="HI270">
        <v>42.833799999999997</v>
      </c>
      <c r="HJ270">
        <v>42.813800000000001</v>
      </c>
      <c r="HK270">
        <v>45.098999999999997</v>
      </c>
      <c r="HL270">
        <v>56.9039</v>
      </c>
      <c r="HM270">
        <v>0</v>
      </c>
      <c r="HN270">
        <v>21.791799999999999</v>
      </c>
      <c r="HO270">
        <v>1041.31</v>
      </c>
      <c r="HP270">
        <v>23.473800000000001</v>
      </c>
      <c r="HQ270">
        <v>97.170599999999993</v>
      </c>
      <c r="HR270">
        <v>99.076800000000006</v>
      </c>
    </row>
    <row r="271" spans="1:226" x14ac:dyDescent="0.25">
      <c r="A271">
        <v>255</v>
      </c>
      <c r="B271">
        <v>1687539105.5</v>
      </c>
      <c r="C271">
        <v>10402</v>
      </c>
      <c r="D271" t="s">
        <v>871</v>
      </c>
      <c r="E271" t="s">
        <v>872</v>
      </c>
      <c r="F271">
        <v>5</v>
      </c>
      <c r="G271" t="s">
        <v>353</v>
      </c>
      <c r="H271" t="s">
        <v>747</v>
      </c>
      <c r="I271">
        <v>1687539097.7142861</v>
      </c>
      <c r="J271">
        <f t="shared" si="93"/>
        <v>1.7471410443612662E-3</v>
      </c>
      <c r="K271">
        <f t="shared" si="94"/>
        <v>1.7471410443612663</v>
      </c>
      <c r="L271">
        <f t="shared" si="95"/>
        <v>14.771189711900954</v>
      </c>
      <c r="M271">
        <f t="shared" si="96"/>
        <v>973.1998928571428</v>
      </c>
      <c r="N271">
        <f t="shared" si="97"/>
        <v>557.07096614929355</v>
      </c>
      <c r="O271">
        <f t="shared" si="98"/>
        <v>56.801897779412727</v>
      </c>
      <c r="P271">
        <f t="shared" si="99"/>
        <v>99.232600857162709</v>
      </c>
      <c r="Q271">
        <f t="shared" si="100"/>
        <v>6.2459534573234284E-2</v>
      </c>
      <c r="R271">
        <f>IF(LEFT(BD271,1)&lt;&gt;"0",IF(LEFT(BD271,1)="1",3,BE271),$D$5+$E$5*(BV271*BO271/($K$5*1000))+$F$5*(BV271*BO271/($K$5*1000))*MAX(MIN(BB271,$J$5),$I$5)*MAX(MIN(BB271,$J$5),$I$5)+$G$5*MAX(MIN(BB271,$J$5),$I$5)*(BV271*BO271/($K$5*1000))+$H$5*(BV271*BO271/($K$5*1000))*(BV271*BO271/($K$5*1000)))</f>
        <v>3.5032448904860685</v>
      </c>
      <c r="S271">
        <f t="shared" si="101"/>
        <v>6.1847415750564134E-2</v>
      </c>
      <c r="T271">
        <f t="shared" si="102"/>
        <v>3.8709131212572301E-2</v>
      </c>
      <c r="U271">
        <f t="shared" si="103"/>
        <v>578.7231758781154</v>
      </c>
      <c r="V271">
        <f t="shared" si="104"/>
        <v>35.638594837624495</v>
      </c>
      <c r="W271">
        <f t="shared" si="105"/>
        <v>33.899682142857138</v>
      </c>
      <c r="X271">
        <f t="shared" si="106"/>
        <v>5.3131845600130143</v>
      </c>
      <c r="Y271">
        <f t="shared" si="107"/>
        <v>49.939761646013551</v>
      </c>
      <c r="Z271">
        <f t="shared" si="108"/>
        <v>2.543720954053017</v>
      </c>
      <c r="AA271">
        <f t="shared" si="109"/>
        <v>5.0935784837813101</v>
      </c>
      <c r="AB271">
        <f t="shared" si="110"/>
        <v>2.7694636059599973</v>
      </c>
      <c r="AC271">
        <f t="shared" si="111"/>
        <v>-77.048920056331838</v>
      </c>
      <c r="AD271">
        <f t="shared" si="112"/>
        <v>-142.4259073994707</v>
      </c>
      <c r="AE271">
        <f t="shared" si="113"/>
        <v>-9.3587530196865174</v>
      </c>
      <c r="AF271">
        <f t="shared" si="114"/>
        <v>349.8895954026263</v>
      </c>
      <c r="AG271">
        <f t="shared" si="115"/>
        <v>45.121220762791971</v>
      </c>
      <c r="AH271">
        <f t="shared" si="116"/>
        <v>1.7572941884042392</v>
      </c>
      <c r="AI271">
        <f t="shared" si="117"/>
        <v>14.771189711900954</v>
      </c>
      <c r="AJ271">
        <v>1052.745236753278</v>
      </c>
      <c r="AK271">
        <v>1023.017818181818</v>
      </c>
      <c r="AL271">
        <v>3.418094789595524</v>
      </c>
      <c r="AM271">
        <v>65.224705467623394</v>
      </c>
      <c r="AN271">
        <f t="shared" si="118"/>
        <v>1.7471410443612663</v>
      </c>
      <c r="AO271">
        <v>23.606918267969512</v>
      </c>
      <c r="AP271">
        <v>24.94596303030302</v>
      </c>
      <c r="AQ271">
        <v>9.1637678918394011E-6</v>
      </c>
      <c r="AR271">
        <v>101.7117068775797</v>
      </c>
      <c r="AS271">
        <v>0</v>
      </c>
      <c r="AT271">
        <v>0</v>
      </c>
      <c r="AU271">
        <f t="shared" si="119"/>
        <v>1</v>
      </c>
      <c r="AV271">
        <f t="shared" si="120"/>
        <v>0</v>
      </c>
      <c r="AW271">
        <f t="shared" si="121"/>
        <v>52796.65847846336</v>
      </c>
      <c r="AX271">
        <f t="shared" si="122"/>
        <v>3289.5296428571428</v>
      </c>
      <c r="AY271">
        <f t="shared" si="123"/>
        <v>2698.4009149164922</v>
      </c>
      <c r="AZ271">
        <f>($B$11*$D$9+$C$11*$D$9+$F$11*((CV271+CN271)/MAX(CV271+CN271+CW271, 0.1)*$I$9+CW271/MAX(CV271+CN271+CW271, 0.1)*$J$9))/($B$11+$C$11+$F$11)</f>
        <v>0.82029992366105509</v>
      </c>
      <c r="BA271">
        <f>($B$11*$K$9+$C$11*$K$9+$F$11*((CV271+CN271)/MAX(CV271+CN271+CW271, 0.1)*$P$9+CW271/MAX(CV271+CN271+CW271, 0.1)*$Q$9))/($B$11+$C$11+$F$11)</f>
        <v>0.1759288526658363</v>
      </c>
      <c r="BB271" s="1">
        <v>3.93</v>
      </c>
      <c r="BC271">
        <v>0.5</v>
      </c>
      <c r="BD271" t="s">
        <v>354</v>
      </c>
      <c r="BE271">
        <v>2</v>
      </c>
      <c r="BF271" t="b">
        <v>1</v>
      </c>
      <c r="BG271">
        <v>1687539097.7142861</v>
      </c>
      <c r="BH271">
        <v>973.1998928571428</v>
      </c>
      <c r="BI271">
        <v>1010.012785714286</v>
      </c>
      <c r="BJ271">
        <v>24.94693214285714</v>
      </c>
      <c r="BK271">
        <v>23.600032142857138</v>
      </c>
      <c r="BL271">
        <v>969.51689285714292</v>
      </c>
      <c r="BM271">
        <v>24.755289285714291</v>
      </c>
      <c r="BN271">
        <v>499.95385714285709</v>
      </c>
      <c r="BO271">
        <v>101.8522857142857</v>
      </c>
      <c r="BP271">
        <v>0.1129956071428572</v>
      </c>
      <c r="BQ271">
        <v>33.145575000000001</v>
      </c>
      <c r="BR271">
        <v>33.899682142857138</v>
      </c>
      <c r="BS271">
        <v>999.9000000000002</v>
      </c>
      <c r="BT271">
        <v>0</v>
      </c>
      <c r="BU271">
        <v>0</v>
      </c>
      <c r="BV271">
        <v>10004.182500000001</v>
      </c>
      <c r="BW271">
        <v>0</v>
      </c>
      <c r="BX271">
        <v>1289.5207142857139</v>
      </c>
      <c r="BY271">
        <v>-36.813203571428573</v>
      </c>
      <c r="BZ271">
        <v>998.09942857142858</v>
      </c>
      <c r="CA271">
        <v>1034.424285714286</v>
      </c>
      <c r="CB271">
        <v>1.3469121428571429</v>
      </c>
      <c r="CC271">
        <v>1010.012785714286</v>
      </c>
      <c r="CD271">
        <v>23.600032142857138</v>
      </c>
      <c r="CE271">
        <v>2.5409007142857152</v>
      </c>
      <c r="CF271">
        <v>2.403715357142858</v>
      </c>
      <c r="CG271">
        <v>21.290885714285711</v>
      </c>
      <c r="CH271">
        <v>20.388810714285711</v>
      </c>
      <c r="CI271">
        <v>2000.0089285714289</v>
      </c>
      <c r="CJ271">
        <v>0.9800058928571429</v>
      </c>
      <c r="CK271">
        <v>1.999400714285714E-2</v>
      </c>
      <c r="CL271">
        <v>0</v>
      </c>
      <c r="CM271">
        <v>1.9777750000000001</v>
      </c>
      <c r="CN271">
        <v>0</v>
      </c>
      <c r="CO271">
        <v>7671.0428571428583</v>
      </c>
      <c r="CP271">
        <v>17338.33214285714</v>
      </c>
      <c r="CQ271">
        <v>52.25</v>
      </c>
      <c r="CR271">
        <v>53.686999999999983</v>
      </c>
      <c r="CS271">
        <v>52.497750000000003</v>
      </c>
      <c r="CT271">
        <v>51.638285714285708</v>
      </c>
      <c r="CU271">
        <v>50.875</v>
      </c>
      <c r="CV271">
        <v>1960.0189285714289</v>
      </c>
      <c r="CW271">
        <v>39.99</v>
      </c>
      <c r="CX271">
        <v>0</v>
      </c>
      <c r="CY271">
        <v>1687539105.2</v>
      </c>
      <c r="CZ271">
        <v>0</v>
      </c>
      <c r="DA271">
        <v>1687534704.5999999</v>
      </c>
      <c r="DB271" t="s">
        <v>748</v>
      </c>
      <c r="DC271">
        <v>1687534682.0999999</v>
      </c>
      <c r="DD271">
        <v>1687534704.5999999</v>
      </c>
      <c r="DE271">
        <v>4</v>
      </c>
      <c r="DF271">
        <v>-0.27400000000000002</v>
      </c>
      <c r="DG271">
        <v>-6.3E-2</v>
      </c>
      <c r="DH271">
        <v>2.6259999999999999</v>
      </c>
      <c r="DI271">
        <v>4.9000000000000002E-2</v>
      </c>
      <c r="DJ271">
        <v>421</v>
      </c>
      <c r="DK271">
        <v>17</v>
      </c>
      <c r="DL271">
        <v>0.13</v>
      </c>
      <c r="DM271">
        <v>0.01</v>
      </c>
      <c r="DN271">
        <v>-36.778212195121952</v>
      </c>
      <c r="DO271">
        <v>-0.3559651567944126</v>
      </c>
      <c r="DP271">
        <v>9.4231694722653372E-2</v>
      </c>
      <c r="DQ271">
        <v>0</v>
      </c>
      <c r="DR271">
        <v>1.3444309756097561</v>
      </c>
      <c r="DS271">
        <v>8.845296167255812E-4</v>
      </c>
      <c r="DT271">
        <v>1.2851631538233861E-2</v>
      </c>
      <c r="DU271">
        <v>1</v>
      </c>
      <c r="DV271">
        <v>1</v>
      </c>
      <c r="DW271">
        <v>2</v>
      </c>
      <c r="DX271" t="s">
        <v>368</v>
      </c>
      <c r="DY271">
        <v>3.1166100000000001</v>
      </c>
      <c r="DZ271">
        <v>2.7701600000000002</v>
      </c>
      <c r="EA271">
        <v>0.169881</v>
      </c>
      <c r="EB271">
        <v>0.17541000000000001</v>
      </c>
      <c r="EC271">
        <v>0.11959400000000001</v>
      </c>
      <c r="ED271">
        <v>0.115177</v>
      </c>
      <c r="EE271">
        <v>23863.3</v>
      </c>
      <c r="EF271">
        <v>23619.1</v>
      </c>
      <c r="EG271">
        <v>29341.4</v>
      </c>
      <c r="EH271">
        <v>28970.7</v>
      </c>
      <c r="EI271">
        <v>35802.1</v>
      </c>
      <c r="EJ271">
        <v>33806</v>
      </c>
      <c r="EK271">
        <v>45013.5</v>
      </c>
      <c r="EL271">
        <v>43089.599999999999</v>
      </c>
      <c r="EM271">
        <v>1.6751499999999999</v>
      </c>
      <c r="EN271">
        <v>1.6217999999999999</v>
      </c>
      <c r="EO271">
        <v>-6.5762500000000002E-2</v>
      </c>
      <c r="EP271">
        <v>0</v>
      </c>
      <c r="EQ271">
        <v>34.963500000000003</v>
      </c>
      <c r="ER271">
        <v>999.9</v>
      </c>
      <c r="ES271">
        <v>49</v>
      </c>
      <c r="ET271">
        <v>49.2</v>
      </c>
      <c r="EU271">
        <v>57.400700000000001</v>
      </c>
      <c r="EV271">
        <v>65.478099999999998</v>
      </c>
      <c r="EW271">
        <v>17.664300000000001</v>
      </c>
      <c r="EX271">
        <v>1</v>
      </c>
      <c r="EY271">
        <v>1.4102600000000001</v>
      </c>
      <c r="EZ271">
        <v>9.2810500000000005</v>
      </c>
      <c r="FA271">
        <v>19.981000000000002</v>
      </c>
      <c r="FB271">
        <v>5.2265699999999997</v>
      </c>
      <c r="FC271">
        <v>11.992000000000001</v>
      </c>
      <c r="FD271">
        <v>4.9684499999999998</v>
      </c>
      <c r="FE271">
        <v>3.2894800000000002</v>
      </c>
      <c r="FF271">
        <v>9999</v>
      </c>
      <c r="FG271">
        <v>9999</v>
      </c>
      <c r="FH271">
        <v>9999</v>
      </c>
      <c r="FI271">
        <v>999.9</v>
      </c>
      <c r="FJ271">
        <v>4.9727499999999996</v>
      </c>
      <c r="FK271">
        <v>1.8783799999999999</v>
      </c>
      <c r="FL271">
        <v>1.8766099999999999</v>
      </c>
      <c r="FM271">
        <v>1.8794</v>
      </c>
      <c r="FN271">
        <v>1.8757900000000001</v>
      </c>
      <c r="FO271">
        <v>1.8791899999999999</v>
      </c>
      <c r="FP271">
        <v>1.8765000000000001</v>
      </c>
      <c r="FQ271">
        <v>1.87775</v>
      </c>
      <c r="FR271">
        <v>0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3.7240000000000002</v>
      </c>
      <c r="GF271">
        <v>0.19159999999999999</v>
      </c>
      <c r="GG271">
        <v>1.427427920861303</v>
      </c>
      <c r="GH271">
        <v>3.4596175144301941E-3</v>
      </c>
      <c r="GI271">
        <v>-1.60062044249347E-6</v>
      </c>
      <c r="GJ271">
        <v>4.4551892631570479E-10</v>
      </c>
      <c r="GK271">
        <v>-0.12138322864315421</v>
      </c>
      <c r="GL271">
        <v>-1.1044296988583829E-3</v>
      </c>
      <c r="GM271">
        <v>8.6344859614355754E-4</v>
      </c>
      <c r="GN271">
        <v>-1.2442756315904091E-5</v>
      </c>
      <c r="GO271">
        <v>0</v>
      </c>
      <c r="GP271">
        <v>2120</v>
      </c>
      <c r="GQ271">
        <v>2</v>
      </c>
      <c r="GR271">
        <v>32</v>
      </c>
      <c r="GS271">
        <v>73.7</v>
      </c>
      <c r="GT271">
        <v>73.3</v>
      </c>
      <c r="GU271">
        <v>2.2778299999999998</v>
      </c>
      <c r="GV271">
        <v>2.6355</v>
      </c>
      <c r="GW271">
        <v>1.39893</v>
      </c>
      <c r="GX271">
        <v>2.2717299999999998</v>
      </c>
      <c r="GY271">
        <v>1.4489700000000001</v>
      </c>
      <c r="GZ271">
        <v>2.5756800000000002</v>
      </c>
      <c r="HA271">
        <v>53.949300000000001</v>
      </c>
      <c r="HB271">
        <v>14.674899999999999</v>
      </c>
      <c r="HC271">
        <v>18</v>
      </c>
      <c r="HD271">
        <v>502.97399999999999</v>
      </c>
      <c r="HE271">
        <v>382.07100000000003</v>
      </c>
      <c r="HF271">
        <v>25.152799999999999</v>
      </c>
      <c r="HG271">
        <v>43.5608</v>
      </c>
      <c r="HH271">
        <v>30.000599999999999</v>
      </c>
      <c r="HI271">
        <v>42.838200000000001</v>
      </c>
      <c r="HJ271">
        <v>42.818300000000001</v>
      </c>
      <c r="HK271">
        <v>45.636699999999998</v>
      </c>
      <c r="HL271">
        <v>57.1768</v>
      </c>
      <c r="HM271">
        <v>0</v>
      </c>
      <c r="HN271">
        <v>21.791799999999999</v>
      </c>
      <c r="HO271">
        <v>1054.68</v>
      </c>
      <c r="HP271">
        <v>23.473800000000001</v>
      </c>
      <c r="HQ271">
        <v>97.168400000000005</v>
      </c>
      <c r="HR271">
        <v>99.075699999999998</v>
      </c>
    </row>
    <row r="272" spans="1:226" x14ac:dyDescent="0.25">
      <c r="A272">
        <v>256</v>
      </c>
      <c r="B272">
        <v>1687539110.5</v>
      </c>
      <c r="C272">
        <v>10407</v>
      </c>
      <c r="D272" t="s">
        <v>873</v>
      </c>
      <c r="E272" t="s">
        <v>874</v>
      </c>
      <c r="F272">
        <v>5</v>
      </c>
      <c r="G272" t="s">
        <v>353</v>
      </c>
      <c r="H272" t="s">
        <v>747</v>
      </c>
      <c r="I272">
        <v>1687539103</v>
      </c>
      <c r="J272">
        <f t="shared" si="93"/>
        <v>1.812061150011457E-3</v>
      </c>
      <c r="K272">
        <f t="shared" si="94"/>
        <v>1.812061150011457</v>
      </c>
      <c r="L272">
        <f t="shared" si="95"/>
        <v>14.343203285711358</v>
      </c>
      <c r="M272">
        <f t="shared" si="96"/>
        <v>990.83748148148152</v>
      </c>
      <c r="N272">
        <f t="shared" si="97"/>
        <v>597.6753546037188</v>
      </c>
      <c r="O272">
        <f t="shared" si="98"/>
        <v>60.94219121770368</v>
      </c>
      <c r="P272">
        <f t="shared" si="99"/>
        <v>101.03111462936114</v>
      </c>
      <c r="Q272">
        <f t="shared" si="100"/>
        <v>6.4792355178245206E-2</v>
      </c>
      <c r="R272">
        <f>IF(LEFT(BD272,1)&lt;&gt;"0",IF(LEFT(BD272,1)="1",3,BE272),$D$5+$E$5*(BV272*BO272/($K$5*1000))+$F$5*(BV272*BO272/($K$5*1000))*MAX(MIN(BB272,$J$5),$I$5)*MAX(MIN(BB272,$J$5),$I$5)+$G$5*MAX(MIN(BB272,$J$5),$I$5)*(BV272*BO272/($K$5*1000))+$H$5*(BV272*BO272/($K$5*1000))*(BV272*BO272/($K$5*1000)))</f>
        <v>3.5035719813243489</v>
      </c>
      <c r="S272">
        <f t="shared" si="101"/>
        <v>6.4133978844834544E-2</v>
      </c>
      <c r="T272">
        <f t="shared" si="102"/>
        <v>4.0142331636384955E-2</v>
      </c>
      <c r="U272">
        <f t="shared" si="103"/>
        <v>579.49282161884435</v>
      </c>
      <c r="V272">
        <f t="shared" si="104"/>
        <v>35.628225255579139</v>
      </c>
      <c r="W272">
        <f t="shared" si="105"/>
        <v>33.898059259259263</v>
      </c>
      <c r="X272">
        <f t="shared" si="106"/>
        <v>5.3127032530526366</v>
      </c>
      <c r="Y272">
        <f t="shared" si="107"/>
        <v>49.919347556417677</v>
      </c>
      <c r="Z272">
        <f t="shared" si="108"/>
        <v>2.5427169579452307</v>
      </c>
      <c r="AA272">
        <f t="shared" si="109"/>
        <v>5.0936502226346443</v>
      </c>
      <c r="AB272">
        <f t="shared" si="110"/>
        <v>2.7699862951074059</v>
      </c>
      <c r="AC272">
        <f t="shared" si="111"/>
        <v>-79.91189671550525</v>
      </c>
      <c r="AD272">
        <f t="shared" si="112"/>
        <v>-142.08527170513696</v>
      </c>
      <c r="AE272">
        <f t="shared" si="113"/>
        <v>-9.3354355926326313</v>
      </c>
      <c r="AF272">
        <f t="shared" si="114"/>
        <v>348.16021760556953</v>
      </c>
      <c r="AG272">
        <f t="shared" si="115"/>
        <v>44.929172629086423</v>
      </c>
      <c r="AH272">
        <f t="shared" si="116"/>
        <v>1.8285289278085031</v>
      </c>
      <c r="AI272">
        <f t="shared" si="117"/>
        <v>14.343203285711358</v>
      </c>
      <c r="AJ272">
        <v>1069.3184283073549</v>
      </c>
      <c r="AK272">
        <v>1040.0395151515149</v>
      </c>
      <c r="AL272">
        <v>3.3987746724287509</v>
      </c>
      <c r="AM272">
        <v>65.224705467623394</v>
      </c>
      <c r="AN272">
        <f t="shared" si="118"/>
        <v>1.812061150011457</v>
      </c>
      <c r="AO272">
        <v>23.401125495294089</v>
      </c>
      <c r="AP272">
        <v>24.889101818181821</v>
      </c>
      <c r="AQ272">
        <v>-1.2183588508163401E-2</v>
      </c>
      <c r="AR272">
        <v>101.7117068775797</v>
      </c>
      <c r="AS272">
        <v>0</v>
      </c>
      <c r="AT272">
        <v>0</v>
      </c>
      <c r="AU272">
        <f t="shared" si="119"/>
        <v>1</v>
      </c>
      <c r="AV272">
        <f t="shared" si="120"/>
        <v>0</v>
      </c>
      <c r="AW272">
        <f t="shared" si="121"/>
        <v>52803.800443730986</v>
      </c>
      <c r="AX272">
        <f t="shared" si="122"/>
        <v>3293.9044444444453</v>
      </c>
      <c r="AY272">
        <f t="shared" si="123"/>
        <v>2701.9895601364196</v>
      </c>
      <c r="AZ272">
        <f>($B$11*$D$9+$C$11*$D$9+$F$11*((CV272+CN272)/MAX(CV272+CN272+CW272, 0.1)*$I$9+CW272/MAX(CV272+CN272+CW272, 0.1)*$J$9))/($B$11+$C$11+$F$11)</f>
        <v>0.8202999223895644</v>
      </c>
      <c r="BA272">
        <f>($B$11*$K$9+$C$11*$K$9+$F$11*((CV272+CN272)/MAX(CV272+CN272+CW272, 0.1)*$P$9+CW272/MAX(CV272+CN272+CW272, 0.1)*$Q$9))/($B$11+$C$11+$F$11)</f>
        <v>0.17592885021185928</v>
      </c>
      <c r="BB272" s="1">
        <v>3.93</v>
      </c>
      <c r="BC272">
        <v>0.5</v>
      </c>
      <c r="BD272" t="s">
        <v>354</v>
      </c>
      <c r="BE272">
        <v>2</v>
      </c>
      <c r="BF272" t="b">
        <v>1</v>
      </c>
      <c r="BG272">
        <v>1687539103</v>
      </c>
      <c r="BH272">
        <v>990.83748148148152</v>
      </c>
      <c r="BI272">
        <v>1027.5762962962961</v>
      </c>
      <c r="BJ272">
        <v>24.937062962962958</v>
      </c>
      <c r="BK272">
        <v>23.535662962962959</v>
      </c>
      <c r="BL272">
        <v>987.12574074074075</v>
      </c>
      <c r="BM272">
        <v>24.74559259259259</v>
      </c>
      <c r="BN272">
        <v>499.99414814814821</v>
      </c>
      <c r="BO272">
        <v>101.8522962962963</v>
      </c>
      <c r="BP272">
        <v>0.11307796296296301</v>
      </c>
      <c r="BQ272">
        <v>33.145825925925926</v>
      </c>
      <c r="BR272">
        <v>33.898059259259263</v>
      </c>
      <c r="BS272">
        <v>999.90000000000009</v>
      </c>
      <c r="BT272">
        <v>0</v>
      </c>
      <c r="BU272">
        <v>0</v>
      </c>
      <c r="BV272">
        <v>10005.601111111109</v>
      </c>
      <c r="BW272">
        <v>0</v>
      </c>
      <c r="BX272">
        <v>1293.8870370370371</v>
      </c>
      <c r="BY272">
        <v>-36.739955555555547</v>
      </c>
      <c r="BZ272">
        <v>1016.177333333333</v>
      </c>
      <c r="CA272">
        <v>1052.3425925925931</v>
      </c>
      <c r="CB272">
        <v>1.401404814814815</v>
      </c>
      <c r="CC272">
        <v>1027.5762962962961</v>
      </c>
      <c r="CD272">
        <v>23.535662962962959</v>
      </c>
      <c r="CE272">
        <v>2.5398955555555558</v>
      </c>
      <c r="CF272">
        <v>2.39716</v>
      </c>
      <c r="CG272">
        <v>21.28443703703703</v>
      </c>
      <c r="CH272">
        <v>20.344485185185189</v>
      </c>
      <c r="CI272">
        <v>2000.017407407408</v>
      </c>
      <c r="CJ272">
        <v>0.98000577777777786</v>
      </c>
      <c r="CK272">
        <v>1.9994122222222219E-2</v>
      </c>
      <c r="CL272">
        <v>0</v>
      </c>
      <c r="CM272">
        <v>1.984277777777778</v>
      </c>
      <c r="CN272">
        <v>0</v>
      </c>
      <c r="CO272">
        <v>7669.6574074074078</v>
      </c>
      <c r="CP272">
        <v>17338.400000000001</v>
      </c>
      <c r="CQ272">
        <v>52.25</v>
      </c>
      <c r="CR272">
        <v>53.689333333333323</v>
      </c>
      <c r="CS272">
        <v>52.5</v>
      </c>
      <c r="CT272">
        <v>51.638777777777769</v>
      </c>
      <c r="CU272">
        <v>50.875</v>
      </c>
      <c r="CV272">
        <v>1960.0274074074071</v>
      </c>
      <c r="CW272">
        <v>39.99</v>
      </c>
      <c r="CX272">
        <v>0</v>
      </c>
      <c r="CY272">
        <v>1687539110.5999999</v>
      </c>
      <c r="CZ272">
        <v>0</v>
      </c>
      <c r="DA272">
        <v>1687534704.5999999</v>
      </c>
      <c r="DB272" t="s">
        <v>748</v>
      </c>
      <c r="DC272">
        <v>1687534682.0999999</v>
      </c>
      <c r="DD272">
        <v>1687534704.5999999</v>
      </c>
      <c r="DE272">
        <v>4</v>
      </c>
      <c r="DF272">
        <v>-0.27400000000000002</v>
      </c>
      <c r="DG272">
        <v>-6.3E-2</v>
      </c>
      <c r="DH272">
        <v>2.6259999999999999</v>
      </c>
      <c r="DI272">
        <v>4.9000000000000002E-2</v>
      </c>
      <c r="DJ272">
        <v>421</v>
      </c>
      <c r="DK272">
        <v>17</v>
      </c>
      <c r="DL272">
        <v>0.13</v>
      </c>
      <c r="DM272">
        <v>0.01</v>
      </c>
      <c r="DN272">
        <v>-36.771922500000002</v>
      </c>
      <c r="DO272">
        <v>0.63673508442783466</v>
      </c>
      <c r="DP272">
        <v>0.19027058297001651</v>
      </c>
      <c r="DQ272">
        <v>0</v>
      </c>
      <c r="DR272">
        <v>1.38516225</v>
      </c>
      <c r="DS272">
        <v>0.57787575984990591</v>
      </c>
      <c r="DT272">
        <v>7.0642504821371535E-2</v>
      </c>
      <c r="DU272">
        <v>0</v>
      </c>
      <c r="DV272">
        <v>0</v>
      </c>
      <c r="DW272">
        <v>2</v>
      </c>
      <c r="DX272" t="s">
        <v>356</v>
      </c>
      <c r="DY272">
        <v>3.1168200000000001</v>
      </c>
      <c r="DZ272">
        <v>2.7700999999999998</v>
      </c>
      <c r="EA272">
        <v>0.17168600000000001</v>
      </c>
      <c r="EB272">
        <v>0.17709</v>
      </c>
      <c r="EC272">
        <v>0.119389</v>
      </c>
      <c r="ED272">
        <v>0.114844</v>
      </c>
      <c r="EE272">
        <v>23810.7</v>
      </c>
      <c r="EF272">
        <v>23569.9</v>
      </c>
      <c r="EG272">
        <v>29341</v>
      </c>
      <c r="EH272">
        <v>28969.8</v>
      </c>
      <c r="EI272">
        <v>35810.1</v>
      </c>
      <c r="EJ272">
        <v>33817.5</v>
      </c>
      <c r="EK272">
        <v>45013.1</v>
      </c>
      <c r="EL272">
        <v>43088.2</v>
      </c>
      <c r="EM272">
        <v>1.6755199999999999</v>
      </c>
      <c r="EN272">
        <v>1.6214999999999999</v>
      </c>
      <c r="EO272">
        <v>-6.7014199999999996E-2</v>
      </c>
      <c r="EP272">
        <v>0</v>
      </c>
      <c r="EQ272">
        <v>34.973999999999997</v>
      </c>
      <c r="ER272">
        <v>999.9</v>
      </c>
      <c r="ES272">
        <v>49</v>
      </c>
      <c r="ET272">
        <v>49.2</v>
      </c>
      <c r="EU272">
        <v>57.4071</v>
      </c>
      <c r="EV272">
        <v>65.368200000000002</v>
      </c>
      <c r="EW272">
        <v>17.323699999999999</v>
      </c>
      <c r="EX272">
        <v>1</v>
      </c>
      <c r="EY272">
        <v>1.4108099999999999</v>
      </c>
      <c r="EZ272">
        <v>9.2810500000000005</v>
      </c>
      <c r="FA272">
        <v>19.981000000000002</v>
      </c>
      <c r="FB272">
        <v>5.2274700000000003</v>
      </c>
      <c r="FC272">
        <v>11.992000000000001</v>
      </c>
      <c r="FD272">
        <v>4.9686000000000003</v>
      </c>
      <c r="FE272">
        <v>3.2895300000000001</v>
      </c>
      <c r="FF272">
        <v>9999</v>
      </c>
      <c r="FG272">
        <v>9999</v>
      </c>
      <c r="FH272">
        <v>9999</v>
      </c>
      <c r="FI272">
        <v>999.9</v>
      </c>
      <c r="FJ272">
        <v>4.9727499999999996</v>
      </c>
      <c r="FK272">
        <v>1.8783799999999999</v>
      </c>
      <c r="FL272">
        <v>1.87662</v>
      </c>
      <c r="FM272">
        <v>1.8794</v>
      </c>
      <c r="FN272">
        <v>1.87578</v>
      </c>
      <c r="FO272">
        <v>1.8791899999999999</v>
      </c>
      <c r="FP272">
        <v>1.8765099999999999</v>
      </c>
      <c r="FQ272">
        <v>1.87775</v>
      </c>
      <c r="FR272">
        <v>0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3.76</v>
      </c>
      <c r="GF272">
        <v>0.1905</v>
      </c>
      <c r="GG272">
        <v>1.427427920861303</v>
      </c>
      <c r="GH272">
        <v>3.4596175144301941E-3</v>
      </c>
      <c r="GI272">
        <v>-1.60062044249347E-6</v>
      </c>
      <c r="GJ272">
        <v>4.4551892631570479E-10</v>
      </c>
      <c r="GK272">
        <v>-0.12138322864315421</v>
      </c>
      <c r="GL272">
        <v>-1.1044296988583829E-3</v>
      </c>
      <c r="GM272">
        <v>8.6344859614355754E-4</v>
      </c>
      <c r="GN272">
        <v>-1.2442756315904091E-5</v>
      </c>
      <c r="GO272">
        <v>0</v>
      </c>
      <c r="GP272">
        <v>2120</v>
      </c>
      <c r="GQ272">
        <v>2</v>
      </c>
      <c r="GR272">
        <v>32</v>
      </c>
      <c r="GS272">
        <v>73.8</v>
      </c>
      <c r="GT272">
        <v>73.400000000000006</v>
      </c>
      <c r="GU272">
        <v>2.3046899999999999</v>
      </c>
      <c r="GV272">
        <v>2.6428199999999999</v>
      </c>
      <c r="GW272">
        <v>1.39893</v>
      </c>
      <c r="GX272">
        <v>2.2717299999999998</v>
      </c>
      <c r="GY272">
        <v>1.4489700000000001</v>
      </c>
      <c r="GZ272">
        <v>2.5061</v>
      </c>
      <c r="HA272">
        <v>53.949300000000001</v>
      </c>
      <c r="HB272">
        <v>14.6661</v>
      </c>
      <c r="HC272">
        <v>18</v>
      </c>
      <c r="HD272">
        <v>503.238</v>
      </c>
      <c r="HE272">
        <v>381.923</v>
      </c>
      <c r="HF272">
        <v>25.149899999999999</v>
      </c>
      <c r="HG272">
        <v>43.566200000000002</v>
      </c>
      <c r="HH272">
        <v>30.000599999999999</v>
      </c>
      <c r="HI272">
        <v>42.843800000000002</v>
      </c>
      <c r="HJ272">
        <v>42.8249</v>
      </c>
      <c r="HK272">
        <v>46.169899999999998</v>
      </c>
      <c r="HL272">
        <v>57.1768</v>
      </c>
      <c r="HM272">
        <v>0</v>
      </c>
      <c r="HN272">
        <v>21.791799999999999</v>
      </c>
      <c r="HO272">
        <v>1074.82</v>
      </c>
      <c r="HP272">
        <v>23.473800000000001</v>
      </c>
      <c r="HQ272">
        <v>97.167199999999994</v>
      </c>
      <c r="HR272">
        <v>99.072400000000002</v>
      </c>
    </row>
    <row r="273" spans="1:226" x14ac:dyDescent="0.25">
      <c r="A273">
        <v>257</v>
      </c>
      <c r="B273">
        <v>1687539115.5</v>
      </c>
      <c r="C273">
        <v>10412</v>
      </c>
      <c r="D273" t="s">
        <v>875</v>
      </c>
      <c r="E273" t="s">
        <v>876</v>
      </c>
      <c r="F273">
        <v>5</v>
      </c>
      <c r="G273" t="s">
        <v>353</v>
      </c>
      <c r="H273" t="s">
        <v>747</v>
      </c>
      <c r="I273">
        <v>1687539107.7142861</v>
      </c>
      <c r="J273">
        <f t="shared" ref="J273:J336" si="124">(K273)/1000</f>
        <v>1.7539594591795761E-3</v>
      </c>
      <c r="K273">
        <f t="shared" ref="K273:K336" si="125">IF(BF273, AN273, AH273)</f>
        <v>1.7539594591795762</v>
      </c>
      <c r="L273">
        <f t="shared" ref="L273:L336" si="126">IF(BF273, AI273, AG273)</f>
        <v>14.867995405973584</v>
      </c>
      <c r="M273">
        <f t="shared" ref="M273:M336" si="127">BH273 - IF(AU273&gt;1, L273*BB273*100/(AW273*BV273), 0)</f>
        <v>1006.430357142857</v>
      </c>
      <c r="N273">
        <f t="shared" ref="N273:N336" si="128">((T273-J273/2)*M273-L273)/(T273+J273/2)</f>
        <v>587.43610739467624</v>
      </c>
      <c r="O273">
        <f t="shared" ref="O273:O336" si="129">N273*(BO273+BP273)/1000</f>
        <v>59.897790118756667</v>
      </c>
      <c r="P273">
        <f t="shared" ref="P273:P336" si="130">(BH273 - IF(AU273&gt;1, L273*BB273*100/(AW273*BV273), 0))*(BO273+BP273)/1000</f>
        <v>102.62044423630623</v>
      </c>
      <c r="Q273">
        <f t="shared" ref="Q273:Q336" si="131">2/((1/S273-1/R273)+SIGN(S273)*SQRT((1/S273-1/R273)*(1/S273-1/R273) + 4*BC273/((BC273+1)*(BC273+1))*(2*1/S273*1/R273-1/R273*1/R273)))</f>
        <v>6.2641535242011881E-2</v>
      </c>
      <c r="R273">
        <f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3.5037165623919453</v>
      </c>
      <c r="S273">
        <f t="shared" ref="S273:S336" si="132">J273*(1000-(1000*0.61365*EXP(17.502*W273/(240.97+W273))/(BO273+BP273)+BJ273)/2)/(1000*0.61365*EXP(17.502*W273/(240.97+W273))/(BO273+BP273)-BJ273)</f>
        <v>6.202594489091634E-2</v>
      </c>
      <c r="T273">
        <f t="shared" ref="T273:T336" si="133">1/((BC273+1)/(Q273/1.6)+1/(R273/1.37)) + BC273/((BC273+1)/(Q273/1.6) + BC273/(R273/1.37))</f>
        <v>3.882101961261241E-2</v>
      </c>
      <c r="U273">
        <f t="shared" ref="U273:U336" si="134">(AX273*BA273)</f>
        <v>585.67103714525456</v>
      </c>
      <c r="V273">
        <f t="shared" ref="V273:V336" si="135">(BQ273+(U273+2*0.95*0.0000000567*(((BQ273+$B$7)+273)^4-(BQ273+273)^4)-44100*J273)/(1.84*29.3*R273+8*0.95*0.0000000567*(BQ273+273)^3))</f>
        <v>35.669760468085329</v>
      </c>
      <c r="W273">
        <f t="shared" ref="W273:W336" si="136">($C$7*BR273+$D$7*BS273+$E$7*V273)</f>
        <v>33.895564285714293</v>
      </c>
      <c r="X273">
        <f t="shared" ref="X273:X336" si="137">0.61365*EXP(17.502*W273/(240.97+W273))</f>
        <v>5.3119633798329025</v>
      </c>
      <c r="Y273">
        <f t="shared" ref="Y273:Y336" si="138">(Z273/AA273*100)</f>
        <v>49.863849579147704</v>
      </c>
      <c r="Z273">
        <f t="shared" ref="Z273:Z336" si="139">BJ273*(BO273+BP273)/1000</f>
        <v>2.5396333565846483</v>
      </c>
      <c r="AA273">
        <f t="shared" ref="AA273:AA336" si="140">0.61365*EXP(17.502*BQ273/(240.97+BQ273))</f>
        <v>5.0931353636336256</v>
      </c>
      <c r="AB273">
        <f t="shared" ref="AB273:AB336" si="141">(X273-BJ273*(BO273+BP273)/1000)</f>
        <v>2.7723300232482542</v>
      </c>
      <c r="AC273">
        <f t="shared" ref="AC273:AC336" si="142">(-J273*44100)</f>
        <v>-77.349612149819308</v>
      </c>
      <c r="AD273">
        <f t="shared" ref="AD273:AD336" si="143">2*29.3*R273*0.92*(BQ273-W273)</f>
        <v>-141.96003480629531</v>
      </c>
      <c r="AE273">
        <f t="shared" ref="AE273:AE336" si="144">2*0.95*0.0000000567*(((BQ273+$B$7)+273)^4-(W273+273)^4)</f>
        <v>-9.3266261615675923</v>
      </c>
      <c r="AF273">
        <f t="shared" ref="AF273:AF336" si="145">U273+AE273+AC273+AD273</f>
        <v>357.03476402757235</v>
      </c>
      <c r="AG273">
        <f t="shared" ref="AG273:AG336" si="146">BN273*AU273*(BI273-BH273*(1000-AU273*BK273)/(1000-AU273*BJ273))/(100*BB273)</f>
        <v>44.576501173215391</v>
      </c>
      <c r="AH273">
        <f t="shared" ref="AH273:AH336" si="147">1000*BN273*AU273*(BJ273-BK273)/(100*BB273*(1000-AU273*BJ273))</f>
        <v>1.8770233262486051</v>
      </c>
      <c r="AI273">
        <f t="shared" ref="AI273:AI336" si="148">(AJ273 - AK273 - BO273*1000/(8.314*(BQ273+273.15)) * AM273/BN273 * AL273) * BN273/(100*BB273) * (1000 - BK273)/1000</f>
        <v>14.867995405973584</v>
      </c>
      <c r="AJ273">
        <v>1085.375201492302</v>
      </c>
      <c r="AK273">
        <v>1056.414424242424</v>
      </c>
      <c r="AL273">
        <v>3.257575669307462</v>
      </c>
      <c r="AM273">
        <v>65.224705467623394</v>
      </c>
      <c r="AN273">
        <f t="shared" ref="AN273:AN336" si="149">(AP273 - AO273 + BO273*1000/(8.314*(BQ273+273.15)) * AR273/BN273 * AQ273) * BN273/(100*BB273) * 1000/(1000 - AP273)</f>
        <v>1.7539594591795762</v>
      </c>
      <c r="AO273">
        <v>23.39157288770474</v>
      </c>
      <c r="AP273">
        <v>24.832086060606049</v>
      </c>
      <c r="AQ273">
        <v>-1.1832141759629459E-2</v>
      </c>
      <c r="AR273">
        <v>101.7117068775797</v>
      </c>
      <c r="AS273">
        <v>0</v>
      </c>
      <c r="AT273">
        <v>0</v>
      </c>
      <c r="AU273">
        <f t="shared" ref="AU273:AU336" si="150">IF(AS273*$H$13&gt;=AW273,1,(AW273/(AW273-AS273*$H$13)))</f>
        <v>1</v>
      </c>
      <c r="AV273">
        <f t="shared" ref="AV273:AV336" si="151">(AU273-1)*100</f>
        <v>0</v>
      </c>
      <c r="AW273">
        <f t="shared" ref="AW273:AW336" si="152">MAX(0,($B$13+$C$13*BV273)/(1+$D$13*BV273)*BO273/(BQ273+273)*$E$13)</f>
        <v>52807.273196481561</v>
      </c>
      <c r="AX273">
        <f t="shared" ref="AX273:AX336" si="153">$B$11*BW273+$C$11*BX273+$F$11*CI273*(1-CL273)</f>
        <v>3329.0221428571422</v>
      </c>
      <c r="AY273">
        <f t="shared" ref="AY273:AY336" si="154">AX273*AZ273</f>
        <v>2730.7966050160453</v>
      </c>
      <c r="AZ273">
        <f>($B$11*$D$9+$C$11*$D$9+$F$11*((CV273+CN273)/MAX(CV273+CN273+CW273, 0.1)*$I$9+CW273/MAX(CV273+CN273+CW273, 0.1)*$J$9))/($B$11+$C$11+$F$11)</f>
        <v>0.82029992226856496</v>
      </c>
      <c r="BA273">
        <f>($B$11*$K$9+$C$11*$K$9+$F$11*((CV273+CN273)/MAX(CV273+CN273+CW273, 0.1)*$P$9+CW273/MAX(CV273+CN273+CW273, 0.1)*$Q$9))/($B$11+$C$11+$F$11)</f>
        <v>0.17592884997833053</v>
      </c>
      <c r="BB273" s="1">
        <v>3.93</v>
      </c>
      <c r="BC273">
        <v>0.5</v>
      </c>
      <c r="BD273" t="s">
        <v>354</v>
      </c>
      <c r="BE273">
        <v>2</v>
      </c>
      <c r="BF273" t="b">
        <v>1</v>
      </c>
      <c r="BG273">
        <v>1687539107.7142861</v>
      </c>
      <c r="BH273">
        <v>1006.430357142857</v>
      </c>
      <c r="BI273">
        <v>1042.948928571428</v>
      </c>
      <c r="BJ273">
        <v>24.90696785714286</v>
      </c>
      <c r="BK273">
        <v>23.468507142857138</v>
      </c>
      <c r="BL273">
        <v>1002.693464285714</v>
      </c>
      <c r="BM273">
        <v>24.716053571428571</v>
      </c>
      <c r="BN273">
        <v>500.04635714285718</v>
      </c>
      <c r="BO273">
        <v>101.85164285714291</v>
      </c>
      <c r="BP273">
        <v>0.1131314642857143</v>
      </c>
      <c r="BQ273">
        <v>33.144025000000013</v>
      </c>
      <c r="BR273">
        <v>33.895564285714293</v>
      </c>
      <c r="BS273">
        <v>999.9000000000002</v>
      </c>
      <c r="BT273">
        <v>0</v>
      </c>
      <c r="BU273">
        <v>0</v>
      </c>
      <c r="BV273">
        <v>10006.29285714286</v>
      </c>
      <c r="BW273">
        <v>0</v>
      </c>
      <c r="BX273">
        <v>1329.0039285714281</v>
      </c>
      <c r="BY273">
        <v>-36.51983214285714</v>
      </c>
      <c r="BZ273">
        <v>1032.136071428572</v>
      </c>
      <c r="CA273">
        <v>1068.013214285714</v>
      </c>
      <c r="CB273">
        <v>1.4384625</v>
      </c>
      <c r="CC273">
        <v>1042.948928571428</v>
      </c>
      <c r="CD273">
        <v>23.468507142857138</v>
      </c>
      <c r="CE273">
        <v>2.5368146428571432</v>
      </c>
      <c r="CF273">
        <v>2.390305000000001</v>
      </c>
      <c r="CG273">
        <v>21.26462857142857</v>
      </c>
      <c r="CH273">
        <v>20.29812857142857</v>
      </c>
      <c r="CI273">
        <v>2000.0182142857141</v>
      </c>
      <c r="CJ273">
        <v>0.98000567857142862</v>
      </c>
      <c r="CK273">
        <v>1.9994221428571431E-2</v>
      </c>
      <c r="CL273">
        <v>0</v>
      </c>
      <c r="CM273">
        <v>1.951628571428571</v>
      </c>
      <c r="CN273">
        <v>0</v>
      </c>
      <c r="CO273">
        <v>7668.5346428571438</v>
      </c>
      <c r="CP273">
        <v>17338.407142857141</v>
      </c>
      <c r="CQ273">
        <v>52.25</v>
      </c>
      <c r="CR273">
        <v>53.707249999999988</v>
      </c>
      <c r="CS273">
        <v>52.5</v>
      </c>
      <c r="CT273">
        <v>51.642714285714291</v>
      </c>
      <c r="CU273">
        <v>50.875</v>
      </c>
      <c r="CV273">
        <v>1960.0282142857141</v>
      </c>
      <c r="CW273">
        <v>39.99</v>
      </c>
      <c r="CX273">
        <v>0</v>
      </c>
      <c r="CY273">
        <v>1687539115.4000001</v>
      </c>
      <c r="CZ273">
        <v>0</v>
      </c>
      <c r="DA273">
        <v>1687534704.5999999</v>
      </c>
      <c r="DB273" t="s">
        <v>748</v>
      </c>
      <c r="DC273">
        <v>1687534682.0999999</v>
      </c>
      <c r="DD273">
        <v>1687534704.5999999</v>
      </c>
      <c r="DE273">
        <v>4</v>
      </c>
      <c r="DF273">
        <v>-0.27400000000000002</v>
      </c>
      <c r="DG273">
        <v>-6.3E-2</v>
      </c>
      <c r="DH273">
        <v>2.6259999999999999</v>
      </c>
      <c r="DI273">
        <v>4.9000000000000002E-2</v>
      </c>
      <c r="DJ273">
        <v>421</v>
      </c>
      <c r="DK273">
        <v>17</v>
      </c>
      <c r="DL273">
        <v>0.13</v>
      </c>
      <c r="DM273">
        <v>0.01</v>
      </c>
      <c r="DN273">
        <v>-36.568757499999997</v>
      </c>
      <c r="DO273">
        <v>2.6722322701688981</v>
      </c>
      <c r="DP273">
        <v>0.36247948761791959</v>
      </c>
      <c r="DQ273">
        <v>0</v>
      </c>
      <c r="DR273">
        <v>1.41505525</v>
      </c>
      <c r="DS273">
        <v>0.60141939962476243</v>
      </c>
      <c r="DT273">
        <v>7.2643452388618635E-2</v>
      </c>
      <c r="DU273">
        <v>0</v>
      </c>
      <c r="DV273">
        <v>0</v>
      </c>
      <c r="DW273">
        <v>2</v>
      </c>
      <c r="DX273" t="s">
        <v>356</v>
      </c>
      <c r="DY273">
        <v>3.1167400000000001</v>
      </c>
      <c r="DZ273">
        <v>2.7695799999999999</v>
      </c>
      <c r="EA273">
        <v>0.17341799999999999</v>
      </c>
      <c r="EB273">
        <v>0.17882400000000001</v>
      </c>
      <c r="EC273">
        <v>0.11920799999999999</v>
      </c>
      <c r="ED273">
        <v>0.11484900000000001</v>
      </c>
      <c r="EE273">
        <v>23760.1</v>
      </c>
      <c r="EF273">
        <v>23519.7</v>
      </c>
      <c r="EG273">
        <v>29340.3</v>
      </c>
      <c r="EH273">
        <v>28969.4</v>
      </c>
      <c r="EI273">
        <v>35816.400000000001</v>
      </c>
      <c r="EJ273">
        <v>33817.199999999997</v>
      </c>
      <c r="EK273">
        <v>45011.9</v>
      </c>
      <c r="EL273">
        <v>43087.8</v>
      </c>
      <c r="EM273">
        <v>1.6757</v>
      </c>
      <c r="EN273">
        <v>1.6213200000000001</v>
      </c>
      <c r="EO273">
        <v>-6.7155800000000002E-2</v>
      </c>
      <c r="EP273">
        <v>0</v>
      </c>
      <c r="EQ273">
        <v>34.983600000000003</v>
      </c>
      <c r="ER273">
        <v>999.9</v>
      </c>
      <c r="ES273">
        <v>49</v>
      </c>
      <c r="ET273">
        <v>49.2</v>
      </c>
      <c r="EU273">
        <v>57.402299999999997</v>
      </c>
      <c r="EV273">
        <v>65.288200000000003</v>
      </c>
      <c r="EW273">
        <v>17.347799999999999</v>
      </c>
      <c r="EX273">
        <v>1</v>
      </c>
      <c r="EY273">
        <v>1.41171</v>
      </c>
      <c r="EZ273">
        <v>9.2810500000000005</v>
      </c>
      <c r="FA273">
        <v>19.980799999999999</v>
      </c>
      <c r="FB273">
        <v>5.2279200000000001</v>
      </c>
      <c r="FC273">
        <v>11.992000000000001</v>
      </c>
      <c r="FD273">
        <v>4.9686500000000002</v>
      </c>
      <c r="FE273">
        <v>3.2896800000000002</v>
      </c>
      <c r="FF273">
        <v>9999</v>
      </c>
      <c r="FG273">
        <v>9999</v>
      </c>
      <c r="FH273">
        <v>9999</v>
      </c>
      <c r="FI273">
        <v>999.9</v>
      </c>
      <c r="FJ273">
        <v>4.9727399999999999</v>
      </c>
      <c r="FK273">
        <v>1.8783700000000001</v>
      </c>
      <c r="FL273">
        <v>1.87662</v>
      </c>
      <c r="FM273">
        <v>1.87937</v>
      </c>
      <c r="FN273">
        <v>1.8757600000000001</v>
      </c>
      <c r="FO273">
        <v>1.8791599999999999</v>
      </c>
      <c r="FP273">
        <v>1.8765099999999999</v>
      </c>
      <c r="FQ273">
        <v>1.87775</v>
      </c>
      <c r="FR273">
        <v>0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3.78</v>
      </c>
      <c r="GF273">
        <v>0.1895</v>
      </c>
      <c r="GG273">
        <v>1.427427920861303</v>
      </c>
      <c r="GH273">
        <v>3.4596175144301941E-3</v>
      </c>
      <c r="GI273">
        <v>-1.60062044249347E-6</v>
      </c>
      <c r="GJ273">
        <v>4.4551892631570479E-10</v>
      </c>
      <c r="GK273">
        <v>-0.12138322864315421</v>
      </c>
      <c r="GL273">
        <v>-1.1044296988583829E-3</v>
      </c>
      <c r="GM273">
        <v>8.6344859614355754E-4</v>
      </c>
      <c r="GN273">
        <v>-1.2442756315904091E-5</v>
      </c>
      <c r="GO273">
        <v>0</v>
      </c>
      <c r="GP273">
        <v>2120</v>
      </c>
      <c r="GQ273">
        <v>2</v>
      </c>
      <c r="GR273">
        <v>32</v>
      </c>
      <c r="GS273">
        <v>73.900000000000006</v>
      </c>
      <c r="GT273">
        <v>73.5</v>
      </c>
      <c r="GU273">
        <v>2.33521</v>
      </c>
      <c r="GV273">
        <v>2.6415999999999999</v>
      </c>
      <c r="GW273">
        <v>1.39893</v>
      </c>
      <c r="GX273">
        <v>2.2717299999999998</v>
      </c>
      <c r="GY273">
        <v>1.4489700000000001</v>
      </c>
      <c r="GZ273">
        <v>2.3852500000000001</v>
      </c>
      <c r="HA273">
        <v>53.985100000000003</v>
      </c>
      <c r="HB273">
        <v>14.657400000000001</v>
      </c>
      <c r="HC273">
        <v>18</v>
      </c>
      <c r="HD273">
        <v>503.37900000000002</v>
      </c>
      <c r="HE273">
        <v>381.84500000000003</v>
      </c>
      <c r="HF273">
        <v>25.1433</v>
      </c>
      <c r="HG273">
        <v>43.571100000000001</v>
      </c>
      <c r="HH273">
        <v>30.000800000000002</v>
      </c>
      <c r="HI273">
        <v>42.849400000000003</v>
      </c>
      <c r="HJ273">
        <v>42.830500000000001</v>
      </c>
      <c r="HK273">
        <v>46.813099999999999</v>
      </c>
      <c r="HL273">
        <v>57.1768</v>
      </c>
      <c r="HM273">
        <v>0</v>
      </c>
      <c r="HN273">
        <v>21.791599999999999</v>
      </c>
      <c r="HO273">
        <v>1088.46</v>
      </c>
      <c r="HP273">
        <v>23.496099999999998</v>
      </c>
      <c r="HQ273">
        <v>97.164599999999993</v>
      </c>
      <c r="HR273">
        <v>99.0715</v>
      </c>
    </row>
    <row r="274" spans="1:226" x14ac:dyDescent="0.25">
      <c r="A274">
        <v>258</v>
      </c>
      <c r="B274">
        <v>1687539120.5</v>
      </c>
      <c r="C274">
        <v>10417</v>
      </c>
      <c r="D274" t="s">
        <v>877</v>
      </c>
      <c r="E274" t="s">
        <v>878</v>
      </c>
      <c r="F274">
        <v>5</v>
      </c>
      <c r="G274" t="s">
        <v>353</v>
      </c>
      <c r="H274" t="s">
        <v>747</v>
      </c>
      <c r="I274">
        <v>1687539113</v>
      </c>
      <c r="J274">
        <f t="shared" si="124"/>
        <v>1.7674773838636992E-3</v>
      </c>
      <c r="K274">
        <f t="shared" si="125"/>
        <v>1.7674773838636992</v>
      </c>
      <c r="L274">
        <f t="shared" si="126"/>
        <v>14.452475844669136</v>
      </c>
      <c r="M274">
        <f t="shared" si="127"/>
        <v>1023.736296296296</v>
      </c>
      <c r="N274">
        <f t="shared" si="128"/>
        <v>616.59037270986232</v>
      </c>
      <c r="O274">
        <f t="shared" si="129"/>
        <v>62.870404053833418</v>
      </c>
      <c r="P274">
        <f t="shared" si="130"/>
        <v>104.38488410037023</v>
      </c>
      <c r="Q274">
        <f t="shared" si="131"/>
        <v>6.3026574843370015E-2</v>
      </c>
      <c r="R274">
        <f>IF(LEFT(BD274,1)&lt;&gt;"0",IF(LEFT(BD274,1)="1",3,BE274),$D$5+$E$5*(BV274*BO274/($K$5*1000))+$F$5*(BV274*BO274/($K$5*1000))*MAX(MIN(BB274,$J$5),$I$5)*MAX(MIN(BB274,$J$5),$I$5)+$G$5*MAX(MIN(BB274,$J$5),$I$5)*(BV274*BO274/($K$5*1000))+$H$5*(BV274*BO274/($K$5*1000))*(BV274*BO274/($K$5*1000)))</f>
        <v>3.5022982583188824</v>
      </c>
      <c r="S274">
        <f t="shared" si="132"/>
        <v>6.2403184470981282E-2</v>
      </c>
      <c r="T274">
        <f t="shared" si="133"/>
        <v>3.9057485457303573E-2</v>
      </c>
      <c r="U274">
        <f t="shared" si="134"/>
        <v>572.65427627056135</v>
      </c>
      <c r="V274">
        <f t="shared" si="135"/>
        <v>35.602109447326654</v>
      </c>
      <c r="W274">
        <f t="shared" si="136"/>
        <v>33.89492222222222</v>
      </c>
      <c r="X274">
        <f t="shared" si="137"/>
        <v>5.3117729932804378</v>
      </c>
      <c r="Y274">
        <f t="shared" si="138"/>
        <v>49.773548158352263</v>
      </c>
      <c r="Z274">
        <f t="shared" si="139"/>
        <v>2.5348994066050894</v>
      </c>
      <c r="AA274">
        <f t="shared" si="140"/>
        <v>5.0928645844986242</v>
      </c>
      <c r="AB274">
        <f t="shared" si="141"/>
        <v>2.7768735866753484</v>
      </c>
      <c r="AC274">
        <f t="shared" si="142"/>
        <v>-77.94575262838913</v>
      </c>
      <c r="AD274">
        <f t="shared" si="143"/>
        <v>-141.9601882214711</v>
      </c>
      <c r="AE274">
        <f t="shared" si="144"/>
        <v>-9.3303406362518455</v>
      </c>
      <c r="AF274">
        <f t="shared" si="145"/>
        <v>343.41799478444921</v>
      </c>
      <c r="AG274">
        <f t="shared" si="146"/>
        <v>44.436960140563812</v>
      </c>
      <c r="AH274">
        <f t="shared" si="147"/>
        <v>1.9076232628973986</v>
      </c>
      <c r="AI274">
        <f t="shared" si="148"/>
        <v>14.452475844669136</v>
      </c>
      <c r="AJ274">
        <v>1102.579037882314</v>
      </c>
      <c r="AK274">
        <v>1073.177333333334</v>
      </c>
      <c r="AL274">
        <v>3.4063191407766631</v>
      </c>
      <c r="AM274">
        <v>65.224705467623394</v>
      </c>
      <c r="AN274">
        <f t="shared" si="149"/>
        <v>1.7674773838636992</v>
      </c>
      <c r="AO274">
        <v>23.393637378229851</v>
      </c>
      <c r="AP274">
        <v>24.799848484848471</v>
      </c>
      <c r="AQ274">
        <v>-6.3357892261624192E-3</v>
      </c>
      <c r="AR274">
        <v>101.7117068775797</v>
      </c>
      <c r="AS274">
        <v>0</v>
      </c>
      <c r="AT274">
        <v>0</v>
      </c>
      <c r="AU274">
        <f t="shared" si="150"/>
        <v>1</v>
      </c>
      <c r="AV274">
        <f t="shared" si="151"/>
        <v>0</v>
      </c>
      <c r="AW274">
        <f t="shared" si="152"/>
        <v>52776.277649466778</v>
      </c>
      <c r="AX274">
        <f t="shared" si="153"/>
        <v>3255.0333333333328</v>
      </c>
      <c r="AY274">
        <f t="shared" si="154"/>
        <v>2670.1035930590124</v>
      </c>
      <c r="AZ274">
        <f>($B$11*$D$9+$C$11*$D$9+$F$11*((CV274+CN274)/MAX(CV274+CN274+CW274, 0.1)*$I$9+CW274/MAX(CV274+CN274+CW274, 0.1)*$J$9))/($B$11+$C$11+$F$11)</f>
        <v>0.82029992311159527</v>
      </c>
      <c r="BA274">
        <f>($B$11*$K$9+$C$11*$K$9+$F$11*((CV274+CN274)/MAX(CV274+CN274+CW274, 0.1)*$P$9+CW274/MAX(CV274+CN274+CW274, 0.1)*$Q$9))/($B$11+$C$11+$F$11)</f>
        <v>0.17592885160537877</v>
      </c>
      <c r="BB274" s="1">
        <v>3.93</v>
      </c>
      <c r="BC274">
        <v>0.5</v>
      </c>
      <c r="BD274" t="s">
        <v>354</v>
      </c>
      <c r="BE274">
        <v>2</v>
      </c>
      <c r="BF274" t="b">
        <v>1</v>
      </c>
      <c r="BG274">
        <v>1687539113</v>
      </c>
      <c r="BH274">
        <v>1023.736296296296</v>
      </c>
      <c r="BI274">
        <v>1060.195555555556</v>
      </c>
      <c r="BJ274">
        <v>24.860577777777781</v>
      </c>
      <c r="BK274">
        <v>23.398588888888892</v>
      </c>
      <c r="BL274">
        <v>1019.972777777778</v>
      </c>
      <c r="BM274">
        <v>24.670514814814819</v>
      </c>
      <c r="BN274">
        <v>500.04351851851862</v>
      </c>
      <c r="BO274">
        <v>101.85140740740739</v>
      </c>
      <c r="BP274">
        <v>0.1132142222222222</v>
      </c>
      <c r="BQ274">
        <v>33.143077777777783</v>
      </c>
      <c r="BR274">
        <v>33.89492222222222</v>
      </c>
      <c r="BS274">
        <v>999.90000000000009</v>
      </c>
      <c r="BT274">
        <v>0</v>
      </c>
      <c r="BU274">
        <v>0</v>
      </c>
      <c r="BV274">
        <v>10000.160740740739</v>
      </c>
      <c r="BW274">
        <v>0</v>
      </c>
      <c r="BX274">
        <v>1255.0207407407411</v>
      </c>
      <c r="BY274">
        <v>-36.460192592592591</v>
      </c>
      <c r="BZ274">
        <v>1049.834814814815</v>
      </c>
      <c r="CA274">
        <v>1085.5981481481481</v>
      </c>
      <c r="CB274">
        <v>1.4619903703703701</v>
      </c>
      <c r="CC274">
        <v>1060.195555555556</v>
      </c>
      <c r="CD274">
        <v>23.398588888888892</v>
      </c>
      <c r="CE274">
        <v>2.532084814814815</v>
      </c>
      <c r="CF274">
        <v>2.3831788888888892</v>
      </c>
      <c r="CG274">
        <v>21.234200000000001</v>
      </c>
      <c r="CH274">
        <v>20.249922222222221</v>
      </c>
      <c r="CI274">
        <v>2000.012592592592</v>
      </c>
      <c r="CJ274">
        <v>0.98000566666666677</v>
      </c>
      <c r="CK274">
        <v>1.999423333333334E-2</v>
      </c>
      <c r="CL274">
        <v>0</v>
      </c>
      <c r="CM274">
        <v>1.9602074074074081</v>
      </c>
      <c r="CN274">
        <v>0</v>
      </c>
      <c r="CO274">
        <v>7667.0640740740746</v>
      </c>
      <c r="CP274">
        <v>17338.362962962961</v>
      </c>
      <c r="CQ274">
        <v>52.25</v>
      </c>
      <c r="CR274">
        <v>53.728999999999999</v>
      </c>
      <c r="CS274">
        <v>52.5</v>
      </c>
      <c r="CT274">
        <v>51.647962962962957</v>
      </c>
      <c r="CU274">
        <v>50.875</v>
      </c>
      <c r="CV274">
        <v>1960.022592592592</v>
      </c>
      <c r="CW274">
        <v>39.99</v>
      </c>
      <c r="CX274">
        <v>0</v>
      </c>
      <c r="CY274">
        <v>1687539120.2</v>
      </c>
      <c r="CZ274">
        <v>0</v>
      </c>
      <c r="DA274">
        <v>1687534704.5999999</v>
      </c>
      <c r="DB274" t="s">
        <v>748</v>
      </c>
      <c r="DC274">
        <v>1687534682.0999999</v>
      </c>
      <c r="DD274">
        <v>1687534704.5999999</v>
      </c>
      <c r="DE274">
        <v>4</v>
      </c>
      <c r="DF274">
        <v>-0.27400000000000002</v>
      </c>
      <c r="DG274">
        <v>-6.3E-2</v>
      </c>
      <c r="DH274">
        <v>2.6259999999999999</v>
      </c>
      <c r="DI274">
        <v>4.9000000000000002E-2</v>
      </c>
      <c r="DJ274">
        <v>421</v>
      </c>
      <c r="DK274">
        <v>17</v>
      </c>
      <c r="DL274">
        <v>0.13</v>
      </c>
      <c r="DM274">
        <v>0.01</v>
      </c>
      <c r="DN274">
        <v>-36.554117073170737</v>
      </c>
      <c r="DO274">
        <v>1.488763066202035</v>
      </c>
      <c r="DP274">
        <v>0.36901006325258551</v>
      </c>
      <c r="DQ274">
        <v>0</v>
      </c>
      <c r="DR274">
        <v>1.4312965853658539</v>
      </c>
      <c r="DS274">
        <v>0.26447999999999949</v>
      </c>
      <c r="DT274">
        <v>6.1547348602905637E-2</v>
      </c>
      <c r="DU274">
        <v>0</v>
      </c>
      <c r="DV274">
        <v>0</v>
      </c>
      <c r="DW274">
        <v>2</v>
      </c>
      <c r="DX274" t="s">
        <v>356</v>
      </c>
      <c r="DY274">
        <v>3.1165600000000002</v>
      </c>
      <c r="DZ274">
        <v>2.7699600000000002</v>
      </c>
      <c r="EA274">
        <v>0.175175</v>
      </c>
      <c r="EB274">
        <v>0.18063000000000001</v>
      </c>
      <c r="EC274">
        <v>0.119101</v>
      </c>
      <c r="ED274">
        <v>0.114856</v>
      </c>
      <c r="EE274">
        <v>23708.799999999999</v>
      </c>
      <c r="EF274">
        <v>23467.3</v>
      </c>
      <c r="EG274">
        <v>29339.7</v>
      </c>
      <c r="EH274">
        <v>28969</v>
      </c>
      <c r="EI274">
        <v>35820.400000000001</v>
      </c>
      <c r="EJ274">
        <v>33816.699999999997</v>
      </c>
      <c r="EK274">
        <v>45011.3</v>
      </c>
      <c r="EL274">
        <v>43087.3</v>
      </c>
      <c r="EM274">
        <v>1.6752800000000001</v>
      </c>
      <c r="EN274">
        <v>1.6213200000000001</v>
      </c>
      <c r="EO274">
        <v>-6.7010500000000001E-2</v>
      </c>
      <c r="EP274">
        <v>0</v>
      </c>
      <c r="EQ274">
        <v>34.994799999999998</v>
      </c>
      <c r="ER274">
        <v>999.9</v>
      </c>
      <c r="ES274">
        <v>49</v>
      </c>
      <c r="ET274">
        <v>49.2</v>
      </c>
      <c r="EU274">
        <v>57.405000000000001</v>
      </c>
      <c r="EV274">
        <v>65.328199999999995</v>
      </c>
      <c r="EW274">
        <v>17.656199999999998</v>
      </c>
      <c r="EX274">
        <v>1</v>
      </c>
      <c r="EY274">
        <v>1.41242</v>
      </c>
      <c r="EZ274">
        <v>9.2810500000000005</v>
      </c>
      <c r="FA274">
        <v>19.980799999999999</v>
      </c>
      <c r="FB274">
        <v>5.2277699999999996</v>
      </c>
      <c r="FC274">
        <v>11.992000000000001</v>
      </c>
      <c r="FD274">
        <v>4.96875</v>
      </c>
      <c r="FE274">
        <v>3.2896999999999998</v>
      </c>
      <c r="FF274">
        <v>9999</v>
      </c>
      <c r="FG274">
        <v>9999</v>
      </c>
      <c r="FH274">
        <v>9999</v>
      </c>
      <c r="FI274">
        <v>999.9</v>
      </c>
      <c r="FJ274">
        <v>4.9727499999999996</v>
      </c>
      <c r="FK274">
        <v>1.8783700000000001</v>
      </c>
      <c r="FL274">
        <v>1.87662</v>
      </c>
      <c r="FM274">
        <v>1.87937</v>
      </c>
      <c r="FN274">
        <v>1.8757699999999999</v>
      </c>
      <c r="FO274">
        <v>1.8791800000000001</v>
      </c>
      <c r="FP274">
        <v>1.87649</v>
      </c>
      <c r="FQ274">
        <v>1.8777299999999999</v>
      </c>
      <c r="FR274">
        <v>0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3.8</v>
      </c>
      <c r="GF274">
        <v>0.18890000000000001</v>
      </c>
      <c r="GG274">
        <v>1.427427920861303</v>
      </c>
      <c r="GH274">
        <v>3.4596175144301941E-3</v>
      </c>
      <c r="GI274">
        <v>-1.60062044249347E-6</v>
      </c>
      <c r="GJ274">
        <v>4.4551892631570479E-10</v>
      </c>
      <c r="GK274">
        <v>-0.12138322864315421</v>
      </c>
      <c r="GL274">
        <v>-1.1044296988583829E-3</v>
      </c>
      <c r="GM274">
        <v>8.6344859614355754E-4</v>
      </c>
      <c r="GN274">
        <v>-1.2442756315904091E-5</v>
      </c>
      <c r="GO274">
        <v>0</v>
      </c>
      <c r="GP274">
        <v>2120</v>
      </c>
      <c r="GQ274">
        <v>2</v>
      </c>
      <c r="GR274">
        <v>32</v>
      </c>
      <c r="GS274">
        <v>74</v>
      </c>
      <c r="GT274">
        <v>73.599999999999994</v>
      </c>
      <c r="GU274">
        <v>2.36328</v>
      </c>
      <c r="GV274">
        <v>2.63428</v>
      </c>
      <c r="GW274">
        <v>1.39893</v>
      </c>
      <c r="GX274">
        <v>2.2729499999999998</v>
      </c>
      <c r="GY274">
        <v>1.4489700000000001</v>
      </c>
      <c r="GZ274">
        <v>2.51831</v>
      </c>
      <c r="HA274">
        <v>53.985100000000003</v>
      </c>
      <c r="HB274">
        <v>14.6661</v>
      </c>
      <c r="HC274">
        <v>18</v>
      </c>
      <c r="HD274">
        <v>503.14499999999998</v>
      </c>
      <c r="HE274">
        <v>381.87799999999999</v>
      </c>
      <c r="HF274">
        <v>25.139500000000002</v>
      </c>
      <c r="HG274">
        <v>43.575699999999998</v>
      </c>
      <c r="HH274">
        <v>30.000800000000002</v>
      </c>
      <c r="HI274">
        <v>42.854900000000001</v>
      </c>
      <c r="HJ274">
        <v>42.8371</v>
      </c>
      <c r="HK274">
        <v>47.353000000000002</v>
      </c>
      <c r="HL274">
        <v>57.1768</v>
      </c>
      <c r="HM274">
        <v>0</v>
      </c>
      <c r="HN274">
        <v>21.790500000000002</v>
      </c>
      <c r="HO274">
        <v>1108.5</v>
      </c>
      <c r="HP274">
        <v>23.531700000000001</v>
      </c>
      <c r="HQ274">
        <v>97.163200000000003</v>
      </c>
      <c r="HR274">
        <v>99.070300000000003</v>
      </c>
    </row>
    <row r="275" spans="1:226" x14ac:dyDescent="0.25">
      <c r="A275">
        <v>259</v>
      </c>
      <c r="B275">
        <v>1687539125.5</v>
      </c>
      <c r="C275">
        <v>10422</v>
      </c>
      <c r="D275" t="s">
        <v>879</v>
      </c>
      <c r="E275" t="s">
        <v>880</v>
      </c>
      <c r="F275">
        <v>5</v>
      </c>
      <c r="G275" t="s">
        <v>353</v>
      </c>
      <c r="H275" t="s">
        <v>747</v>
      </c>
      <c r="I275">
        <v>1687539117.7142861</v>
      </c>
      <c r="J275">
        <f t="shared" si="124"/>
        <v>1.7429793887996413E-3</v>
      </c>
      <c r="K275">
        <f t="shared" si="125"/>
        <v>1.7429793887996414</v>
      </c>
      <c r="L275">
        <f t="shared" si="126"/>
        <v>15.063873027582487</v>
      </c>
      <c r="M275">
        <f t="shared" si="127"/>
        <v>1039.131785714286</v>
      </c>
      <c r="N275">
        <f t="shared" si="128"/>
        <v>609.57763845154977</v>
      </c>
      <c r="O275">
        <f t="shared" si="129"/>
        <v>62.155290589015024</v>
      </c>
      <c r="P275">
        <f t="shared" si="130"/>
        <v>105.95457252240898</v>
      </c>
      <c r="Q275">
        <f t="shared" si="131"/>
        <v>6.197878694365732E-2</v>
      </c>
      <c r="R275">
        <f>IF(LEFT(BD275,1)&lt;&gt;"0",IF(LEFT(BD275,1)="1",3,BE275),$D$5+$E$5*(BV275*BO275/($K$5*1000))+$F$5*(BV275*BO275/($K$5*1000))*MAX(MIN(BB275,$J$5),$I$5)*MAX(MIN(BB275,$J$5),$I$5)+$G$5*MAX(MIN(BB275,$J$5),$I$5)*(BV275*BO275/($K$5*1000))+$H$5*(BV275*BO275/($K$5*1000))*(BV275*BO275/($K$5*1000)))</f>
        <v>3.5020742513652681</v>
      </c>
      <c r="S275">
        <f t="shared" si="132"/>
        <v>6.1375806315339669E-2</v>
      </c>
      <c r="T275">
        <f t="shared" si="133"/>
        <v>3.8413565332684911E-2</v>
      </c>
      <c r="U275">
        <f t="shared" si="134"/>
        <v>560.37367614953178</v>
      </c>
      <c r="V275">
        <f t="shared" si="135"/>
        <v>35.54843631062117</v>
      </c>
      <c r="W275">
        <f t="shared" si="136"/>
        <v>33.905171428571428</v>
      </c>
      <c r="X275">
        <f t="shared" si="137"/>
        <v>5.3148128268578816</v>
      </c>
      <c r="Y275">
        <f t="shared" si="138"/>
        <v>49.683443117224293</v>
      </c>
      <c r="Z275">
        <f t="shared" si="139"/>
        <v>2.5305743643779945</v>
      </c>
      <c r="AA275">
        <f t="shared" si="140"/>
        <v>5.0933957181818048</v>
      </c>
      <c r="AB275">
        <f t="shared" si="141"/>
        <v>2.784238462479887</v>
      </c>
      <c r="AC275">
        <f t="shared" si="142"/>
        <v>-76.865391046064175</v>
      </c>
      <c r="AD275">
        <f t="shared" si="143"/>
        <v>-143.53541230932851</v>
      </c>
      <c r="AE275">
        <f t="shared" si="144"/>
        <v>-9.4350350541843877</v>
      </c>
      <c r="AF275">
        <f t="shared" si="145"/>
        <v>330.53783773995474</v>
      </c>
      <c r="AG275">
        <f t="shared" si="146"/>
        <v>44.573953972152097</v>
      </c>
      <c r="AH275">
        <f t="shared" si="147"/>
        <v>1.8584162090504901</v>
      </c>
      <c r="AI275">
        <f t="shared" si="148"/>
        <v>15.063873027582487</v>
      </c>
      <c r="AJ275">
        <v>1119.74713881155</v>
      </c>
      <c r="AK275">
        <v>1090.0486060606061</v>
      </c>
      <c r="AL275">
        <v>3.3684664713887051</v>
      </c>
      <c r="AM275">
        <v>65.224705467623394</v>
      </c>
      <c r="AN275">
        <f t="shared" si="149"/>
        <v>1.7429793887996414</v>
      </c>
      <c r="AO275">
        <v>23.39575166148154</v>
      </c>
      <c r="AP275">
        <v>24.773970909090909</v>
      </c>
      <c r="AQ275">
        <v>-5.1846363766506458E-3</v>
      </c>
      <c r="AR275">
        <v>101.7117068775797</v>
      </c>
      <c r="AS275">
        <v>0</v>
      </c>
      <c r="AT275">
        <v>0</v>
      </c>
      <c r="AU275">
        <f t="shared" si="150"/>
        <v>1</v>
      </c>
      <c r="AV275">
        <f t="shared" si="151"/>
        <v>0</v>
      </c>
      <c r="AW275">
        <f t="shared" si="152"/>
        <v>52771.034793732462</v>
      </c>
      <c r="AX275">
        <f t="shared" si="153"/>
        <v>3185.2289285714278</v>
      </c>
      <c r="AY275">
        <f t="shared" si="154"/>
        <v>2612.8430496796236</v>
      </c>
      <c r="AZ275">
        <f>($B$11*$D$9+$C$11*$D$9+$F$11*((CV275+CN275)/MAX(CV275+CN275+CW275, 0.1)*$I$9+CW275/MAX(CV275+CN275+CW275, 0.1)*$J$9))/($B$11+$C$11+$F$11)</f>
        <v>0.82029992451797851</v>
      </c>
      <c r="BA275">
        <f>($B$11*$K$9+$C$11*$K$9+$F$11*((CV275+CN275)/MAX(CV275+CN275+CW275, 0.1)*$P$9+CW275/MAX(CV275+CN275+CW275, 0.1)*$Q$9))/($B$11+$C$11+$F$11)</f>
        <v>0.1759288543196984</v>
      </c>
      <c r="BB275" s="1">
        <v>3.93</v>
      </c>
      <c r="BC275">
        <v>0.5</v>
      </c>
      <c r="BD275" t="s">
        <v>354</v>
      </c>
      <c r="BE275">
        <v>2</v>
      </c>
      <c r="BF275" t="b">
        <v>1</v>
      </c>
      <c r="BG275">
        <v>1687539117.7142861</v>
      </c>
      <c r="BH275">
        <v>1039.131785714286</v>
      </c>
      <c r="BI275">
        <v>1075.684642857143</v>
      </c>
      <c r="BJ275">
        <v>24.818185714285711</v>
      </c>
      <c r="BK275">
        <v>23.393728571428571</v>
      </c>
      <c r="BL275">
        <v>1035.345</v>
      </c>
      <c r="BM275">
        <v>24.62891071428572</v>
      </c>
      <c r="BN275">
        <v>500.00200000000001</v>
      </c>
      <c r="BO275">
        <v>101.85128571428569</v>
      </c>
      <c r="BP275">
        <v>0.1132331071428571</v>
      </c>
      <c r="BQ275">
        <v>33.144935714285722</v>
      </c>
      <c r="BR275">
        <v>33.905171428571428</v>
      </c>
      <c r="BS275">
        <v>999.9000000000002</v>
      </c>
      <c r="BT275">
        <v>0</v>
      </c>
      <c r="BU275">
        <v>0</v>
      </c>
      <c r="BV275">
        <v>9999.2007142857146</v>
      </c>
      <c r="BW275">
        <v>0</v>
      </c>
      <c r="BX275">
        <v>1185.225714285714</v>
      </c>
      <c r="BY275">
        <v>-36.551703571428583</v>
      </c>
      <c r="BZ275">
        <v>1065.5778571428571</v>
      </c>
      <c r="CA275">
        <v>1101.451785714286</v>
      </c>
      <c r="CB275">
        <v>1.4244557142857139</v>
      </c>
      <c r="CC275">
        <v>1075.684642857143</v>
      </c>
      <c r="CD275">
        <v>23.393728571428571</v>
      </c>
      <c r="CE275">
        <v>2.527765</v>
      </c>
      <c r="CF275">
        <v>2.3826825</v>
      </c>
      <c r="CG275">
        <v>21.206378571428569</v>
      </c>
      <c r="CH275">
        <v>20.246553571428571</v>
      </c>
      <c r="CI275">
        <v>2000.003214285714</v>
      </c>
      <c r="CJ275">
        <v>0.98000557142857148</v>
      </c>
      <c r="CK275">
        <v>1.999432857142857E-2</v>
      </c>
      <c r="CL275">
        <v>0</v>
      </c>
      <c r="CM275">
        <v>1.920582142857143</v>
      </c>
      <c r="CN275">
        <v>0</v>
      </c>
      <c r="CO275">
        <v>7665.5717857142836</v>
      </c>
      <c r="CP275">
        <v>17338.285714285721</v>
      </c>
      <c r="CQ275">
        <v>52.25</v>
      </c>
      <c r="CR275">
        <v>53.7455</v>
      </c>
      <c r="CS275">
        <v>52.5</v>
      </c>
      <c r="CT275">
        <v>51.653785714285711</v>
      </c>
      <c r="CU275">
        <v>50.886071428571427</v>
      </c>
      <c r="CV275">
        <v>1960.013214285714</v>
      </c>
      <c r="CW275">
        <v>39.99</v>
      </c>
      <c r="CX275">
        <v>0</v>
      </c>
      <c r="CY275">
        <v>1687539125.5999999</v>
      </c>
      <c r="CZ275">
        <v>0</v>
      </c>
      <c r="DA275">
        <v>1687534704.5999999</v>
      </c>
      <c r="DB275" t="s">
        <v>748</v>
      </c>
      <c r="DC275">
        <v>1687534682.0999999</v>
      </c>
      <c r="DD275">
        <v>1687534704.5999999</v>
      </c>
      <c r="DE275">
        <v>4</v>
      </c>
      <c r="DF275">
        <v>-0.27400000000000002</v>
      </c>
      <c r="DG275">
        <v>-6.3E-2</v>
      </c>
      <c r="DH275">
        <v>2.6259999999999999</v>
      </c>
      <c r="DI275">
        <v>4.9000000000000002E-2</v>
      </c>
      <c r="DJ275">
        <v>421</v>
      </c>
      <c r="DK275">
        <v>17</v>
      </c>
      <c r="DL275">
        <v>0.13</v>
      </c>
      <c r="DM275">
        <v>0.01</v>
      </c>
      <c r="DN275">
        <v>-36.576644999999999</v>
      </c>
      <c r="DO275">
        <v>-1.703387617260802</v>
      </c>
      <c r="DP275">
        <v>0.39329249671840882</v>
      </c>
      <c r="DQ275">
        <v>0</v>
      </c>
      <c r="DR275">
        <v>1.4433425</v>
      </c>
      <c r="DS275">
        <v>-0.44945088180112991</v>
      </c>
      <c r="DT275">
        <v>4.5467033922942449E-2</v>
      </c>
      <c r="DU275">
        <v>0</v>
      </c>
      <c r="DV275">
        <v>0</v>
      </c>
      <c r="DW275">
        <v>2</v>
      </c>
      <c r="DX275" t="s">
        <v>356</v>
      </c>
      <c r="DY275">
        <v>3.1166499999999999</v>
      </c>
      <c r="DZ275">
        <v>2.77006</v>
      </c>
      <c r="EA275">
        <v>0.17693</v>
      </c>
      <c r="EB275">
        <v>0.18238099999999999</v>
      </c>
      <c r="EC275">
        <v>0.11902500000000001</v>
      </c>
      <c r="ED275">
        <v>0.11486300000000001</v>
      </c>
      <c r="EE275">
        <v>23657.7</v>
      </c>
      <c r="EF275">
        <v>23416.2</v>
      </c>
      <c r="EG275">
        <v>29339.200000000001</v>
      </c>
      <c r="EH275">
        <v>28968.2</v>
      </c>
      <c r="EI275">
        <v>35823.1</v>
      </c>
      <c r="EJ275">
        <v>33815.699999999997</v>
      </c>
      <c r="EK275">
        <v>45010.7</v>
      </c>
      <c r="EL275">
        <v>43086.2</v>
      </c>
      <c r="EM275">
        <v>1.6750499999999999</v>
      </c>
      <c r="EN275">
        <v>1.6212500000000001</v>
      </c>
      <c r="EO275">
        <v>-6.6902500000000004E-2</v>
      </c>
      <c r="EP275">
        <v>0</v>
      </c>
      <c r="EQ275">
        <v>35.005099999999999</v>
      </c>
      <c r="ER275">
        <v>999.9</v>
      </c>
      <c r="ES275">
        <v>49</v>
      </c>
      <c r="ET275">
        <v>49.2</v>
      </c>
      <c r="EU275">
        <v>57.399700000000003</v>
      </c>
      <c r="EV275">
        <v>65.188199999999995</v>
      </c>
      <c r="EW275">
        <v>17.860600000000002</v>
      </c>
      <c r="EX275">
        <v>1</v>
      </c>
      <c r="EY275">
        <v>1.4131800000000001</v>
      </c>
      <c r="EZ275">
        <v>9.2810500000000005</v>
      </c>
      <c r="FA275">
        <v>19.981000000000002</v>
      </c>
      <c r="FB275">
        <v>5.2267200000000003</v>
      </c>
      <c r="FC275">
        <v>11.992000000000001</v>
      </c>
      <c r="FD275">
        <v>4.9684499999999998</v>
      </c>
      <c r="FE275">
        <v>3.2895300000000001</v>
      </c>
      <c r="FF275">
        <v>9999</v>
      </c>
      <c r="FG275">
        <v>9999</v>
      </c>
      <c r="FH275">
        <v>9999</v>
      </c>
      <c r="FI275">
        <v>999.9</v>
      </c>
      <c r="FJ275">
        <v>4.9727399999999999</v>
      </c>
      <c r="FK275">
        <v>1.87836</v>
      </c>
      <c r="FL275">
        <v>1.87659</v>
      </c>
      <c r="FM275">
        <v>1.87937</v>
      </c>
      <c r="FN275">
        <v>1.8757600000000001</v>
      </c>
      <c r="FO275">
        <v>1.8791500000000001</v>
      </c>
      <c r="FP275">
        <v>1.8765000000000001</v>
      </c>
      <c r="FQ275">
        <v>1.8777200000000001</v>
      </c>
      <c r="FR275">
        <v>0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3.83</v>
      </c>
      <c r="GF275">
        <v>0.1885</v>
      </c>
      <c r="GG275">
        <v>1.427427920861303</v>
      </c>
      <c r="GH275">
        <v>3.4596175144301941E-3</v>
      </c>
      <c r="GI275">
        <v>-1.60062044249347E-6</v>
      </c>
      <c r="GJ275">
        <v>4.4551892631570479E-10</v>
      </c>
      <c r="GK275">
        <v>-0.12138322864315421</v>
      </c>
      <c r="GL275">
        <v>-1.1044296988583829E-3</v>
      </c>
      <c r="GM275">
        <v>8.6344859614355754E-4</v>
      </c>
      <c r="GN275">
        <v>-1.2442756315904091E-5</v>
      </c>
      <c r="GO275">
        <v>0</v>
      </c>
      <c r="GP275">
        <v>2120</v>
      </c>
      <c r="GQ275">
        <v>2</v>
      </c>
      <c r="GR275">
        <v>32</v>
      </c>
      <c r="GS275">
        <v>74.099999999999994</v>
      </c>
      <c r="GT275">
        <v>73.7</v>
      </c>
      <c r="GU275">
        <v>2.3938000000000001</v>
      </c>
      <c r="GV275">
        <v>2.6293899999999999</v>
      </c>
      <c r="GW275">
        <v>1.39893</v>
      </c>
      <c r="GX275">
        <v>2.2729499999999998</v>
      </c>
      <c r="GY275">
        <v>1.4489700000000001</v>
      </c>
      <c r="GZ275">
        <v>2.5659200000000002</v>
      </c>
      <c r="HA275">
        <v>53.985100000000003</v>
      </c>
      <c r="HB275">
        <v>14.6661</v>
      </c>
      <c r="HC275">
        <v>18</v>
      </c>
      <c r="HD275">
        <v>503.036</v>
      </c>
      <c r="HE275">
        <v>381.86</v>
      </c>
      <c r="HF275">
        <v>25.1404</v>
      </c>
      <c r="HG275">
        <v>43.582599999999999</v>
      </c>
      <c r="HH275">
        <v>30.000800000000002</v>
      </c>
      <c r="HI275">
        <v>42.860500000000002</v>
      </c>
      <c r="HJ275">
        <v>42.842700000000001</v>
      </c>
      <c r="HK275">
        <v>47.988799999999998</v>
      </c>
      <c r="HL275">
        <v>57.1768</v>
      </c>
      <c r="HM275">
        <v>0</v>
      </c>
      <c r="HN275">
        <v>21.758099999999999</v>
      </c>
      <c r="HO275">
        <v>1121.8800000000001</v>
      </c>
      <c r="HP275">
        <v>23.568300000000001</v>
      </c>
      <c r="HQ275">
        <v>97.161799999999999</v>
      </c>
      <c r="HR275">
        <v>99.067599999999999</v>
      </c>
    </row>
    <row r="276" spans="1:226" x14ac:dyDescent="0.25">
      <c r="A276">
        <v>260</v>
      </c>
      <c r="B276">
        <v>1687539130.5</v>
      </c>
      <c r="C276">
        <v>10427</v>
      </c>
      <c r="D276" t="s">
        <v>881</v>
      </c>
      <c r="E276" t="s">
        <v>882</v>
      </c>
      <c r="F276">
        <v>5</v>
      </c>
      <c r="G276" t="s">
        <v>353</v>
      </c>
      <c r="H276" t="s">
        <v>747</v>
      </c>
      <c r="I276">
        <v>1687539123</v>
      </c>
      <c r="J276">
        <f t="shared" si="124"/>
        <v>1.7654962917098933E-3</v>
      </c>
      <c r="K276">
        <f t="shared" si="125"/>
        <v>1.7654962917098933</v>
      </c>
      <c r="L276">
        <f t="shared" si="126"/>
        <v>15.15926569173712</v>
      </c>
      <c r="M276">
        <f t="shared" si="127"/>
        <v>1056.4703703703699</v>
      </c>
      <c r="N276">
        <f t="shared" si="128"/>
        <v>627.77556487223887</v>
      </c>
      <c r="O276">
        <f t="shared" si="129"/>
        <v>64.011359843834924</v>
      </c>
      <c r="P276">
        <f t="shared" si="130"/>
        <v>107.72337890515087</v>
      </c>
      <c r="Q276">
        <f t="shared" si="131"/>
        <v>6.2655771802089644E-2</v>
      </c>
      <c r="R276">
        <f>IF(LEFT(BD276,1)&lt;&gt;"0",IF(LEFT(BD276,1)="1",3,BE276),$D$5+$E$5*(BV276*BO276/($K$5*1000))+$F$5*(BV276*BO276/($K$5*1000))*MAX(MIN(BB276,$J$5),$I$5)*MAX(MIN(BB276,$J$5),$I$5)+$G$5*MAX(MIN(BB276,$J$5),$I$5)*(BV276*BO276/($K$5*1000))+$H$5*(BV276*BO276/($K$5*1000))*(BV276*BO276/($K$5*1000)))</f>
        <v>3.501488128942666</v>
      </c>
      <c r="S276">
        <f t="shared" si="132"/>
        <v>6.2039515297476554E-2</v>
      </c>
      <c r="T276">
        <f t="shared" si="133"/>
        <v>3.8829559991738316E-2</v>
      </c>
      <c r="U276">
        <f t="shared" si="134"/>
        <v>542.96631630757997</v>
      </c>
      <c r="V276">
        <f t="shared" si="135"/>
        <v>35.460521562871897</v>
      </c>
      <c r="W276">
        <f t="shared" si="136"/>
        <v>33.913933333333333</v>
      </c>
      <c r="X276">
        <f t="shared" si="137"/>
        <v>5.3174127379269924</v>
      </c>
      <c r="Y276">
        <f t="shared" si="138"/>
        <v>49.611124797184296</v>
      </c>
      <c r="Z276">
        <f t="shared" si="139"/>
        <v>2.5273439383072227</v>
      </c>
      <c r="AA276">
        <f t="shared" si="140"/>
        <v>5.0943088846287621</v>
      </c>
      <c r="AB276">
        <f t="shared" si="141"/>
        <v>2.7900687996197697</v>
      </c>
      <c r="AC276">
        <f t="shared" si="142"/>
        <v>-77.858386464406294</v>
      </c>
      <c r="AD276">
        <f t="shared" si="143"/>
        <v>-144.56247136458444</v>
      </c>
      <c r="AE276">
        <f t="shared" si="144"/>
        <v>-9.5046938166056663</v>
      </c>
      <c r="AF276">
        <f t="shared" si="145"/>
        <v>311.04076466198353</v>
      </c>
      <c r="AG276">
        <f t="shared" si="146"/>
        <v>45.084347648573335</v>
      </c>
      <c r="AH276">
        <f t="shared" si="147"/>
        <v>1.8136247193692148</v>
      </c>
      <c r="AI276">
        <f t="shared" si="148"/>
        <v>15.15926569173712</v>
      </c>
      <c r="AJ276">
        <v>1136.980907084944</v>
      </c>
      <c r="AK276">
        <v>1107.0795151515149</v>
      </c>
      <c r="AL276">
        <v>3.3922239196475119</v>
      </c>
      <c r="AM276">
        <v>65.224705467623394</v>
      </c>
      <c r="AN276">
        <f t="shared" si="149"/>
        <v>1.7654962917098933</v>
      </c>
      <c r="AO276">
        <v>23.397881938138269</v>
      </c>
      <c r="AP276">
        <v>24.758507272727279</v>
      </c>
      <c r="AQ276">
        <v>-8.8613859080723405E-4</v>
      </c>
      <c r="AR276">
        <v>101.7117068775797</v>
      </c>
      <c r="AS276">
        <v>0</v>
      </c>
      <c r="AT276">
        <v>0</v>
      </c>
      <c r="AU276">
        <f t="shared" si="150"/>
        <v>1</v>
      </c>
      <c r="AV276">
        <f t="shared" si="151"/>
        <v>0</v>
      </c>
      <c r="AW276">
        <f t="shared" si="152"/>
        <v>52757.628272077352</v>
      </c>
      <c r="AX276">
        <f t="shared" si="153"/>
        <v>3086.2833333333338</v>
      </c>
      <c r="AY276">
        <f t="shared" si="154"/>
        <v>2531.6779985186081</v>
      </c>
      <c r="AZ276">
        <f>($B$11*$D$9+$C$11*$D$9+$F$11*((CV276+CN276)/MAX(CV276+CN276+CW276, 0.1)*$I$9+CW276/MAX(CV276+CN276+CW276, 0.1)*$J$9))/($B$11+$C$11+$F$11)</f>
        <v>0.82029992877688085</v>
      </c>
      <c r="BA276">
        <f>($B$11*$K$9+$C$11*$K$9+$F$11*((CV276+CN276)/MAX(CV276+CN276+CW276, 0.1)*$P$9+CW276/MAX(CV276+CN276+CW276, 0.1)*$Q$9))/($B$11+$C$11+$F$11)</f>
        <v>0.17592886253938012</v>
      </c>
      <c r="BB276" s="1">
        <v>3.93</v>
      </c>
      <c r="BC276">
        <v>0.5</v>
      </c>
      <c r="BD276" t="s">
        <v>354</v>
      </c>
      <c r="BE276">
        <v>2</v>
      </c>
      <c r="BF276" t="b">
        <v>1</v>
      </c>
      <c r="BG276">
        <v>1687539123</v>
      </c>
      <c r="BH276">
        <v>1056.4703703703699</v>
      </c>
      <c r="BI276">
        <v>1093.415185185185</v>
      </c>
      <c r="BJ276">
        <v>24.786300000000001</v>
      </c>
      <c r="BK276">
        <v>23.39602962962962</v>
      </c>
      <c r="BL276">
        <v>1052.656296296296</v>
      </c>
      <c r="BM276">
        <v>24.597607407407409</v>
      </c>
      <c r="BN276">
        <v>499.96603703703698</v>
      </c>
      <c r="BO276">
        <v>101.8520740740741</v>
      </c>
      <c r="BP276">
        <v>0.11328333333333331</v>
      </c>
      <c r="BQ276">
        <v>33.148129629629643</v>
      </c>
      <c r="BR276">
        <v>33.913933333333333</v>
      </c>
      <c r="BS276">
        <v>999.90000000000009</v>
      </c>
      <c r="BT276">
        <v>0</v>
      </c>
      <c r="BU276">
        <v>0</v>
      </c>
      <c r="BV276">
        <v>9996.5803703703696</v>
      </c>
      <c r="BW276">
        <v>0</v>
      </c>
      <c r="BX276">
        <v>1086.3085185185189</v>
      </c>
      <c r="BY276">
        <v>-36.942785185185187</v>
      </c>
      <c r="BZ276">
        <v>1083.3229629629629</v>
      </c>
      <c r="CA276">
        <v>1119.607777777778</v>
      </c>
      <c r="CB276">
        <v>1.390263703703704</v>
      </c>
      <c r="CC276">
        <v>1093.415185185185</v>
      </c>
      <c r="CD276">
        <v>23.39602962962962</v>
      </c>
      <c r="CE276">
        <v>2.5245366666666662</v>
      </c>
      <c r="CF276">
        <v>2.382934814814814</v>
      </c>
      <c r="CG276">
        <v>21.18555555555556</v>
      </c>
      <c r="CH276">
        <v>20.248266666666659</v>
      </c>
      <c r="CI276">
        <v>1999.9748148148151</v>
      </c>
      <c r="CJ276">
        <v>0.98000533333333351</v>
      </c>
      <c r="CK276">
        <v>1.9994566666666661E-2</v>
      </c>
      <c r="CL276">
        <v>0</v>
      </c>
      <c r="CM276">
        <v>1.9370370370370369</v>
      </c>
      <c r="CN276">
        <v>0</v>
      </c>
      <c r="CO276">
        <v>7663.8722222222214</v>
      </c>
      <c r="CP276">
        <v>17338.04444444444</v>
      </c>
      <c r="CQ276">
        <v>52.25</v>
      </c>
      <c r="CR276">
        <v>53.75</v>
      </c>
      <c r="CS276">
        <v>52.518370370370363</v>
      </c>
      <c r="CT276">
        <v>51.654851851851852</v>
      </c>
      <c r="CU276">
        <v>50.900259259259251</v>
      </c>
      <c r="CV276">
        <v>1959.9848148148151</v>
      </c>
      <c r="CW276">
        <v>39.99</v>
      </c>
      <c r="CX276">
        <v>0</v>
      </c>
      <c r="CY276">
        <v>1687539130.4000001</v>
      </c>
      <c r="CZ276">
        <v>0</v>
      </c>
      <c r="DA276">
        <v>1687534704.5999999</v>
      </c>
      <c r="DB276" t="s">
        <v>748</v>
      </c>
      <c r="DC276">
        <v>1687534682.0999999</v>
      </c>
      <c r="DD276">
        <v>1687534704.5999999</v>
      </c>
      <c r="DE276">
        <v>4</v>
      </c>
      <c r="DF276">
        <v>-0.27400000000000002</v>
      </c>
      <c r="DG276">
        <v>-6.3E-2</v>
      </c>
      <c r="DH276">
        <v>2.6259999999999999</v>
      </c>
      <c r="DI276">
        <v>4.9000000000000002E-2</v>
      </c>
      <c r="DJ276">
        <v>421</v>
      </c>
      <c r="DK276">
        <v>17</v>
      </c>
      <c r="DL276">
        <v>0.13</v>
      </c>
      <c r="DM276">
        <v>0.01</v>
      </c>
      <c r="DN276">
        <v>-36.65890487804878</v>
      </c>
      <c r="DO276">
        <v>-4.2039616724738504</v>
      </c>
      <c r="DP276">
        <v>0.44135841800846592</v>
      </c>
      <c r="DQ276">
        <v>0</v>
      </c>
      <c r="DR276">
        <v>1.4153436585365851</v>
      </c>
      <c r="DS276">
        <v>-0.41075623693379942</v>
      </c>
      <c r="DT276">
        <v>4.13312235811217E-2</v>
      </c>
      <c r="DU276">
        <v>0</v>
      </c>
      <c r="DV276">
        <v>0</v>
      </c>
      <c r="DW276">
        <v>2</v>
      </c>
      <c r="DX276" t="s">
        <v>356</v>
      </c>
      <c r="DY276">
        <v>3.1165600000000002</v>
      </c>
      <c r="DZ276">
        <v>2.77014</v>
      </c>
      <c r="EA276">
        <v>0.178676</v>
      </c>
      <c r="EB276">
        <v>0.18412600000000001</v>
      </c>
      <c r="EC276">
        <v>0.118968</v>
      </c>
      <c r="ED276">
        <v>0.114902</v>
      </c>
      <c r="EE276">
        <v>23606.2</v>
      </c>
      <c r="EF276">
        <v>23365.599999999999</v>
      </c>
      <c r="EG276">
        <v>29338.1</v>
      </c>
      <c r="EH276">
        <v>28967.9</v>
      </c>
      <c r="EI276">
        <v>35824.199999999997</v>
      </c>
      <c r="EJ276">
        <v>33813.9</v>
      </c>
      <c r="EK276">
        <v>45009</v>
      </c>
      <c r="EL276">
        <v>43085.7</v>
      </c>
      <c r="EM276">
        <v>1.6748000000000001</v>
      </c>
      <c r="EN276">
        <v>1.62155</v>
      </c>
      <c r="EO276">
        <v>-6.7666199999999996E-2</v>
      </c>
      <c r="EP276">
        <v>0</v>
      </c>
      <c r="EQ276">
        <v>35.0105</v>
      </c>
      <c r="ER276">
        <v>999.9</v>
      </c>
      <c r="ES276">
        <v>49</v>
      </c>
      <c r="ET276">
        <v>49.2</v>
      </c>
      <c r="EU276">
        <v>57.403799999999997</v>
      </c>
      <c r="EV276">
        <v>65.348200000000006</v>
      </c>
      <c r="EW276">
        <v>17.648199999999999</v>
      </c>
      <c r="EX276">
        <v>1</v>
      </c>
      <c r="EY276">
        <v>1.4137500000000001</v>
      </c>
      <c r="EZ276">
        <v>9.2810500000000005</v>
      </c>
      <c r="FA276">
        <v>19.981000000000002</v>
      </c>
      <c r="FB276">
        <v>5.2267200000000003</v>
      </c>
      <c r="FC276">
        <v>11.992000000000001</v>
      </c>
      <c r="FD276">
        <v>4.9686500000000002</v>
      </c>
      <c r="FE276">
        <v>3.2895500000000002</v>
      </c>
      <c r="FF276">
        <v>9999</v>
      </c>
      <c r="FG276">
        <v>9999</v>
      </c>
      <c r="FH276">
        <v>9999</v>
      </c>
      <c r="FI276">
        <v>999.9</v>
      </c>
      <c r="FJ276">
        <v>4.9727600000000001</v>
      </c>
      <c r="FK276">
        <v>1.8783700000000001</v>
      </c>
      <c r="FL276">
        <v>1.8766400000000001</v>
      </c>
      <c r="FM276">
        <v>1.8793899999999999</v>
      </c>
      <c r="FN276">
        <v>1.8757600000000001</v>
      </c>
      <c r="FO276">
        <v>1.8791800000000001</v>
      </c>
      <c r="FP276">
        <v>1.87652</v>
      </c>
      <c r="FQ276">
        <v>1.87774</v>
      </c>
      <c r="FR276">
        <v>0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3.86</v>
      </c>
      <c r="GF276">
        <v>0.18820000000000001</v>
      </c>
      <c r="GG276">
        <v>1.427427920861303</v>
      </c>
      <c r="GH276">
        <v>3.4596175144301941E-3</v>
      </c>
      <c r="GI276">
        <v>-1.60062044249347E-6</v>
      </c>
      <c r="GJ276">
        <v>4.4551892631570479E-10</v>
      </c>
      <c r="GK276">
        <v>-0.12138322864315421</v>
      </c>
      <c r="GL276">
        <v>-1.1044296988583829E-3</v>
      </c>
      <c r="GM276">
        <v>8.6344859614355754E-4</v>
      </c>
      <c r="GN276">
        <v>-1.2442756315904091E-5</v>
      </c>
      <c r="GO276">
        <v>0</v>
      </c>
      <c r="GP276">
        <v>2120</v>
      </c>
      <c r="GQ276">
        <v>2</v>
      </c>
      <c r="GR276">
        <v>32</v>
      </c>
      <c r="GS276">
        <v>74.099999999999994</v>
      </c>
      <c r="GT276">
        <v>73.8</v>
      </c>
      <c r="GU276">
        <v>2.4243199999999998</v>
      </c>
      <c r="GV276">
        <v>2.63672</v>
      </c>
      <c r="GW276">
        <v>1.39893</v>
      </c>
      <c r="GX276">
        <v>2.2729499999999998</v>
      </c>
      <c r="GY276">
        <v>1.4489700000000001</v>
      </c>
      <c r="GZ276">
        <v>2.5830099999999998</v>
      </c>
      <c r="HA276">
        <v>53.985100000000003</v>
      </c>
      <c r="HB276">
        <v>14.6661</v>
      </c>
      <c r="HC276">
        <v>18</v>
      </c>
      <c r="HD276">
        <v>502.91500000000002</v>
      </c>
      <c r="HE276">
        <v>382.07299999999998</v>
      </c>
      <c r="HF276">
        <v>25.142299999999999</v>
      </c>
      <c r="HG276">
        <v>43.588000000000001</v>
      </c>
      <c r="HH276">
        <v>30.000699999999998</v>
      </c>
      <c r="HI276">
        <v>42.866999999999997</v>
      </c>
      <c r="HJ276">
        <v>42.8491</v>
      </c>
      <c r="HK276">
        <v>48.540999999999997</v>
      </c>
      <c r="HL276">
        <v>56.899900000000002</v>
      </c>
      <c r="HM276">
        <v>0</v>
      </c>
      <c r="HN276">
        <v>21.7181</v>
      </c>
      <c r="HO276">
        <v>1141.97</v>
      </c>
      <c r="HP276">
        <v>23.607299999999999</v>
      </c>
      <c r="HQ276">
        <v>97.158100000000005</v>
      </c>
      <c r="HR276">
        <v>99.066400000000002</v>
      </c>
    </row>
    <row r="277" spans="1:226" x14ac:dyDescent="0.25">
      <c r="A277">
        <v>261</v>
      </c>
      <c r="B277">
        <v>1687539135.5</v>
      </c>
      <c r="C277">
        <v>10432</v>
      </c>
      <c r="D277" t="s">
        <v>883</v>
      </c>
      <c r="E277" t="s">
        <v>884</v>
      </c>
      <c r="F277">
        <v>5</v>
      </c>
      <c r="G277" t="s">
        <v>353</v>
      </c>
      <c r="H277" t="s">
        <v>747</v>
      </c>
      <c r="I277">
        <v>1687539127.7142861</v>
      </c>
      <c r="J277">
        <f t="shared" si="124"/>
        <v>1.6879048181246531E-3</v>
      </c>
      <c r="K277">
        <f t="shared" si="125"/>
        <v>1.6879048181246532</v>
      </c>
      <c r="L277">
        <f t="shared" si="126"/>
        <v>14.921099553824497</v>
      </c>
      <c r="M277">
        <f t="shared" si="127"/>
        <v>1072.1142857142861</v>
      </c>
      <c r="N277">
        <f t="shared" si="128"/>
        <v>630.94235736202063</v>
      </c>
      <c r="O277">
        <f t="shared" si="129"/>
        <v>64.334261024815845</v>
      </c>
      <c r="P277">
        <f t="shared" si="130"/>
        <v>109.31851301592248</v>
      </c>
      <c r="Q277">
        <f t="shared" si="131"/>
        <v>5.9808594218478034E-2</v>
      </c>
      <c r="R277">
        <f>IF(LEFT(BD277,1)&lt;&gt;"0",IF(LEFT(BD277,1)="1",3,BE277),$D$5+$E$5*(BV277*BO277/($K$5*1000))+$F$5*(BV277*BO277/($K$5*1000))*MAX(MIN(BB277,$J$5),$I$5)*MAX(MIN(BB277,$J$5),$I$5)+$G$5*MAX(MIN(BB277,$J$5),$I$5)*(BV277*BO277/($K$5*1000))+$H$5*(BV277*BO277/($K$5*1000))*(BV277*BO277/($K$5*1000)))</f>
        <v>3.5030376183303424</v>
      </c>
      <c r="S277">
        <f t="shared" si="132"/>
        <v>5.9247047606896273E-2</v>
      </c>
      <c r="T277">
        <f t="shared" si="133"/>
        <v>3.7079417930364213E-2</v>
      </c>
      <c r="U277">
        <f t="shared" si="134"/>
        <v>542.00595678377999</v>
      </c>
      <c r="V277">
        <f t="shared" si="135"/>
        <v>35.470769420983316</v>
      </c>
      <c r="W277">
        <f t="shared" si="136"/>
        <v>33.918189285714277</v>
      </c>
      <c r="X277">
        <f t="shared" si="137"/>
        <v>5.318676001387586</v>
      </c>
      <c r="Y277">
        <f t="shared" si="138"/>
        <v>49.577693085287585</v>
      </c>
      <c r="Z277">
        <f t="shared" si="139"/>
        <v>2.5254953756081697</v>
      </c>
      <c r="AA277">
        <f t="shared" si="140"/>
        <v>5.0940155106926959</v>
      </c>
      <c r="AB277">
        <f t="shared" si="141"/>
        <v>2.7931806257794163</v>
      </c>
      <c r="AC277">
        <f t="shared" si="142"/>
        <v>-74.436602479297207</v>
      </c>
      <c r="AD277">
        <f t="shared" si="143"/>
        <v>-145.6239817421561</v>
      </c>
      <c r="AE277">
        <f t="shared" si="144"/>
        <v>-9.5704024159333514</v>
      </c>
      <c r="AF277">
        <f t="shared" si="145"/>
        <v>312.37497014639331</v>
      </c>
      <c r="AG277">
        <f t="shared" si="146"/>
        <v>45.250468433141165</v>
      </c>
      <c r="AH277">
        <f t="shared" si="147"/>
        <v>1.7620361924136485</v>
      </c>
      <c r="AI277">
        <f t="shared" si="148"/>
        <v>14.921099553824497</v>
      </c>
      <c r="AJ277">
        <v>1153.944979302709</v>
      </c>
      <c r="AK277">
        <v>1124.1504242424239</v>
      </c>
      <c r="AL277">
        <v>3.408966959583517</v>
      </c>
      <c r="AM277">
        <v>65.224705467623394</v>
      </c>
      <c r="AN277">
        <f t="shared" si="149"/>
        <v>1.6879048181246532</v>
      </c>
      <c r="AO277">
        <v>23.462009856381691</v>
      </c>
      <c r="AP277">
        <v>24.756475151515151</v>
      </c>
      <c r="AQ277">
        <v>-8.0005595802152437E-5</v>
      </c>
      <c r="AR277">
        <v>101.7117068775797</v>
      </c>
      <c r="AS277">
        <v>0</v>
      </c>
      <c r="AT277">
        <v>0</v>
      </c>
      <c r="AU277">
        <f t="shared" si="150"/>
        <v>1</v>
      </c>
      <c r="AV277">
        <f t="shared" si="151"/>
        <v>0</v>
      </c>
      <c r="AW277">
        <f t="shared" si="152"/>
        <v>52791.836683961854</v>
      </c>
      <c r="AX277">
        <f t="shared" si="153"/>
        <v>3080.8246428571429</v>
      </c>
      <c r="AY277">
        <f t="shared" si="154"/>
        <v>2527.2002256189089</v>
      </c>
      <c r="AZ277">
        <f>($B$11*$D$9+$C$11*$D$9+$F$11*((CV277+CN277)/MAX(CV277+CN277+CW277, 0.1)*$I$9+CW277/MAX(CV277+CN277+CW277, 0.1)*$J$9))/($B$11+$C$11+$F$11)</f>
        <v>0.82029992569625609</v>
      </c>
      <c r="BA277">
        <f>($B$11*$K$9+$C$11*$K$9+$F$11*((CV277+CN277)/MAX(CV277+CN277+CW277, 0.1)*$P$9+CW277/MAX(CV277+CN277+CW277, 0.1)*$Q$9))/($B$11+$C$11+$F$11)</f>
        <v>0.17592885659377422</v>
      </c>
      <c r="BB277" s="1">
        <v>3.93</v>
      </c>
      <c r="BC277">
        <v>0.5</v>
      </c>
      <c r="BD277" t="s">
        <v>354</v>
      </c>
      <c r="BE277">
        <v>2</v>
      </c>
      <c r="BF277" t="b">
        <v>1</v>
      </c>
      <c r="BG277">
        <v>1687539127.7142861</v>
      </c>
      <c r="BH277">
        <v>1072.1142857142861</v>
      </c>
      <c r="BI277">
        <v>1109.165</v>
      </c>
      <c r="BJ277">
        <v>24.768171428571431</v>
      </c>
      <c r="BK277">
        <v>23.417549999999999</v>
      </c>
      <c r="BL277">
        <v>1068.2746428571429</v>
      </c>
      <c r="BM277">
        <v>24.579814285714281</v>
      </c>
      <c r="BN277">
        <v>500.01335714285722</v>
      </c>
      <c r="BO277">
        <v>101.85203571428571</v>
      </c>
      <c r="BP277">
        <v>0.1133186071428571</v>
      </c>
      <c r="BQ277">
        <v>33.147103571428573</v>
      </c>
      <c r="BR277">
        <v>33.918189285714277</v>
      </c>
      <c r="BS277">
        <v>999.9000000000002</v>
      </c>
      <c r="BT277">
        <v>0</v>
      </c>
      <c r="BU277">
        <v>0</v>
      </c>
      <c r="BV277">
        <v>10003.307500000001</v>
      </c>
      <c r="BW277">
        <v>0</v>
      </c>
      <c r="BX277">
        <v>1080.829285714286</v>
      </c>
      <c r="BY277">
        <v>-37.048974999999992</v>
      </c>
      <c r="BZ277">
        <v>1099.3435714285711</v>
      </c>
      <c r="CA277">
        <v>1135.7603571428569</v>
      </c>
      <c r="CB277">
        <v>1.350621071428572</v>
      </c>
      <c r="CC277">
        <v>1109.165</v>
      </c>
      <c r="CD277">
        <v>23.417549999999999</v>
      </c>
      <c r="CE277">
        <v>2.522691071428572</v>
      </c>
      <c r="CF277">
        <v>2.3851264285714282</v>
      </c>
      <c r="CG277">
        <v>21.173642857142859</v>
      </c>
      <c r="CH277">
        <v>20.26312857142857</v>
      </c>
      <c r="CI277">
        <v>1999.9953571428571</v>
      </c>
      <c r="CJ277">
        <v>0.98000535714285708</v>
      </c>
      <c r="CK277">
        <v>1.9994542857142861E-2</v>
      </c>
      <c r="CL277">
        <v>0</v>
      </c>
      <c r="CM277">
        <v>1.942957142857143</v>
      </c>
      <c r="CN277">
        <v>0</v>
      </c>
      <c r="CO277">
        <v>7662.7789285714298</v>
      </c>
      <c r="CP277">
        <v>17338.224999999999</v>
      </c>
      <c r="CQ277">
        <v>52.25</v>
      </c>
      <c r="CR277">
        <v>53.75</v>
      </c>
      <c r="CS277">
        <v>52.528785714285718</v>
      </c>
      <c r="CT277">
        <v>51.655999999999992</v>
      </c>
      <c r="CU277">
        <v>50.901571428571437</v>
      </c>
      <c r="CV277">
        <v>1960.0053571428571</v>
      </c>
      <c r="CW277">
        <v>39.99</v>
      </c>
      <c r="CX277">
        <v>0</v>
      </c>
      <c r="CY277">
        <v>1687539135.2</v>
      </c>
      <c r="CZ277">
        <v>0</v>
      </c>
      <c r="DA277">
        <v>1687534704.5999999</v>
      </c>
      <c r="DB277" t="s">
        <v>748</v>
      </c>
      <c r="DC277">
        <v>1687534682.0999999</v>
      </c>
      <c r="DD277">
        <v>1687534704.5999999</v>
      </c>
      <c r="DE277">
        <v>4</v>
      </c>
      <c r="DF277">
        <v>-0.27400000000000002</v>
      </c>
      <c r="DG277">
        <v>-6.3E-2</v>
      </c>
      <c r="DH277">
        <v>2.6259999999999999</v>
      </c>
      <c r="DI277">
        <v>4.9000000000000002E-2</v>
      </c>
      <c r="DJ277">
        <v>421</v>
      </c>
      <c r="DK277">
        <v>17</v>
      </c>
      <c r="DL277">
        <v>0.13</v>
      </c>
      <c r="DM277">
        <v>0.01</v>
      </c>
      <c r="DN277">
        <v>-36.915134146341458</v>
      </c>
      <c r="DO277">
        <v>-2.2809595818814561</v>
      </c>
      <c r="DP277">
        <v>0.28560253347390002</v>
      </c>
      <c r="DQ277">
        <v>0</v>
      </c>
      <c r="DR277">
        <v>1.3744802439024391</v>
      </c>
      <c r="DS277">
        <v>-0.4468825087108021</v>
      </c>
      <c r="DT277">
        <v>4.6155797272842441E-2</v>
      </c>
      <c r="DU277">
        <v>0</v>
      </c>
      <c r="DV277">
        <v>0</v>
      </c>
      <c r="DW277">
        <v>2</v>
      </c>
      <c r="DX277" t="s">
        <v>356</v>
      </c>
      <c r="DY277">
        <v>3.1166900000000002</v>
      </c>
      <c r="DZ277">
        <v>2.7700800000000001</v>
      </c>
      <c r="EA277">
        <v>0.18041399999999999</v>
      </c>
      <c r="EB277">
        <v>0.18583</v>
      </c>
      <c r="EC277">
        <v>0.11897099999999999</v>
      </c>
      <c r="ED277">
        <v>0.11518399999999999</v>
      </c>
      <c r="EE277">
        <v>23555.4</v>
      </c>
      <c r="EF277">
        <v>23316.3</v>
      </c>
      <c r="EG277">
        <v>29337.4</v>
      </c>
      <c r="EH277">
        <v>28967.599999999999</v>
      </c>
      <c r="EI277">
        <v>35823.4</v>
      </c>
      <c r="EJ277">
        <v>33803.199999999997</v>
      </c>
      <c r="EK277">
        <v>45008</v>
      </c>
      <c r="EL277">
        <v>43085.3</v>
      </c>
      <c r="EM277">
        <v>1.67472</v>
      </c>
      <c r="EN277">
        <v>1.6214299999999999</v>
      </c>
      <c r="EO277">
        <v>-6.7755599999999999E-2</v>
      </c>
      <c r="EP277">
        <v>0</v>
      </c>
      <c r="EQ277">
        <v>35.0154</v>
      </c>
      <c r="ER277">
        <v>999.9</v>
      </c>
      <c r="ES277">
        <v>49</v>
      </c>
      <c r="ET277">
        <v>49.2</v>
      </c>
      <c r="EU277">
        <v>57.404200000000003</v>
      </c>
      <c r="EV277">
        <v>65.058199999999999</v>
      </c>
      <c r="EW277">
        <v>17.3157</v>
      </c>
      <c r="EX277">
        <v>1</v>
      </c>
      <c r="EY277">
        <v>1.41462</v>
      </c>
      <c r="EZ277">
        <v>9.2810500000000005</v>
      </c>
      <c r="FA277">
        <v>19.981000000000002</v>
      </c>
      <c r="FB277">
        <v>5.2282200000000003</v>
      </c>
      <c r="FC277">
        <v>11.992000000000001</v>
      </c>
      <c r="FD277">
        <v>4.9685499999999996</v>
      </c>
      <c r="FE277">
        <v>3.28965</v>
      </c>
      <c r="FF277">
        <v>9999</v>
      </c>
      <c r="FG277">
        <v>9999</v>
      </c>
      <c r="FH277">
        <v>9999</v>
      </c>
      <c r="FI277">
        <v>999.9</v>
      </c>
      <c r="FJ277">
        <v>4.9727499999999996</v>
      </c>
      <c r="FK277">
        <v>1.87839</v>
      </c>
      <c r="FL277">
        <v>1.87666</v>
      </c>
      <c r="FM277">
        <v>1.8794200000000001</v>
      </c>
      <c r="FN277">
        <v>1.8757699999999999</v>
      </c>
      <c r="FO277">
        <v>1.87924</v>
      </c>
      <c r="FP277">
        <v>1.87653</v>
      </c>
      <c r="FQ277">
        <v>1.87775</v>
      </c>
      <c r="FR277">
        <v>0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3.88</v>
      </c>
      <c r="GF277">
        <v>0.18809999999999999</v>
      </c>
      <c r="GG277">
        <v>1.427427920861303</v>
      </c>
      <c r="GH277">
        <v>3.4596175144301941E-3</v>
      </c>
      <c r="GI277">
        <v>-1.60062044249347E-6</v>
      </c>
      <c r="GJ277">
        <v>4.4551892631570479E-10</v>
      </c>
      <c r="GK277">
        <v>-0.12138322864315421</v>
      </c>
      <c r="GL277">
        <v>-1.1044296988583829E-3</v>
      </c>
      <c r="GM277">
        <v>8.6344859614355754E-4</v>
      </c>
      <c r="GN277">
        <v>-1.2442756315904091E-5</v>
      </c>
      <c r="GO277">
        <v>0</v>
      </c>
      <c r="GP277">
        <v>2120</v>
      </c>
      <c r="GQ277">
        <v>2</v>
      </c>
      <c r="GR277">
        <v>32</v>
      </c>
      <c r="GS277">
        <v>74.2</v>
      </c>
      <c r="GT277">
        <v>73.8</v>
      </c>
      <c r="GU277">
        <v>2.4548299999999998</v>
      </c>
      <c r="GV277">
        <v>2.63794</v>
      </c>
      <c r="GW277">
        <v>1.39893</v>
      </c>
      <c r="GX277">
        <v>2.2729499999999998</v>
      </c>
      <c r="GY277">
        <v>1.4489700000000001</v>
      </c>
      <c r="GZ277">
        <v>2.4645999999999999</v>
      </c>
      <c r="HA277">
        <v>54.020800000000001</v>
      </c>
      <c r="HB277">
        <v>14.6486</v>
      </c>
      <c r="HC277">
        <v>18</v>
      </c>
      <c r="HD277">
        <v>502.89499999999998</v>
      </c>
      <c r="HE277">
        <v>382.02600000000001</v>
      </c>
      <c r="HF277">
        <v>25.1417</v>
      </c>
      <c r="HG277">
        <v>43.594000000000001</v>
      </c>
      <c r="HH277">
        <v>30.000800000000002</v>
      </c>
      <c r="HI277">
        <v>42.872</v>
      </c>
      <c r="HJ277">
        <v>42.854799999999997</v>
      </c>
      <c r="HK277">
        <v>49.185499999999998</v>
      </c>
      <c r="HL277">
        <v>56.899900000000002</v>
      </c>
      <c r="HM277">
        <v>0</v>
      </c>
      <c r="HN277">
        <v>21.696100000000001</v>
      </c>
      <c r="HO277">
        <v>1155.52</v>
      </c>
      <c r="HP277">
        <v>23.632000000000001</v>
      </c>
      <c r="HQ277">
        <v>97.155900000000003</v>
      </c>
      <c r="HR277">
        <v>99.065600000000003</v>
      </c>
    </row>
    <row r="278" spans="1:226" x14ac:dyDescent="0.25">
      <c r="A278">
        <v>262</v>
      </c>
      <c r="B278">
        <v>1687539140.5</v>
      </c>
      <c r="C278">
        <v>10437</v>
      </c>
      <c r="D278" t="s">
        <v>885</v>
      </c>
      <c r="E278" t="s">
        <v>886</v>
      </c>
      <c r="F278">
        <v>5</v>
      </c>
      <c r="G278" t="s">
        <v>353</v>
      </c>
      <c r="H278" t="s">
        <v>747</v>
      </c>
      <c r="I278">
        <v>1687539133</v>
      </c>
      <c r="J278">
        <f t="shared" si="124"/>
        <v>1.6645584370564713E-3</v>
      </c>
      <c r="K278">
        <f t="shared" si="125"/>
        <v>1.6645584370564712</v>
      </c>
      <c r="L278">
        <f t="shared" si="126"/>
        <v>15.046323067781339</v>
      </c>
      <c r="M278">
        <f t="shared" si="127"/>
        <v>1089.645555555556</v>
      </c>
      <c r="N278">
        <f t="shared" si="128"/>
        <v>638.79105109269187</v>
      </c>
      <c r="O278">
        <f t="shared" si="129"/>
        <v>65.134997818400421</v>
      </c>
      <c r="P278">
        <f t="shared" si="130"/>
        <v>111.10684904325961</v>
      </c>
      <c r="Q278">
        <f t="shared" si="131"/>
        <v>5.8969899849634876E-2</v>
      </c>
      <c r="R278">
        <f>IF(LEFT(BD278,1)&lt;&gt;"0",IF(LEFT(BD278,1)="1",3,BE278),$D$5+$E$5*(BV278*BO278/($K$5*1000))+$F$5*(BV278*BO278/($K$5*1000))*MAX(MIN(BB278,$J$5),$I$5)*MAX(MIN(BB278,$J$5),$I$5)+$G$5*MAX(MIN(BB278,$J$5),$I$5)*(BV278*BO278/($K$5*1000))+$H$5*(BV278*BO278/($K$5*1000))*(BV278*BO278/($K$5*1000)))</f>
        <v>3.5033149305392945</v>
      </c>
      <c r="S278">
        <f t="shared" si="132"/>
        <v>5.8423957148002789E-2</v>
      </c>
      <c r="T278">
        <f t="shared" si="133"/>
        <v>3.6563602609843635E-2</v>
      </c>
      <c r="U278">
        <f t="shared" si="134"/>
        <v>547.845599229355</v>
      </c>
      <c r="V278">
        <f t="shared" si="135"/>
        <v>35.502228288526034</v>
      </c>
      <c r="W278">
        <f t="shared" si="136"/>
        <v>33.91657407407407</v>
      </c>
      <c r="X278">
        <f t="shared" si="137"/>
        <v>5.3181965391112875</v>
      </c>
      <c r="Y278">
        <f t="shared" si="138"/>
        <v>49.571154304579821</v>
      </c>
      <c r="Z278">
        <f t="shared" si="139"/>
        <v>2.5248069499289287</v>
      </c>
      <c r="AA278">
        <f t="shared" si="140"/>
        <v>5.0932986841818702</v>
      </c>
      <c r="AB278">
        <f t="shared" si="141"/>
        <v>2.7933895891823588</v>
      </c>
      <c r="AC278">
        <f t="shared" si="142"/>
        <v>-73.407027074190381</v>
      </c>
      <c r="AD278">
        <f t="shared" si="143"/>
        <v>-145.80399449421134</v>
      </c>
      <c r="AE278">
        <f t="shared" si="144"/>
        <v>-9.5812810933870036</v>
      </c>
      <c r="AF278">
        <f t="shared" si="145"/>
        <v>319.05329656756624</v>
      </c>
      <c r="AG278">
        <f t="shared" si="146"/>
        <v>45.506268511104032</v>
      </c>
      <c r="AH278">
        <f t="shared" si="147"/>
        <v>1.7080121854981121</v>
      </c>
      <c r="AI278">
        <f t="shared" si="148"/>
        <v>15.046323067781339</v>
      </c>
      <c r="AJ278">
        <v>1171.368886988635</v>
      </c>
      <c r="AK278">
        <v>1141.221939393939</v>
      </c>
      <c r="AL278">
        <v>3.4576550741899199</v>
      </c>
      <c r="AM278">
        <v>65.224705467623394</v>
      </c>
      <c r="AN278">
        <f t="shared" si="149"/>
        <v>1.6645584370564712</v>
      </c>
      <c r="AO278">
        <v>23.49803984773062</v>
      </c>
      <c r="AP278">
        <v>24.771051515151509</v>
      </c>
      <c r="AQ278">
        <v>3.3878733105011848E-4</v>
      </c>
      <c r="AR278">
        <v>101.7117068775797</v>
      </c>
      <c r="AS278">
        <v>0</v>
      </c>
      <c r="AT278">
        <v>0</v>
      </c>
      <c r="AU278">
        <f t="shared" si="150"/>
        <v>1</v>
      </c>
      <c r="AV278">
        <f t="shared" si="151"/>
        <v>0</v>
      </c>
      <c r="AW278">
        <f t="shared" si="152"/>
        <v>52798.376229565787</v>
      </c>
      <c r="AX278">
        <f t="shared" si="153"/>
        <v>3114.0177777777781</v>
      </c>
      <c r="AY278">
        <f t="shared" si="154"/>
        <v>2554.4285580347841</v>
      </c>
      <c r="AZ278">
        <f>($B$11*$D$9+$C$11*$D$9+$F$11*((CV278+CN278)/MAX(CV278+CN278+CW278, 0.1)*$I$9+CW278/MAX(CV278+CN278+CW278, 0.1)*$J$9))/($B$11+$C$11+$F$11)</f>
        <v>0.82029992772156635</v>
      </c>
      <c r="BA278">
        <f>($B$11*$K$9+$C$11*$K$9+$F$11*((CV278+CN278)/MAX(CV278+CN278+CW278, 0.1)*$P$9+CW278/MAX(CV278+CN278+CW278, 0.1)*$Q$9))/($B$11+$C$11+$F$11)</f>
        <v>0.17592886050262307</v>
      </c>
      <c r="BB278" s="1">
        <v>3.93</v>
      </c>
      <c r="BC278">
        <v>0.5</v>
      </c>
      <c r="BD278" t="s">
        <v>354</v>
      </c>
      <c r="BE278">
        <v>2</v>
      </c>
      <c r="BF278" t="b">
        <v>1</v>
      </c>
      <c r="BG278">
        <v>1687539133</v>
      </c>
      <c r="BH278">
        <v>1089.645555555556</v>
      </c>
      <c r="BI278">
        <v>1126.8714814814809</v>
      </c>
      <c r="BJ278">
        <v>24.761251851851849</v>
      </c>
      <c r="BK278">
        <v>23.45216666666667</v>
      </c>
      <c r="BL278">
        <v>1085.7777777777781</v>
      </c>
      <c r="BM278">
        <v>24.573025925925929</v>
      </c>
      <c r="BN278">
        <v>500.06511111111109</v>
      </c>
      <c r="BO278">
        <v>101.8527777777778</v>
      </c>
      <c r="BP278">
        <v>0.1132684074074074</v>
      </c>
      <c r="BQ278">
        <v>33.144596296296292</v>
      </c>
      <c r="BR278">
        <v>33.91657407407407</v>
      </c>
      <c r="BS278">
        <v>999.90000000000009</v>
      </c>
      <c r="BT278">
        <v>0</v>
      </c>
      <c r="BU278">
        <v>0</v>
      </c>
      <c r="BV278">
        <v>10004.438148148151</v>
      </c>
      <c r="BW278">
        <v>0</v>
      </c>
      <c r="BX278">
        <v>1114.035925925926</v>
      </c>
      <c r="BY278">
        <v>-37.225214814814812</v>
      </c>
      <c r="BZ278">
        <v>1117.3111111111109</v>
      </c>
      <c r="CA278">
        <v>1153.9329629629631</v>
      </c>
      <c r="CB278">
        <v>1.309088148148148</v>
      </c>
      <c r="CC278">
        <v>1126.8714814814809</v>
      </c>
      <c r="CD278">
        <v>23.45216666666667</v>
      </c>
      <c r="CE278">
        <v>2.5220029629629628</v>
      </c>
      <c r="CF278">
        <v>2.3886674074074068</v>
      </c>
      <c r="CG278">
        <v>21.169196296296288</v>
      </c>
      <c r="CH278">
        <v>20.28712592592592</v>
      </c>
      <c r="CI278">
        <v>1999.9818518518521</v>
      </c>
      <c r="CJ278">
        <v>0.98000511111111099</v>
      </c>
      <c r="CK278">
        <v>1.9994788888888889E-2</v>
      </c>
      <c r="CL278">
        <v>0</v>
      </c>
      <c r="CM278">
        <v>1.9570370370370369</v>
      </c>
      <c r="CN278">
        <v>0</v>
      </c>
      <c r="CO278">
        <v>7661.5503703703698</v>
      </c>
      <c r="CP278">
        <v>17338.096296296299</v>
      </c>
      <c r="CQ278">
        <v>52.25</v>
      </c>
      <c r="CR278">
        <v>53.75</v>
      </c>
      <c r="CS278">
        <v>52.550518518518501</v>
      </c>
      <c r="CT278">
        <v>51.654851851851838</v>
      </c>
      <c r="CU278">
        <v>50.907148148148138</v>
      </c>
      <c r="CV278">
        <v>1959.9918518518521</v>
      </c>
      <c r="CW278">
        <v>39.99</v>
      </c>
      <c r="CX278">
        <v>0</v>
      </c>
      <c r="CY278">
        <v>1687539140.5999999</v>
      </c>
      <c r="CZ278">
        <v>0</v>
      </c>
      <c r="DA278">
        <v>1687534704.5999999</v>
      </c>
      <c r="DB278" t="s">
        <v>748</v>
      </c>
      <c r="DC278">
        <v>1687534682.0999999</v>
      </c>
      <c r="DD278">
        <v>1687534704.5999999</v>
      </c>
      <c r="DE278">
        <v>4</v>
      </c>
      <c r="DF278">
        <v>-0.27400000000000002</v>
      </c>
      <c r="DG278">
        <v>-6.3E-2</v>
      </c>
      <c r="DH278">
        <v>2.6259999999999999</v>
      </c>
      <c r="DI278">
        <v>4.9000000000000002E-2</v>
      </c>
      <c r="DJ278">
        <v>421</v>
      </c>
      <c r="DK278">
        <v>17</v>
      </c>
      <c r="DL278">
        <v>0.13</v>
      </c>
      <c r="DM278">
        <v>0.01</v>
      </c>
      <c r="DN278">
        <v>-37.120302439024393</v>
      </c>
      <c r="DO278">
        <v>-1.5474188153309809</v>
      </c>
      <c r="DP278">
        <v>0.21859993583089321</v>
      </c>
      <c r="DQ278">
        <v>0</v>
      </c>
      <c r="DR278">
        <v>1.3353956097560979</v>
      </c>
      <c r="DS278">
        <v>-0.50817303135888359</v>
      </c>
      <c r="DT278">
        <v>5.2276789143603522E-2</v>
      </c>
      <c r="DU278">
        <v>0</v>
      </c>
      <c r="DV278">
        <v>0</v>
      </c>
      <c r="DW278">
        <v>2</v>
      </c>
      <c r="DX278" t="s">
        <v>356</v>
      </c>
      <c r="DY278">
        <v>3.11653</v>
      </c>
      <c r="DZ278">
        <v>2.7703099999999998</v>
      </c>
      <c r="EA278">
        <v>0.182147</v>
      </c>
      <c r="EB278">
        <v>0.187615</v>
      </c>
      <c r="EC278">
        <v>0.11902</v>
      </c>
      <c r="ED278">
        <v>0.1152</v>
      </c>
      <c r="EE278">
        <v>23504.6</v>
      </c>
      <c r="EF278">
        <v>23264.799999999999</v>
      </c>
      <c r="EG278">
        <v>29336.5</v>
      </c>
      <c r="EH278">
        <v>28967.7</v>
      </c>
      <c r="EI278">
        <v>35820.400000000001</v>
      </c>
      <c r="EJ278">
        <v>33802.699999999997</v>
      </c>
      <c r="EK278">
        <v>45006.5</v>
      </c>
      <c r="EL278">
        <v>43085.3</v>
      </c>
      <c r="EM278">
        <v>1.6745300000000001</v>
      </c>
      <c r="EN278">
        <v>1.62157</v>
      </c>
      <c r="EO278">
        <v>-6.82175E-2</v>
      </c>
      <c r="EP278">
        <v>0</v>
      </c>
      <c r="EQ278">
        <v>35.0154</v>
      </c>
      <c r="ER278">
        <v>999.9</v>
      </c>
      <c r="ES278">
        <v>49</v>
      </c>
      <c r="ET278">
        <v>49.2</v>
      </c>
      <c r="EU278">
        <v>57.4039</v>
      </c>
      <c r="EV278">
        <v>65.158199999999994</v>
      </c>
      <c r="EW278">
        <v>17.291699999999999</v>
      </c>
      <c r="EX278">
        <v>1</v>
      </c>
      <c r="EY278">
        <v>1.41537</v>
      </c>
      <c r="EZ278">
        <v>9.2810500000000005</v>
      </c>
      <c r="FA278">
        <v>19.980799999999999</v>
      </c>
      <c r="FB278">
        <v>5.2267200000000003</v>
      </c>
      <c r="FC278">
        <v>11.992000000000001</v>
      </c>
      <c r="FD278">
        <v>4.9684999999999997</v>
      </c>
      <c r="FE278">
        <v>3.2894800000000002</v>
      </c>
      <c r="FF278">
        <v>9999</v>
      </c>
      <c r="FG278">
        <v>9999</v>
      </c>
      <c r="FH278">
        <v>9999</v>
      </c>
      <c r="FI278">
        <v>999.9</v>
      </c>
      <c r="FJ278">
        <v>4.9727499999999996</v>
      </c>
      <c r="FK278">
        <v>1.8783700000000001</v>
      </c>
      <c r="FL278">
        <v>1.87662</v>
      </c>
      <c r="FM278">
        <v>1.8793899999999999</v>
      </c>
      <c r="FN278">
        <v>1.87578</v>
      </c>
      <c r="FO278">
        <v>1.8791800000000001</v>
      </c>
      <c r="FP278">
        <v>1.87653</v>
      </c>
      <c r="FQ278">
        <v>1.8777299999999999</v>
      </c>
      <c r="FR278">
        <v>0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3.91</v>
      </c>
      <c r="GF278">
        <v>0.18840000000000001</v>
      </c>
      <c r="GG278">
        <v>1.427427920861303</v>
      </c>
      <c r="GH278">
        <v>3.4596175144301941E-3</v>
      </c>
      <c r="GI278">
        <v>-1.60062044249347E-6</v>
      </c>
      <c r="GJ278">
        <v>4.4551892631570479E-10</v>
      </c>
      <c r="GK278">
        <v>-0.12138322864315421</v>
      </c>
      <c r="GL278">
        <v>-1.1044296988583829E-3</v>
      </c>
      <c r="GM278">
        <v>8.6344859614355754E-4</v>
      </c>
      <c r="GN278">
        <v>-1.2442756315904091E-5</v>
      </c>
      <c r="GO278">
        <v>0</v>
      </c>
      <c r="GP278">
        <v>2120</v>
      </c>
      <c r="GQ278">
        <v>2</v>
      </c>
      <c r="GR278">
        <v>32</v>
      </c>
      <c r="GS278">
        <v>74.3</v>
      </c>
      <c r="GT278">
        <v>73.900000000000006</v>
      </c>
      <c r="GU278">
        <v>2.4841299999999999</v>
      </c>
      <c r="GV278">
        <v>2.6440399999999999</v>
      </c>
      <c r="GW278">
        <v>1.39893</v>
      </c>
      <c r="GX278">
        <v>2.2729499999999998</v>
      </c>
      <c r="GY278">
        <v>1.4489700000000001</v>
      </c>
      <c r="GZ278">
        <v>2.3950200000000001</v>
      </c>
      <c r="HA278">
        <v>54.020800000000001</v>
      </c>
      <c r="HB278">
        <v>14.6486</v>
      </c>
      <c r="HC278">
        <v>18</v>
      </c>
      <c r="HD278">
        <v>502.80599999999998</v>
      </c>
      <c r="HE278">
        <v>382.14299999999997</v>
      </c>
      <c r="HF278">
        <v>25.140799999999999</v>
      </c>
      <c r="HG278">
        <v>43.6008</v>
      </c>
      <c r="HH278">
        <v>30.000800000000002</v>
      </c>
      <c r="HI278">
        <v>42.8782</v>
      </c>
      <c r="HJ278">
        <v>42.860199999999999</v>
      </c>
      <c r="HK278">
        <v>49.727699999999999</v>
      </c>
      <c r="HL278">
        <v>56.899900000000002</v>
      </c>
      <c r="HM278">
        <v>0</v>
      </c>
      <c r="HN278">
        <v>21.678599999999999</v>
      </c>
      <c r="HO278">
        <v>1175.55</v>
      </c>
      <c r="HP278">
        <v>23.6477</v>
      </c>
      <c r="HQ278">
        <v>97.152699999999996</v>
      </c>
      <c r="HR278">
        <v>99.065600000000003</v>
      </c>
    </row>
    <row r="279" spans="1:226" x14ac:dyDescent="0.25">
      <c r="A279">
        <v>263</v>
      </c>
      <c r="B279">
        <v>1687539145.5</v>
      </c>
      <c r="C279">
        <v>10442</v>
      </c>
      <c r="D279" t="s">
        <v>887</v>
      </c>
      <c r="E279" t="s">
        <v>888</v>
      </c>
      <c r="F279">
        <v>5</v>
      </c>
      <c r="G279" t="s">
        <v>353</v>
      </c>
      <c r="H279" t="s">
        <v>747</v>
      </c>
      <c r="I279">
        <v>1687539137.7142861</v>
      </c>
      <c r="J279">
        <f t="shared" si="124"/>
        <v>1.6778992680041003E-3</v>
      </c>
      <c r="K279">
        <f t="shared" si="125"/>
        <v>1.6778992680041003</v>
      </c>
      <c r="L279">
        <f t="shared" si="126"/>
        <v>15.052947311216473</v>
      </c>
      <c r="M279">
        <f t="shared" si="127"/>
        <v>1105.391785714286</v>
      </c>
      <c r="N279">
        <f t="shared" si="128"/>
        <v>657.07295198560405</v>
      </c>
      <c r="O279">
        <f t="shared" si="129"/>
        <v>66.999383891007042</v>
      </c>
      <c r="P279">
        <f t="shared" si="130"/>
        <v>112.71285536443732</v>
      </c>
      <c r="Q279">
        <f t="shared" si="131"/>
        <v>5.9475391238354491E-2</v>
      </c>
      <c r="R279">
        <f>IF(LEFT(BD279,1)&lt;&gt;"0",IF(LEFT(BD279,1)="1",3,BE279),$D$5+$E$5*(BV279*BO279/($K$5*1000))+$F$5*(BV279*BO279/($K$5*1000))*MAX(MIN(BB279,$J$5),$I$5)*MAX(MIN(BB279,$J$5),$I$5)+$G$5*MAX(MIN(BB279,$J$5),$I$5)*(BV279*BO279/($K$5*1000))+$H$5*(BV279*BO279/($K$5*1000))*(BV279*BO279/($K$5*1000)))</f>
        <v>3.5039800843092137</v>
      </c>
      <c r="S279">
        <f t="shared" si="132"/>
        <v>5.8920200648548866E-2</v>
      </c>
      <c r="T279">
        <f t="shared" si="133"/>
        <v>3.6874574999131202E-2</v>
      </c>
      <c r="U279">
        <f t="shared" si="134"/>
        <v>550.24325515873147</v>
      </c>
      <c r="V279">
        <f t="shared" si="135"/>
        <v>35.506714403596966</v>
      </c>
      <c r="W279">
        <f t="shared" si="136"/>
        <v>33.913778571428573</v>
      </c>
      <c r="X279">
        <f t="shared" si="137"/>
        <v>5.3173668059910266</v>
      </c>
      <c r="Y279">
        <f t="shared" si="138"/>
        <v>49.591992347177062</v>
      </c>
      <c r="Z279">
        <f t="shared" si="139"/>
        <v>2.5252886153272622</v>
      </c>
      <c r="AA279">
        <f t="shared" si="140"/>
        <v>5.0921297891170729</v>
      </c>
      <c r="AB279">
        <f t="shared" si="141"/>
        <v>2.7920781906637644</v>
      </c>
      <c r="AC279">
        <f t="shared" si="142"/>
        <v>-73.995357718980827</v>
      </c>
      <c r="AD279">
        <f t="shared" si="143"/>
        <v>-146.07605657957561</v>
      </c>
      <c r="AE279">
        <f t="shared" si="144"/>
        <v>-9.5970137589982674</v>
      </c>
      <c r="AF279">
        <f t="shared" si="145"/>
        <v>320.57482710117677</v>
      </c>
      <c r="AG279">
        <f t="shared" si="146"/>
        <v>45.6537264773659</v>
      </c>
      <c r="AH279">
        <f t="shared" si="147"/>
        <v>1.673823687120636</v>
      </c>
      <c r="AI279">
        <f t="shared" si="148"/>
        <v>15.052947311216473</v>
      </c>
      <c r="AJ279">
        <v>1188.7209292532309</v>
      </c>
      <c r="AK279">
        <v>1158.5863636363631</v>
      </c>
      <c r="AL279">
        <v>3.454244936053982</v>
      </c>
      <c r="AM279">
        <v>65.224705467623394</v>
      </c>
      <c r="AN279">
        <f t="shared" si="149"/>
        <v>1.6778992680041003</v>
      </c>
      <c r="AO279">
        <v>23.500054946269909</v>
      </c>
      <c r="AP279">
        <v>24.784032727272731</v>
      </c>
      <c r="AQ279">
        <v>2.423905203772354E-4</v>
      </c>
      <c r="AR279">
        <v>101.7117068775797</v>
      </c>
      <c r="AS279">
        <v>0</v>
      </c>
      <c r="AT279">
        <v>0</v>
      </c>
      <c r="AU279">
        <f t="shared" si="150"/>
        <v>1</v>
      </c>
      <c r="AV279">
        <f t="shared" si="151"/>
        <v>0</v>
      </c>
      <c r="AW279">
        <f t="shared" si="152"/>
        <v>52813.700166940711</v>
      </c>
      <c r="AX279">
        <f t="shared" si="153"/>
        <v>3127.6464285714278</v>
      </c>
      <c r="AY279">
        <f t="shared" si="154"/>
        <v>2565.6081304486388</v>
      </c>
      <c r="AZ279">
        <f>($B$11*$D$9+$C$11*$D$9+$F$11*((CV279+CN279)/MAX(CV279+CN279+CW279, 0.1)*$I$9+CW279/MAX(CV279+CN279+CW279, 0.1)*$J$9))/($B$11+$C$11+$F$11)</f>
        <v>0.82029992489288395</v>
      </c>
      <c r="BA279">
        <f>($B$11*$K$9+$C$11*$K$9+$F$11*((CV279+CN279)/MAX(CV279+CN279+CW279, 0.1)*$P$9+CW279/MAX(CV279+CN279+CW279, 0.1)*$Q$9))/($B$11+$C$11+$F$11)</f>
        <v>0.17592885504326605</v>
      </c>
      <c r="BB279" s="1">
        <v>3.93</v>
      </c>
      <c r="BC279">
        <v>0.5</v>
      </c>
      <c r="BD279" t="s">
        <v>354</v>
      </c>
      <c r="BE279">
        <v>2</v>
      </c>
      <c r="BF279" t="b">
        <v>1</v>
      </c>
      <c r="BG279">
        <v>1687539137.7142861</v>
      </c>
      <c r="BH279">
        <v>1105.391785714286</v>
      </c>
      <c r="BI279">
        <v>1142.724285714286</v>
      </c>
      <c r="BJ279">
        <v>24.765882142857151</v>
      </c>
      <c r="BK279">
        <v>23.483032142857141</v>
      </c>
      <c r="BL279">
        <v>1101.5</v>
      </c>
      <c r="BM279">
        <v>24.577571428571432</v>
      </c>
      <c r="BN279">
        <v>500.07514285714291</v>
      </c>
      <c r="BO279">
        <v>101.8531071428571</v>
      </c>
      <c r="BP279">
        <v>0.1133239642857143</v>
      </c>
      <c r="BQ279">
        <v>33.140507142857153</v>
      </c>
      <c r="BR279">
        <v>33.913778571428573</v>
      </c>
      <c r="BS279">
        <v>999.9000000000002</v>
      </c>
      <c r="BT279">
        <v>0</v>
      </c>
      <c r="BU279">
        <v>0</v>
      </c>
      <c r="BV279">
        <v>10007.29285714286</v>
      </c>
      <c r="BW279">
        <v>0</v>
      </c>
      <c r="BX279">
        <v>1127.6457142857139</v>
      </c>
      <c r="BY279">
        <v>-37.332310714285718</v>
      </c>
      <c r="BZ279">
        <v>1133.4621428571429</v>
      </c>
      <c r="CA279">
        <v>1170.203571428571</v>
      </c>
      <c r="CB279">
        <v>1.282854642857143</v>
      </c>
      <c r="CC279">
        <v>1142.724285714286</v>
      </c>
      <c r="CD279">
        <v>23.483032142857141</v>
      </c>
      <c r="CE279">
        <v>2.5224803571428569</v>
      </c>
      <c r="CF279">
        <v>2.3918175000000002</v>
      </c>
      <c r="CG279">
        <v>21.172282142857139</v>
      </c>
      <c r="CH279">
        <v>20.30846428571429</v>
      </c>
      <c r="CI279">
        <v>2000.0007142857139</v>
      </c>
      <c r="CJ279">
        <v>0.98000524999999983</v>
      </c>
      <c r="CK279">
        <v>1.9994649999999999E-2</v>
      </c>
      <c r="CL279">
        <v>0</v>
      </c>
      <c r="CM279">
        <v>1.8583964285714289</v>
      </c>
      <c r="CN279">
        <v>0</v>
      </c>
      <c r="CO279">
        <v>7660.664642857143</v>
      </c>
      <c r="CP279">
        <v>17338.25714285715</v>
      </c>
      <c r="CQ279">
        <v>52.25</v>
      </c>
      <c r="CR279">
        <v>53.75</v>
      </c>
      <c r="CS279">
        <v>52.553142857142838</v>
      </c>
      <c r="CT279">
        <v>51.653785714285718</v>
      </c>
      <c r="CU279">
        <v>50.905999999999999</v>
      </c>
      <c r="CV279">
        <v>1960.0107142857139</v>
      </c>
      <c r="CW279">
        <v>39.99</v>
      </c>
      <c r="CX279">
        <v>0</v>
      </c>
      <c r="CY279">
        <v>1687539145.4000001</v>
      </c>
      <c r="CZ279">
        <v>0</v>
      </c>
      <c r="DA279">
        <v>1687534704.5999999</v>
      </c>
      <c r="DB279" t="s">
        <v>748</v>
      </c>
      <c r="DC279">
        <v>1687534682.0999999</v>
      </c>
      <c r="DD279">
        <v>1687534704.5999999</v>
      </c>
      <c r="DE279">
        <v>4</v>
      </c>
      <c r="DF279">
        <v>-0.27400000000000002</v>
      </c>
      <c r="DG279">
        <v>-6.3E-2</v>
      </c>
      <c r="DH279">
        <v>2.6259999999999999</v>
      </c>
      <c r="DI279">
        <v>4.9000000000000002E-2</v>
      </c>
      <c r="DJ279">
        <v>421</v>
      </c>
      <c r="DK279">
        <v>17</v>
      </c>
      <c r="DL279">
        <v>0.13</v>
      </c>
      <c r="DM279">
        <v>0.01</v>
      </c>
      <c r="DN279">
        <v>-37.274285365853657</v>
      </c>
      <c r="DO279">
        <v>-1.77036167247388</v>
      </c>
      <c r="DP279">
        <v>0.25052042861151141</v>
      </c>
      <c r="DQ279">
        <v>0</v>
      </c>
      <c r="DR279">
        <v>1.307192682926829</v>
      </c>
      <c r="DS279">
        <v>-0.37850864111497989</v>
      </c>
      <c r="DT279">
        <v>4.3666456570086713E-2</v>
      </c>
      <c r="DU279">
        <v>0</v>
      </c>
      <c r="DV279">
        <v>0</v>
      </c>
      <c r="DW279">
        <v>2</v>
      </c>
      <c r="DX279" t="s">
        <v>356</v>
      </c>
      <c r="DY279">
        <v>3.1165600000000002</v>
      </c>
      <c r="DZ279">
        <v>2.77014</v>
      </c>
      <c r="EA279">
        <v>0.18388399999999999</v>
      </c>
      <c r="EB279">
        <v>0.18929399999999999</v>
      </c>
      <c r="EC279">
        <v>0.119061</v>
      </c>
      <c r="ED279">
        <v>0.115217</v>
      </c>
      <c r="EE279">
        <v>23453.7</v>
      </c>
      <c r="EF279">
        <v>23215.9</v>
      </c>
      <c r="EG279">
        <v>29335.8</v>
      </c>
      <c r="EH279">
        <v>28967.1</v>
      </c>
      <c r="EI279">
        <v>35818.199999999997</v>
      </c>
      <c r="EJ279">
        <v>33801.800000000003</v>
      </c>
      <c r="EK279">
        <v>45005.599999999999</v>
      </c>
      <c r="EL279">
        <v>43084.800000000003</v>
      </c>
      <c r="EM279">
        <v>1.67465</v>
      </c>
      <c r="EN279">
        <v>1.62138</v>
      </c>
      <c r="EO279">
        <v>-6.8556500000000006E-2</v>
      </c>
      <c r="EP279">
        <v>0</v>
      </c>
      <c r="EQ279">
        <v>35.015500000000003</v>
      </c>
      <c r="ER279">
        <v>999.9</v>
      </c>
      <c r="ES279">
        <v>49</v>
      </c>
      <c r="ET279">
        <v>49.2</v>
      </c>
      <c r="EU279">
        <v>57.4</v>
      </c>
      <c r="EV279">
        <v>65.318200000000004</v>
      </c>
      <c r="EW279">
        <v>17.664300000000001</v>
      </c>
      <c r="EX279">
        <v>1</v>
      </c>
      <c r="EY279">
        <v>1.4160699999999999</v>
      </c>
      <c r="EZ279">
        <v>9.2810500000000005</v>
      </c>
      <c r="FA279">
        <v>19.980799999999999</v>
      </c>
      <c r="FB279">
        <v>5.2262700000000004</v>
      </c>
      <c r="FC279">
        <v>11.992000000000001</v>
      </c>
      <c r="FD279">
        <v>4.9687999999999999</v>
      </c>
      <c r="FE279">
        <v>3.2895300000000001</v>
      </c>
      <c r="FF279">
        <v>9999</v>
      </c>
      <c r="FG279">
        <v>9999</v>
      </c>
      <c r="FH279">
        <v>9999</v>
      </c>
      <c r="FI279">
        <v>999.9</v>
      </c>
      <c r="FJ279">
        <v>4.9727600000000001</v>
      </c>
      <c r="FK279">
        <v>1.8783799999999999</v>
      </c>
      <c r="FL279">
        <v>1.87666</v>
      </c>
      <c r="FM279">
        <v>1.8794299999999999</v>
      </c>
      <c r="FN279">
        <v>1.87584</v>
      </c>
      <c r="FO279">
        <v>1.8791899999999999</v>
      </c>
      <c r="FP279">
        <v>1.87653</v>
      </c>
      <c r="FQ279">
        <v>1.87774</v>
      </c>
      <c r="FR279">
        <v>0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3.93</v>
      </c>
      <c r="GF279">
        <v>0.18870000000000001</v>
      </c>
      <c r="GG279">
        <v>1.427427920861303</v>
      </c>
      <c r="GH279">
        <v>3.4596175144301941E-3</v>
      </c>
      <c r="GI279">
        <v>-1.60062044249347E-6</v>
      </c>
      <c r="GJ279">
        <v>4.4551892631570479E-10</v>
      </c>
      <c r="GK279">
        <v>-0.12138322864315421</v>
      </c>
      <c r="GL279">
        <v>-1.1044296988583829E-3</v>
      </c>
      <c r="GM279">
        <v>8.6344859614355754E-4</v>
      </c>
      <c r="GN279">
        <v>-1.2442756315904091E-5</v>
      </c>
      <c r="GO279">
        <v>0</v>
      </c>
      <c r="GP279">
        <v>2120</v>
      </c>
      <c r="GQ279">
        <v>2</v>
      </c>
      <c r="GR279">
        <v>32</v>
      </c>
      <c r="GS279">
        <v>74.400000000000006</v>
      </c>
      <c r="GT279">
        <v>74</v>
      </c>
      <c r="GU279">
        <v>2.5122100000000001</v>
      </c>
      <c r="GV279">
        <v>2.6355</v>
      </c>
      <c r="GW279">
        <v>1.39893</v>
      </c>
      <c r="GX279">
        <v>2.2729499999999998</v>
      </c>
      <c r="GY279">
        <v>1.4489700000000001</v>
      </c>
      <c r="GZ279">
        <v>2.4548299999999998</v>
      </c>
      <c r="HA279">
        <v>54.020800000000001</v>
      </c>
      <c r="HB279">
        <v>14.657400000000001</v>
      </c>
      <c r="HC279">
        <v>18</v>
      </c>
      <c r="HD279">
        <v>502.91500000000002</v>
      </c>
      <c r="HE279">
        <v>382.05099999999999</v>
      </c>
      <c r="HF279">
        <v>25.138400000000001</v>
      </c>
      <c r="HG279">
        <v>43.605400000000003</v>
      </c>
      <c r="HH279">
        <v>30.000800000000002</v>
      </c>
      <c r="HI279">
        <v>42.883899999999997</v>
      </c>
      <c r="HJ279">
        <v>42.8658</v>
      </c>
      <c r="HK279">
        <v>50.352899999999998</v>
      </c>
      <c r="HL279">
        <v>56.626399999999997</v>
      </c>
      <c r="HM279">
        <v>0</v>
      </c>
      <c r="HN279">
        <v>21.683</v>
      </c>
      <c r="HO279">
        <v>1188.93</v>
      </c>
      <c r="HP279">
        <v>23.659500000000001</v>
      </c>
      <c r="HQ279">
        <v>97.150599999999997</v>
      </c>
      <c r="HR279">
        <v>99.063999999999993</v>
      </c>
    </row>
    <row r="280" spans="1:226" x14ac:dyDescent="0.25">
      <c r="A280">
        <v>264</v>
      </c>
      <c r="B280">
        <v>1687539150.5</v>
      </c>
      <c r="C280">
        <v>10447</v>
      </c>
      <c r="D280" t="s">
        <v>889</v>
      </c>
      <c r="E280" t="s">
        <v>890</v>
      </c>
      <c r="F280">
        <v>5</v>
      </c>
      <c r="G280" t="s">
        <v>353</v>
      </c>
      <c r="H280" t="s">
        <v>747</v>
      </c>
      <c r="I280">
        <v>1687539143</v>
      </c>
      <c r="J280">
        <f t="shared" si="124"/>
        <v>1.6294954661345564E-3</v>
      </c>
      <c r="K280">
        <f t="shared" si="125"/>
        <v>1.6294954661345564</v>
      </c>
      <c r="L280">
        <f t="shared" si="126"/>
        <v>14.923764823371068</v>
      </c>
      <c r="M280">
        <f t="shared" si="127"/>
        <v>1123.0766666666671</v>
      </c>
      <c r="N280">
        <f t="shared" si="128"/>
        <v>666.08989070016719</v>
      </c>
      <c r="O280">
        <f t="shared" si="129"/>
        <v>67.919024915030676</v>
      </c>
      <c r="P280">
        <f t="shared" si="130"/>
        <v>114.51648369057558</v>
      </c>
      <c r="Q280">
        <f t="shared" si="131"/>
        <v>5.7804661261663455E-2</v>
      </c>
      <c r="R280">
        <f>IF(LEFT(BD280,1)&lt;&gt;"0",IF(LEFT(BD280,1)="1",3,BE280),$D$5+$E$5*(BV280*BO280/($K$5*1000))+$F$5*(BV280*BO280/($K$5*1000))*MAX(MIN(BB280,$J$5),$I$5)*MAX(MIN(BB280,$J$5),$I$5)+$G$5*MAX(MIN(BB280,$J$5),$I$5)*(BV280*BO280/($K$5*1000))+$H$5*(BV280*BO280/($K$5*1000))*(BV280*BO280/($K$5*1000)))</f>
        <v>3.5033935235452613</v>
      </c>
      <c r="S280">
        <f t="shared" si="132"/>
        <v>5.727998902153953E-2</v>
      </c>
      <c r="T280">
        <f t="shared" si="133"/>
        <v>3.5846735795405926E-2</v>
      </c>
      <c r="U280">
        <f t="shared" si="134"/>
        <v>571.31214853351696</v>
      </c>
      <c r="V280">
        <f t="shared" si="135"/>
        <v>35.621254384058361</v>
      </c>
      <c r="W280">
        <f t="shared" si="136"/>
        <v>33.908222222222221</v>
      </c>
      <c r="X280">
        <f t="shared" si="137"/>
        <v>5.3157179602712139</v>
      </c>
      <c r="Y280">
        <f t="shared" si="138"/>
        <v>49.619447814654215</v>
      </c>
      <c r="Z280">
        <f t="shared" si="139"/>
        <v>2.5265254658656442</v>
      </c>
      <c r="AA280">
        <f t="shared" si="140"/>
        <v>5.0918048812294119</v>
      </c>
      <c r="AB280">
        <f t="shared" si="141"/>
        <v>2.7891924944055697</v>
      </c>
      <c r="AC280">
        <f t="shared" si="142"/>
        <v>-71.860750056533945</v>
      </c>
      <c r="AD280">
        <f t="shared" si="143"/>
        <v>-145.21685633789744</v>
      </c>
      <c r="AE280">
        <f t="shared" si="144"/>
        <v>-9.5418500197681304</v>
      </c>
      <c r="AF280">
        <f t="shared" si="145"/>
        <v>344.69269211931737</v>
      </c>
      <c r="AG280">
        <f t="shared" si="146"/>
        <v>45.751480466391946</v>
      </c>
      <c r="AH280">
        <f t="shared" si="147"/>
        <v>1.6390336915317301</v>
      </c>
      <c r="AI280">
        <f t="shared" si="148"/>
        <v>14.923764823371068</v>
      </c>
      <c r="AJ280">
        <v>1205.6699167778829</v>
      </c>
      <c r="AK280">
        <v>1175.7243636363639</v>
      </c>
      <c r="AL280">
        <v>3.43749149579833</v>
      </c>
      <c r="AM280">
        <v>65.224705467623394</v>
      </c>
      <c r="AN280">
        <f t="shared" si="149"/>
        <v>1.6294954661345564</v>
      </c>
      <c r="AO280">
        <v>23.548857741557661</v>
      </c>
      <c r="AP280">
        <v>24.796698787878789</v>
      </c>
      <c r="AQ280">
        <v>1.3136573800082949E-4</v>
      </c>
      <c r="AR280">
        <v>101.7117068775797</v>
      </c>
      <c r="AS280">
        <v>0</v>
      </c>
      <c r="AT280">
        <v>0</v>
      </c>
      <c r="AU280">
        <f t="shared" si="150"/>
        <v>1</v>
      </c>
      <c r="AV280">
        <f t="shared" si="151"/>
        <v>0</v>
      </c>
      <c r="AW280">
        <f t="shared" si="152"/>
        <v>52801.017333623829</v>
      </c>
      <c r="AX280">
        <f t="shared" si="153"/>
        <v>3247.4044444444453</v>
      </c>
      <c r="AY280">
        <f t="shared" si="154"/>
        <v>2663.8456233046441</v>
      </c>
      <c r="AZ280">
        <f>($B$11*$D$9+$C$11*$D$9+$F$11*((CV280+CN280)/MAX(CV280+CN280+CW280, 0.1)*$I$9+CW280/MAX(CV280+CN280+CW280, 0.1)*$J$9))/($B$11+$C$11+$F$11)</f>
        <v>0.82029992533325036</v>
      </c>
      <c r="BA280">
        <f>($B$11*$K$9+$C$11*$K$9+$F$11*((CV280+CN280)/MAX(CV280+CN280+CW280, 0.1)*$P$9+CW280/MAX(CV280+CN280+CW280, 0.1)*$Q$9))/($B$11+$C$11+$F$11)</f>
        <v>0.1759288558931732</v>
      </c>
      <c r="BB280" s="1">
        <v>3.93</v>
      </c>
      <c r="BC280">
        <v>0.5</v>
      </c>
      <c r="BD280" t="s">
        <v>354</v>
      </c>
      <c r="BE280">
        <v>2</v>
      </c>
      <c r="BF280" t="b">
        <v>1</v>
      </c>
      <c r="BG280">
        <v>1687539143</v>
      </c>
      <c r="BH280">
        <v>1123.0766666666671</v>
      </c>
      <c r="BI280">
        <v>1160.4807407407411</v>
      </c>
      <c r="BJ280">
        <v>24.77793333333333</v>
      </c>
      <c r="BK280">
        <v>23.521688888888889</v>
      </c>
      <c r="BL280">
        <v>1119.158148148148</v>
      </c>
      <c r="BM280">
        <v>24.58939629629629</v>
      </c>
      <c r="BN280">
        <v>500.04581481481478</v>
      </c>
      <c r="BO280">
        <v>101.8534074074074</v>
      </c>
      <c r="BP280">
        <v>0.11334792592592589</v>
      </c>
      <c r="BQ280">
        <v>33.139370370370372</v>
      </c>
      <c r="BR280">
        <v>33.908222222222221</v>
      </c>
      <c r="BS280">
        <v>999.90000000000009</v>
      </c>
      <c r="BT280">
        <v>0</v>
      </c>
      <c r="BU280">
        <v>0</v>
      </c>
      <c r="BV280">
        <v>10004.71740740741</v>
      </c>
      <c r="BW280">
        <v>0</v>
      </c>
      <c r="BX280">
        <v>1247.406666666667</v>
      </c>
      <c r="BY280">
        <v>-37.403622222222218</v>
      </c>
      <c r="BZ280">
        <v>1151.610740740741</v>
      </c>
      <c r="CA280">
        <v>1188.4348148148149</v>
      </c>
      <c r="CB280">
        <v>1.256245185185185</v>
      </c>
      <c r="CC280">
        <v>1160.4807407407411</v>
      </c>
      <c r="CD280">
        <v>23.521688888888889</v>
      </c>
      <c r="CE280">
        <v>2.5237122222222221</v>
      </c>
      <c r="CF280">
        <v>2.3957600000000001</v>
      </c>
      <c r="CG280">
        <v>21.180237037037038</v>
      </c>
      <c r="CH280">
        <v>20.335107407407399</v>
      </c>
      <c r="CI280">
        <v>1999.9977777777781</v>
      </c>
      <c r="CJ280">
        <v>0.98000522222222219</v>
      </c>
      <c r="CK280">
        <v>1.9994677777777779E-2</v>
      </c>
      <c r="CL280">
        <v>0</v>
      </c>
      <c r="CM280">
        <v>1.8555111111111109</v>
      </c>
      <c r="CN280">
        <v>0</v>
      </c>
      <c r="CO280">
        <v>7659.8377777777778</v>
      </c>
      <c r="CP280">
        <v>17338.22592592593</v>
      </c>
      <c r="CQ280">
        <v>52.25</v>
      </c>
      <c r="CR280">
        <v>53.75</v>
      </c>
      <c r="CS280">
        <v>52.561999999999983</v>
      </c>
      <c r="CT280">
        <v>51.650259259259258</v>
      </c>
      <c r="CU280">
        <v>50.916333333333327</v>
      </c>
      <c r="CV280">
        <v>1960.0077777777769</v>
      </c>
      <c r="CW280">
        <v>39.99</v>
      </c>
      <c r="CX280">
        <v>0</v>
      </c>
      <c r="CY280">
        <v>1687539150.8</v>
      </c>
      <c r="CZ280">
        <v>0</v>
      </c>
      <c r="DA280">
        <v>1687534704.5999999</v>
      </c>
      <c r="DB280" t="s">
        <v>748</v>
      </c>
      <c r="DC280">
        <v>1687534682.0999999</v>
      </c>
      <c r="DD280">
        <v>1687534704.5999999</v>
      </c>
      <c r="DE280">
        <v>4</v>
      </c>
      <c r="DF280">
        <v>-0.27400000000000002</v>
      </c>
      <c r="DG280">
        <v>-6.3E-2</v>
      </c>
      <c r="DH280">
        <v>2.6259999999999999</v>
      </c>
      <c r="DI280">
        <v>4.9000000000000002E-2</v>
      </c>
      <c r="DJ280">
        <v>421</v>
      </c>
      <c r="DK280">
        <v>17</v>
      </c>
      <c r="DL280">
        <v>0.13</v>
      </c>
      <c r="DM280">
        <v>0.01</v>
      </c>
      <c r="DN280">
        <v>-37.315372500000002</v>
      </c>
      <c r="DO280">
        <v>-0.81266679174481438</v>
      </c>
      <c r="DP280">
        <v>0.2337242060501005</v>
      </c>
      <c r="DQ280">
        <v>0</v>
      </c>
      <c r="DR280">
        <v>1.2681855</v>
      </c>
      <c r="DS280">
        <v>-0.27480382739212239</v>
      </c>
      <c r="DT280">
        <v>3.9816018758158142E-2</v>
      </c>
      <c r="DU280">
        <v>0</v>
      </c>
      <c r="DV280">
        <v>0</v>
      </c>
      <c r="DW280">
        <v>2</v>
      </c>
      <c r="DX280" t="s">
        <v>356</v>
      </c>
      <c r="DY280">
        <v>3.1166200000000002</v>
      </c>
      <c r="DZ280">
        <v>2.77007</v>
      </c>
      <c r="EA280">
        <v>0.18557999999999999</v>
      </c>
      <c r="EB280">
        <v>0.190969</v>
      </c>
      <c r="EC280">
        <v>0.11911099999999999</v>
      </c>
      <c r="ED280">
        <v>0.115871</v>
      </c>
      <c r="EE280">
        <v>23404.3</v>
      </c>
      <c r="EF280">
        <v>23167.4</v>
      </c>
      <c r="EG280">
        <v>29335.4</v>
      </c>
      <c r="EH280">
        <v>28966.799999999999</v>
      </c>
      <c r="EI280">
        <v>35815.800000000003</v>
      </c>
      <c r="EJ280">
        <v>33776.699999999997</v>
      </c>
      <c r="EK280">
        <v>45004.9</v>
      </c>
      <c r="EL280">
        <v>43083.9</v>
      </c>
      <c r="EM280">
        <v>1.6747700000000001</v>
      </c>
      <c r="EN280">
        <v>1.6216200000000001</v>
      </c>
      <c r="EO280">
        <v>-6.9342600000000004E-2</v>
      </c>
      <c r="EP280">
        <v>0</v>
      </c>
      <c r="EQ280">
        <v>35.020200000000003</v>
      </c>
      <c r="ER280">
        <v>999.9</v>
      </c>
      <c r="ES280">
        <v>49</v>
      </c>
      <c r="ET280">
        <v>49.2</v>
      </c>
      <c r="EU280">
        <v>57.407600000000002</v>
      </c>
      <c r="EV280">
        <v>65.358199999999997</v>
      </c>
      <c r="EW280">
        <v>17.760400000000001</v>
      </c>
      <c r="EX280">
        <v>1</v>
      </c>
      <c r="EY280">
        <v>1.4166700000000001</v>
      </c>
      <c r="EZ280">
        <v>9.2810500000000005</v>
      </c>
      <c r="FA280">
        <v>19.980699999999999</v>
      </c>
      <c r="FB280">
        <v>5.2258300000000002</v>
      </c>
      <c r="FC280">
        <v>11.992000000000001</v>
      </c>
      <c r="FD280">
        <v>4.9683999999999999</v>
      </c>
      <c r="FE280">
        <v>3.2894999999999999</v>
      </c>
      <c r="FF280">
        <v>9999</v>
      </c>
      <c r="FG280">
        <v>9999</v>
      </c>
      <c r="FH280">
        <v>9999</v>
      </c>
      <c r="FI280">
        <v>999.9</v>
      </c>
      <c r="FJ280">
        <v>4.9727600000000001</v>
      </c>
      <c r="FK280">
        <v>1.8783799999999999</v>
      </c>
      <c r="FL280">
        <v>1.8766499999999999</v>
      </c>
      <c r="FM280">
        <v>1.8794200000000001</v>
      </c>
      <c r="FN280">
        <v>1.8757999999999999</v>
      </c>
      <c r="FO280">
        <v>1.87917</v>
      </c>
      <c r="FP280">
        <v>1.87653</v>
      </c>
      <c r="FQ280">
        <v>1.8777200000000001</v>
      </c>
      <c r="FR280">
        <v>0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3.96</v>
      </c>
      <c r="GF280">
        <v>0.189</v>
      </c>
      <c r="GG280">
        <v>1.427427920861303</v>
      </c>
      <c r="GH280">
        <v>3.4596175144301941E-3</v>
      </c>
      <c r="GI280">
        <v>-1.60062044249347E-6</v>
      </c>
      <c r="GJ280">
        <v>4.4551892631570479E-10</v>
      </c>
      <c r="GK280">
        <v>-0.12138322864315421</v>
      </c>
      <c r="GL280">
        <v>-1.1044296988583829E-3</v>
      </c>
      <c r="GM280">
        <v>8.6344859614355754E-4</v>
      </c>
      <c r="GN280">
        <v>-1.2442756315904091E-5</v>
      </c>
      <c r="GO280">
        <v>0</v>
      </c>
      <c r="GP280">
        <v>2120</v>
      </c>
      <c r="GQ280">
        <v>2</v>
      </c>
      <c r="GR280">
        <v>32</v>
      </c>
      <c r="GS280">
        <v>74.5</v>
      </c>
      <c r="GT280">
        <v>74.099999999999994</v>
      </c>
      <c r="GU280">
        <v>2.5427200000000001</v>
      </c>
      <c r="GV280">
        <v>2.6232899999999999</v>
      </c>
      <c r="GW280">
        <v>1.39893</v>
      </c>
      <c r="GX280">
        <v>2.2729499999999998</v>
      </c>
      <c r="GY280">
        <v>1.4489700000000001</v>
      </c>
      <c r="GZ280">
        <v>2.6049799999999999</v>
      </c>
      <c r="HA280">
        <v>54.020800000000001</v>
      </c>
      <c r="HB280">
        <v>14.657400000000001</v>
      </c>
      <c r="HC280">
        <v>18</v>
      </c>
      <c r="HD280">
        <v>503.01799999999997</v>
      </c>
      <c r="HE280">
        <v>382.22300000000001</v>
      </c>
      <c r="HF280">
        <v>25.136800000000001</v>
      </c>
      <c r="HG280">
        <v>43.6111</v>
      </c>
      <c r="HH280">
        <v>30.000699999999998</v>
      </c>
      <c r="HI280">
        <v>42.888199999999998</v>
      </c>
      <c r="HJ280">
        <v>42.870199999999997</v>
      </c>
      <c r="HK280">
        <v>50.906399999999998</v>
      </c>
      <c r="HL280">
        <v>56.626399999999997</v>
      </c>
      <c r="HM280">
        <v>0</v>
      </c>
      <c r="HN280">
        <v>21.688600000000001</v>
      </c>
      <c r="HO280">
        <v>1208.98</v>
      </c>
      <c r="HP280">
        <v>23.6557</v>
      </c>
      <c r="HQ280">
        <v>97.149199999999993</v>
      </c>
      <c r="HR280">
        <v>99.0625</v>
      </c>
    </row>
    <row r="281" spans="1:226" x14ac:dyDescent="0.25">
      <c r="A281">
        <v>265</v>
      </c>
      <c r="B281">
        <v>1687539155.5</v>
      </c>
      <c r="C281">
        <v>10452</v>
      </c>
      <c r="D281" t="s">
        <v>891</v>
      </c>
      <c r="E281" t="s">
        <v>892</v>
      </c>
      <c r="F281">
        <v>5</v>
      </c>
      <c r="G281" t="s">
        <v>353</v>
      </c>
      <c r="H281" t="s">
        <v>747</v>
      </c>
      <c r="I281">
        <v>1687539147.7142861</v>
      </c>
      <c r="J281">
        <f t="shared" si="124"/>
        <v>1.620869955669985E-3</v>
      </c>
      <c r="K281">
        <f t="shared" si="125"/>
        <v>1.620869955669985</v>
      </c>
      <c r="L281">
        <f t="shared" si="126"/>
        <v>15.203021604465828</v>
      </c>
      <c r="M281">
        <f t="shared" si="127"/>
        <v>1138.8853571428569</v>
      </c>
      <c r="N281">
        <f t="shared" si="128"/>
        <v>671.94072673805863</v>
      </c>
      <c r="O281">
        <f t="shared" si="129"/>
        <v>68.515676364448865</v>
      </c>
      <c r="P281">
        <f t="shared" si="130"/>
        <v>116.12854741669592</v>
      </c>
      <c r="Q281">
        <f t="shared" si="131"/>
        <v>5.7568554922703109E-2</v>
      </c>
      <c r="R281">
        <f>IF(LEFT(BD281,1)&lt;&gt;"0",IF(LEFT(BD281,1)="1",3,BE281),$D$5+$E$5*(BV281*BO281/($K$5*1000))+$F$5*(BV281*BO281/($K$5*1000))*MAX(MIN(BB281,$J$5),$I$5)*MAX(MIN(BB281,$J$5),$I$5)+$G$5*MAX(MIN(BB281,$J$5),$I$5)*(BV281*BO281/($K$5*1000))+$H$5*(BV281*BO281/($K$5*1000))*(BV281*BO281/($K$5*1000)))</f>
        <v>3.5027716067581274</v>
      </c>
      <c r="S281">
        <f t="shared" si="132"/>
        <v>5.7048047719121593E-2</v>
      </c>
      <c r="T281">
        <f t="shared" si="133"/>
        <v>3.570140294185848E-2</v>
      </c>
      <c r="U281">
        <f t="shared" si="134"/>
        <v>583.01274400108673</v>
      </c>
      <c r="V281">
        <f t="shared" si="135"/>
        <v>35.683609169140844</v>
      </c>
      <c r="W281">
        <f t="shared" si="136"/>
        <v>33.904260714285712</v>
      </c>
      <c r="X281">
        <f t="shared" si="137"/>
        <v>5.314542654971854</v>
      </c>
      <c r="Y281">
        <f t="shared" si="138"/>
        <v>49.659762743077813</v>
      </c>
      <c r="Z281">
        <f t="shared" si="139"/>
        <v>2.5288480562328899</v>
      </c>
      <c r="AA281">
        <f t="shared" si="140"/>
        <v>5.0923482444252954</v>
      </c>
      <c r="AB281">
        <f t="shared" si="141"/>
        <v>2.7856945987389641</v>
      </c>
      <c r="AC281">
        <f t="shared" si="142"/>
        <v>-71.480365045046341</v>
      </c>
      <c r="AD281">
        <f t="shared" si="143"/>
        <v>-144.08398234392453</v>
      </c>
      <c r="AE281">
        <f t="shared" si="144"/>
        <v>-9.4689968325547849</v>
      </c>
      <c r="AF281">
        <f t="shared" si="145"/>
        <v>357.97939977956105</v>
      </c>
      <c r="AG281">
        <f t="shared" si="146"/>
        <v>45.783614268205717</v>
      </c>
      <c r="AH281">
        <f t="shared" si="147"/>
        <v>1.5668780846292354</v>
      </c>
      <c r="AI281">
        <f t="shared" si="148"/>
        <v>15.203021604465828</v>
      </c>
      <c r="AJ281">
        <v>1223.0852729416049</v>
      </c>
      <c r="AK281">
        <v>1192.871393939394</v>
      </c>
      <c r="AL281">
        <v>3.445301808723666</v>
      </c>
      <c r="AM281">
        <v>65.224705467623394</v>
      </c>
      <c r="AN281">
        <f t="shared" si="149"/>
        <v>1.620869955669985</v>
      </c>
      <c r="AO281">
        <v>23.745868417100411</v>
      </c>
      <c r="AP281">
        <v>24.867360606060601</v>
      </c>
      <c r="AQ281">
        <v>1.484679877536488E-2</v>
      </c>
      <c r="AR281">
        <v>101.7117068775797</v>
      </c>
      <c r="AS281">
        <v>0</v>
      </c>
      <c r="AT281">
        <v>0</v>
      </c>
      <c r="AU281">
        <f t="shared" si="150"/>
        <v>1</v>
      </c>
      <c r="AV281">
        <f t="shared" si="151"/>
        <v>0</v>
      </c>
      <c r="AW281">
        <f t="shared" si="152"/>
        <v>52787.030360832672</v>
      </c>
      <c r="AX281">
        <f t="shared" si="153"/>
        <v>3313.912142857143</v>
      </c>
      <c r="AY281">
        <f t="shared" si="154"/>
        <v>2718.4018689309851</v>
      </c>
      <c r="AZ281">
        <f>($B$11*$D$9+$C$11*$D$9+$F$11*((CV281+CN281)/MAX(CV281+CN281+CW281, 0.1)*$I$9+CW281/MAX(CV281+CN281+CW281, 0.1)*$J$9))/($B$11+$C$11+$F$11)</f>
        <v>0.82029992098320115</v>
      </c>
      <c r="BA281">
        <f>($B$11*$K$9+$C$11*$K$9+$F$11*((CV281+CN281)/MAX(CV281+CN281+CW281, 0.1)*$P$9+CW281/MAX(CV281+CN281+CW281, 0.1)*$Q$9))/($B$11+$C$11+$F$11)</f>
        <v>0.17592884749757814</v>
      </c>
      <c r="BB281" s="1">
        <v>3.93</v>
      </c>
      <c r="BC281">
        <v>0.5</v>
      </c>
      <c r="BD281" t="s">
        <v>354</v>
      </c>
      <c r="BE281">
        <v>2</v>
      </c>
      <c r="BF281" t="b">
        <v>1</v>
      </c>
      <c r="BG281">
        <v>1687539147.7142861</v>
      </c>
      <c r="BH281">
        <v>1138.8853571428569</v>
      </c>
      <c r="BI281">
        <v>1176.272857142857</v>
      </c>
      <c r="BJ281">
        <v>24.800689285714292</v>
      </c>
      <c r="BK281">
        <v>23.599699999999999</v>
      </c>
      <c r="BL281">
        <v>1134.9425000000001</v>
      </c>
      <c r="BM281">
        <v>24.611725</v>
      </c>
      <c r="BN281">
        <v>500.01382142857142</v>
      </c>
      <c r="BO281">
        <v>101.8535</v>
      </c>
      <c r="BP281">
        <v>0.11334564285714289</v>
      </c>
      <c r="BQ281">
        <v>33.141271428571429</v>
      </c>
      <c r="BR281">
        <v>33.904260714285712</v>
      </c>
      <c r="BS281">
        <v>999.9000000000002</v>
      </c>
      <c r="BT281">
        <v>0</v>
      </c>
      <c r="BU281">
        <v>0</v>
      </c>
      <c r="BV281">
        <v>10002.009285714281</v>
      </c>
      <c r="BW281">
        <v>0</v>
      </c>
      <c r="BX281">
        <v>1313.8853571428569</v>
      </c>
      <c r="BY281">
        <v>-37.386746428571428</v>
      </c>
      <c r="BZ281">
        <v>1167.849642857143</v>
      </c>
      <c r="CA281">
        <v>1204.7049999999999</v>
      </c>
      <c r="CB281">
        <v>1.2009896428571429</v>
      </c>
      <c r="CC281">
        <v>1176.272857142857</v>
      </c>
      <c r="CD281">
        <v>23.599699999999999</v>
      </c>
      <c r="CE281">
        <v>2.526033571428572</v>
      </c>
      <c r="CF281">
        <v>2.4037096428571432</v>
      </c>
      <c r="CG281">
        <v>21.195217857142861</v>
      </c>
      <c r="CH281">
        <v>20.388628571428569</v>
      </c>
      <c r="CI281">
        <v>2000.026785714286</v>
      </c>
      <c r="CJ281">
        <v>0.98000557142857136</v>
      </c>
      <c r="CK281">
        <v>1.999432857142857E-2</v>
      </c>
      <c r="CL281">
        <v>0</v>
      </c>
      <c r="CM281">
        <v>1.8904571428571431</v>
      </c>
      <c r="CN281">
        <v>0</v>
      </c>
      <c r="CO281">
        <v>7658.4771428571421</v>
      </c>
      <c r="CP281">
        <v>17338.485714285711</v>
      </c>
      <c r="CQ281">
        <v>52.25</v>
      </c>
      <c r="CR281">
        <v>53.75</v>
      </c>
      <c r="CS281">
        <v>52.561999999999983</v>
      </c>
      <c r="CT281">
        <v>51.655999999999992</v>
      </c>
      <c r="CU281">
        <v>50.912642857142849</v>
      </c>
      <c r="CV281">
        <v>1960.036785714286</v>
      </c>
      <c r="CW281">
        <v>39.99</v>
      </c>
      <c r="CX281">
        <v>0</v>
      </c>
      <c r="CY281">
        <v>1687539155.5999999</v>
      </c>
      <c r="CZ281">
        <v>0</v>
      </c>
      <c r="DA281">
        <v>1687534704.5999999</v>
      </c>
      <c r="DB281" t="s">
        <v>748</v>
      </c>
      <c r="DC281">
        <v>1687534682.0999999</v>
      </c>
      <c r="DD281">
        <v>1687534704.5999999</v>
      </c>
      <c r="DE281">
        <v>4</v>
      </c>
      <c r="DF281">
        <v>-0.27400000000000002</v>
      </c>
      <c r="DG281">
        <v>-6.3E-2</v>
      </c>
      <c r="DH281">
        <v>2.6259999999999999</v>
      </c>
      <c r="DI281">
        <v>4.9000000000000002E-2</v>
      </c>
      <c r="DJ281">
        <v>421</v>
      </c>
      <c r="DK281">
        <v>17</v>
      </c>
      <c r="DL281">
        <v>0.13</v>
      </c>
      <c r="DM281">
        <v>0.01</v>
      </c>
      <c r="DN281">
        <v>-37.374197500000001</v>
      </c>
      <c r="DO281">
        <v>2.1213883677327339E-2</v>
      </c>
      <c r="DP281">
        <v>0.19981737598054339</v>
      </c>
      <c r="DQ281">
        <v>1</v>
      </c>
      <c r="DR281">
        <v>1.2251672499999999</v>
      </c>
      <c r="DS281">
        <v>-0.60642562851782733</v>
      </c>
      <c r="DT281">
        <v>7.4496701403065482E-2</v>
      </c>
      <c r="DU281">
        <v>0</v>
      </c>
      <c r="DV281">
        <v>1</v>
      </c>
      <c r="DW281">
        <v>2</v>
      </c>
      <c r="DX281" t="s">
        <v>368</v>
      </c>
      <c r="DY281">
        <v>3.1166200000000002</v>
      </c>
      <c r="DZ281">
        <v>2.7700499999999999</v>
      </c>
      <c r="EA281">
        <v>0.18727199999999999</v>
      </c>
      <c r="EB281">
        <v>0.19264899999999999</v>
      </c>
      <c r="EC281">
        <v>0.119351</v>
      </c>
      <c r="ED281">
        <v>0.116082</v>
      </c>
      <c r="EE281">
        <v>23354.9</v>
      </c>
      <c r="EF281">
        <v>23118.400000000001</v>
      </c>
      <c r="EG281">
        <v>29334.799999999999</v>
      </c>
      <c r="EH281">
        <v>28966</v>
      </c>
      <c r="EI281">
        <v>35805.699999999997</v>
      </c>
      <c r="EJ281">
        <v>33768.300000000003</v>
      </c>
      <c r="EK281">
        <v>45004.1</v>
      </c>
      <c r="EL281">
        <v>43083.1</v>
      </c>
      <c r="EM281">
        <v>1.67455</v>
      </c>
      <c r="EN281">
        <v>1.62195</v>
      </c>
      <c r="EO281">
        <v>-6.8962599999999999E-2</v>
      </c>
      <c r="EP281">
        <v>0</v>
      </c>
      <c r="EQ281">
        <v>35.028500000000001</v>
      </c>
      <c r="ER281">
        <v>999.9</v>
      </c>
      <c r="ES281">
        <v>49</v>
      </c>
      <c r="ET281">
        <v>49.2</v>
      </c>
      <c r="EU281">
        <v>57.406999999999996</v>
      </c>
      <c r="EV281">
        <v>65.098200000000006</v>
      </c>
      <c r="EW281">
        <v>17.3918</v>
      </c>
      <c r="EX281">
        <v>1</v>
      </c>
      <c r="EY281">
        <v>1.4172</v>
      </c>
      <c r="EZ281">
        <v>9.2810500000000005</v>
      </c>
      <c r="FA281">
        <v>19.980899999999998</v>
      </c>
      <c r="FB281">
        <v>5.2258300000000002</v>
      </c>
      <c r="FC281">
        <v>11.992000000000001</v>
      </c>
      <c r="FD281">
        <v>4.9684999999999997</v>
      </c>
      <c r="FE281">
        <v>3.2894999999999999</v>
      </c>
      <c r="FF281">
        <v>9999</v>
      </c>
      <c r="FG281">
        <v>9999</v>
      </c>
      <c r="FH281">
        <v>9999</v>
      </c>
      <c r="FI281">
        <v>999.9</v>
      </c>
      <c r="FJ281">
        <v>4.9727499999999996</v>
      </c>
      <c r="FK281">
        <v>1.8784000000000001</v>
      </c>
      <c r="FL281">
        <v>1.8766400000000001</v>
      </c>
      <c r="FM281">
        <v>1.8794</v>
      </c>
      <c r="FN281">
        <v>1.8757699999999999</v>
      </c>
      <c r="FO281">
        <v>1.8791599999999999</v>
      </c>
      <c r="FP281">
        <v>1.87652</v>
      </c>
      <c r="FQ281">
        <v>1.8777299999999999</v>
      </c>
      <c r="FR281">
        <v>0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3.98</v>
      </c>
      <c r="GF281">
        <v>0.1903</v>
      </c>
      <c r="GG281">
        <v>1.427427920861303</v>
      </c>
      <c r="GH281">
        <v>3.4596175144301941E-3</v>
      </c>
      <c r="GI281">
        <v>-1.60062044249347E-6</v>
      </c>
      <c r="GJ281">
        <v>4.4551892631570479E-10</v>
      </c>
      <c r="GK281">
        <v>-0.12138322864315421</v>
      </c>
      <c r="GL281">
        <v>-1.1044296988583829E-3</v>
      </c>
      <c r="GM281">
        <v>8.6344859614355754E-4</v>
      </c>
      <c r="GN281">
        <v>-1.2442756315904091E-5</v>
      </c>
      <c r="GO281">
        <v>0</v>
      </c>
      <c r="GP281">
        <v>2120</v>
      </c>
      <c r="GQ281">
        <v>2</v>
      </c>
      <c r="GR281">
        <v>32</v>
      </c>
      <c r="GS281">
        <v>74.599999999999994</v>
      </c>
      <c r="GT281">
        <v>74.2</v>
      </c>
      <c r="GU281">
        <v>2.5720200000000002</v>
      </c>
      <c r="GV281">
        <v>2.63916</v>
      </c>
      <c r="GW281">
        <v>1.39893</v>
      </c>
      <c r="GX281">
        <v>2.2729499999999998</v>
      </c>
      <c r="GY281">
        <v>1.4489700000000001</v>
      </c>
      <c r="GZ281">
        <v>2.5390600000000001</v>
      </c>
      <c r="HA281">
        <v>54.020800000000001</v>
      </c>
      <c r="HB281">
        <v>14.639900000000001</v>
      </c>
      <c r="HC281">
        <v>18</v>
      </c>
      <c r="HD281">
        <v>502.90899999999999</v>
      </c>
      <c r="HE281">
        <v>382.44200000000001</v>
      </c>
      <c r="HF281">
        <v>25.136299999999999</v>
      </c>
      <c r="HG281">
        <v>43.616900000000001</v>
      </c>
      <c r="HH281">
        <v>30.000599999999999</v>
      </c>
      <c r="HI281">
        <v>42.893900000000002</v>
      </c>
      <c r="HJ281">
        <v>42.8748</v>
      </c>
      <c r="HK281">
        <v>51.534100000000002</v>
      </c>
      <c r="HL281">
        <v>56.626399999999997</v>
      </c>
      <c r="HM281">
        <v>0</v>
      </c>
      <c r="HN281">
        <v>21.729099999999999</v>
      </c>
      <c r="HO281">
        <v>1222.3699999999999</v>
      </c>
      <c r="HP281">
        <v>23.636900000000001</v>
      </c>
      <c r="HQ281">
        <v>97.147400000000005</v>
      </c>
      <c r="HR281">
        <v>99.060299999999998</v>
      </c>
    </row>
    <row r="282" spans="1:226" x14ac:dyDescent="0.25">
      <c r="A282">
        <v>266</v>
      </c>
      <c r="B282">
        <v>1687539160.5</v>
      </c>
      <c r="C282">
        <v>10457</v>
      </c>
      <c r="D282" t="s">
        <v>893</v>
      </c>
      <c r="E282" t="s">
        <v>894</v>
      </c>
      <c r="F282">
        <v>5</v>
      </c>
      <c r="G282" t="s">
        <v>353</v>
      </c>
      <c r="H282" t="s">
        <v>747</v>
      </c>
      <c r="I282">
        <v>1687539153</v>
      </c>
      <c r="J282">
        <f t="shared" si="124"/>
        <v>1.6441481384818521E-3</v>
      </c>
      <c r="K282">
        <f t="shared" si="125"/>
        <v>1.6441481384818522</v>
      </c>
      <c r="L282">
        <f t="shared" si="126"/>
        <v>15.293620250548322</v>
      </c>
      <c r="M282">
        <f t="shared" si="127"/>
        <v>1156.535555555555</v>
      </c>
      <c r="N282">
        <f t="shared" si="128"/>
        <v>692.81830255899661</v>
      </c>
      <c r="O282">
        <f t="shared" si="129"/>
        <v>70.644655741426078</v>
      </c>
      <c r="P282">
        <f t="shared" si="130"/>
        <v>117.92854760499597</v>
      </c>
      <c r="Q282">
        <f t="shared" si="131"/>
        <v>5.8474823219812351E-2</v>
      </c>
      <c r="R282">
        <f>IF(LEFT(BD282,1)&lt;&gt;"0",IF(LEFT(BD282,1)="1",3,BE282),$D$5+$E$5*(BV282*BO282/($K$5*1000))+$F$5*(BV282*BO282/($K$5*1000))*MAX(MIN(BB282,$J$5),$I$5)*MAX(MIN(BB282,$J$5),$I$5)+$G$5*MAX(MIN(BB282,$J$5),$I$5)*(BV282*BO282/($K$5*1000))+$H$5*(BV282*BO282/($K$5*1000))*(BV282*BO282/($K$5*1000)))</f>
        <v>3.5027459047389429</v>
      </c>
      <c r="S282">
        <f t="shared" si="132"/>
        <v>5.7937877496277893E-2</v>
      </c>
      <c r="T282">
        <f t="shared" si="133"/>
        <v>3.6259004799805761E-2</v>
      </c>
      <c r="U282">
        <f t="shared" si="134"/>
        <v>583.78301699805877</v>
      </c>
      <c r="V282">
        <f t="shared" si="135"/>
        <v>35.687969132981245</v>
      </c>
      <c r="W282">
        <f t="shared" si="136"/>
        <v>33.907200000000003</v>
      </c>
      <c r="X282">
        <f t="shared" si="137"/>
        <v>5.3154146644241456</v>
      </c>
      <c r="Y282">
        <f t="shared" si="138"/>
        <v>49.729100381985099</v>
      </c>
      <c r="Z282">
        <f t="shared" si="139"/>
        <v>2.5331786158279881</v>
      </c>
      <c r="AA282">
        <f t="shared" si="140"/>
        <v>5.0939562476896514</v>
      </c>
      <c r="AB282">
        <f t="shared" si="141"/>
        <v>2.7822360485961575</v>
      </c>
      <c r="AC282">
        <f t="shared" si="142"/>
        <v>-72.506932907049674</v>
      </c>
      <c r="AD282">
        <f t="shared" si="143"/>
        <v>-143.57577970308776</v>
      </c>
      <c r="AE282">
        <f t="shared" si="144"/>
        <v>-9.4360630515345179</v>
      </c>
      <c r="AF282">
        <f t="shared" si="145"/>
        <v>358.26424133638693</v>
      </c>
      <c r="AG282">
        <f t="shared" si="146"/>
        <v>45.869171747557026</v>
      </c>
      <c r="AH282">
        <f t="shared" si="147"/>
        <v>1.5040401093223017</v>
      </c>
      <c r="AI282">
        <f t="shared" si="148"/>
        <v>15.293620250548322</v>
      </c>
      <c r="AJ282">
        <v>1240.5183906901379</v>
      </c>
      <c r="AK282">
        <v>1210.111272727273</v>
      </c>
      <c r="AL282">
        <v>3.4684375468587758</v>
      </c>
      <c r="AM282">
        <v>65.224705467623394</v>
      </c>
      <c r="AN282">
        <f t="shared" si="149"/>
        <v>1.6441481384818522</v>
      </c>
      <c r="AO282">
        <v>23.760801637671161</v>
      </c>
      <c r="AP282">
        <v>24.925585454545441</v>
      </c>
      <c r="AQ282">
        <v>1.1703591103613169E-2</v>
      </c>
      <c r="AR282">
        <v>101.7117068775797</v>
      </c>
      <c r="AS282">
        <v>0</v>
      </c>
      <c r="AT282">
        <v>0</v>
      </c>
      <c r="AU282">
        <f t="shared" si="150"/>
        <v>1</v>
      </c>
      <c r="AV282">
        <f t="shared" si="151"/>
        <v>0</v>
      </c>
      <c r="AW282">
        <f t="shared" si="152"/>
        <v>52785.504989312321</v>
      </c>
      <c r="AX282">
        <f t="shared" si="153"/>
        <v>3318.2903703703701</v>
      </c>
      <c r="AY282">
        <f t="shared" si="154"/>
        <v>2721.993337151172</v>
      </c>
      <c r="AZ282">
        <f>($B$11*$D$9+$C$11*$D$9+$F$11*((CV282+CN282)/MAX(CV282+CN282+CW282, 0.1)*$I$9+CW282/MAX(CV282+CN282+CW282, 0.1)*$J$9))/($B$11+$C$11+$F$11)</f>
        <v>0.82029992355592363</v>
      </c>
      <c r="BA282">
        <f>($B$11*$K$9+$C$11*$K$9+$F$11*((CV282+CN282)/MAX(CV282+CN282+CW282, 0.1)*$P$9+CW282/MAX(CV282+CN282+CW282, 0.1)*$Q$9))/($B$11+$C$11+$F$11)</f>
        <v>0.17592885246293258</v>
      </c>
      <c r="BB282" s="1">
        <v>3.93</v>
      </c>
      <c r="BC282">
        <v>0.5</v>
      </c>
      <c r="BD282" t="s">
        <v>354</v>
      </c>
      <c r="BE282">
        <v>2</v>
      </c>
      <c r="BF282" t="b">
        <v>1</v>
      </c>
      <c r="BG282">
        <v>1687539153</v>
      </c>
      <c r="BH282">
        <v>1156.535555555555</v>
      </c>
      <c r="BI282">
        <v>1193.9533333333329</v>
      </c>
      <c r="BJ282">
        <v>24.843103703703701</v>
      </c>
      <c r="BK282">
        <v>23.69037777777778</v>
      </c>
      <c r="BL282">
        <v>1152.5651851851851</v>
      </c>
      <c r="BM282">
        <v>24.653359259259261</v>
      </c>
      <c r="BN282">
        <v>500.03500000000008</v>
      </c>
      <c r="BO282">
        <v>101.85392592592591</v>
      </c>
      <c r="BP282">
        <v>0.11314896296296301</v>
      </c>
      <c r="BQ282">
        <v>33.146896296296298</v>
      </c>
      <c r="BR282">
        <v>33.907200000000003</v>
      </c>
      <c r="BS282">
        <v>999.90000000000009</v>
      </c>
      <c r="BT282">
        <v>0</v>
      </c>
      <c r="BU282">
        <v>0</v>
      </c>
      <c r="BV282">
        <v>10001.855925925929</v>
      </c>
      <c r="BW282">
        <v>0</v>
      </c>
      <c r="BX282">
        <v>1318.2807407407411</v>
      </c>
      <c r="BY282">
        <v>-37.417170370370371</v>
      </c>
      <c r="BZ282">
        <v>1186.0007407407411</v>
      </c>
      <c r="CA282">
        <v>1222.9270370370371</v>
      </c>
      <c r="CB282">
        <v>1.152730740740741</v>
      </c>
      <c r="CC282">
        <v>1193.9533333333329</v>
      </c>
      <c r="CD282">
        <v>23.69037777777778</v>
      </c>
      <c r="CE282">
        <v>2.530367037037037</v>
      </c>
      <c r="CF282">
        <v>2.4129574074074069</v>
      </c>
      <c r="CG282">
        <v>21.223137037037041</v>
      </c>
      <c r="CH282">
        <v>20.450885185185189</v>
      </c>
      <c r="CI282">
        <v>2000.009629629629</v>
      </c>
      <c r="CJ282">
        <v>0.98000566666666655</v>
      </c>
      <c r="CK282">
        <v>1.999423333333334E-2</v>
      </c>
      <c r="CL282">
        <v>0</v>
      </c>
      <c r="CM282">
        <v>1.9665703703703701</v>
      </c>
      <c r="CN282">
        <v>0</v>
      </c>
      <c r="CO282">
        <v>7656.4537037037026</v>
      </c>
      <c r="CP282">
        <v>17338.340740740739</v>
      </c>
      <c r="CQ282">
        <v>52.25</v>
      </c>
      <c r="CR282">
        <v>53.75</v>
      </c>
      <c r="CS282">
        <v>52.561999999999983</v>
      </c>
      <c r="CT282">
        <v>51.668629629629613</v>
      </c>
      <c r="CU282">
        <v>50.911740740740733</v>
      </c>
      <c r="CV282">
        <v>1960.0196296296299</v>
      </c>
      <c r="CW282">
        <v>39.99</v>
      </c>
      <c r="CX282">
        <v>0</v>
      </c>
      <c r="CY282">
        <v>1687539160.4000001</v>
      </c>
      <c r="CZ282">
        <v>0</v>
      </c>
      <c r="DA282">
        <v>1687534704.5999999</v>
      </c>
      <c r="DB282" t="s">
        <v>748</v>
      </c>
      <c r="DC282">
        <v>1687534682.0999999</v>
      </c>
      <c r="DD282">
        <v>1687534704.5999999</v>
      </c>
      <c r="DE282">
        <v>4</v>
      </c>
      <c r="DF282">
        <v>-0.27400000000000002</v>
      </c>
      <c r="DG282">
        <v>-6.3E-2</v>
      </c>
      <c r="DH282">
        <v>2.6259999999999999</v>
      </c>
      <c r="DI282">
        <v>4.9000000000000002E-2</v>
      </c>
      <c r="DJ282">
        <v>421</v>
      </c>
      <c r="DK282">
        <v>17</v>
      </c>
      <c r="DL282">
        <v>0.13</v>
      </c>
      <c r="DM282">
        <v>0.01</v>
      </c>
      <c r="DN282">
        <v>-37.440058536585369</v>
      </c>
      <c r="DO282">
        <v>2.659860627171283E-2</v>
      </c>
      <c r="DP282">
        <v>0.17227269927336611</v>
      </c>
      <c r="DQ282">
        <v>1</v>
      </c>
      <c r="DR282">
        <v>1.1900714634146341</v>
      </c>
      <c r="DS282">
        <v>-0.65378550522648049</v>
      </c>
      <c r="DT282">
        <v>7.860501766895335E-2</v>
      </c>
      <c r="DU282">
        <v>0</v>
      </c>
      <c r="DV282">
        <v>1</v>
      </c>
      <c r="DW282">
        <v>2</v>
      </c>
      <c r="DX282" t="s">
        <v>368</v>
      </c>
      <c r="DY282">
        <v>3.11666</v>
      </c>
      <c r="DZ282">
        <v>2.7696000000000001</v>
      </c>
      <c r="EA282">
        <v>0.18895899999999999</v>
      </c>
      <c r="EB282">
        <v>0.19434899999999999</v>
      </c>
      <c r="EC282">
        <v>0.119533</v>
      </c>
      <c r="ED282">
        <v>0.116093</v>
      </c>
      <c r="EE282">
        <v>23305.9</v>
      </c>
      <c r="EF282">
        <v>23069.1</v>
      </c>
      <c r="EG282">
        <v>29334.6</v>
      </c>
      <c r="EH282">
        <v>28965.7</v>
      </c>
      <c r="EI282">
        <v>35798.300000000003</v>
      </c>
      <c r="EJ282">
        <v>33767.699999999997</v>
      </c>
      <c r="EK282">
        <v>45003.8</v>
      </c>
      <c r="EL282">
        <v>43082.7</v>
      </c>
      <c r="EM282">
        <v>1.6748499999999999</v>
      </c>
      <c r="EN282">
        <v>1.62157</v>
      </c>
      <c r="EO282">
        <v>-6.8783800000000006E-2</v>
      </c>
      <c r="EP282">
        <v>0</v>
      </c>
      <c r="EQ282">
        <v>35.039499999999997</v>
      </c>
      <c r="ER282">
        <v>999.9</v>
      </c>
      <c r="ES282">
        <v>49</v>
      </c>
      <c r="ET282">
        <v>49.2</v>
      </c>
      <c r="EU282">
        <v>57.405000000000001</v>
      </c>
      <c r="EV282">
        <v>65.228200000000001</v>
      </c>
      <c r="EW282">
        <v>17.331700000000001</v>
      </c>
      <c r="EX282">
        <v>1</v>
      </c>
      <c r="EY282">
        <v>1.4177500000000001</v>
      </c>
      <c r="EZ282">
        <v>9.2810500000000005</v>
      </c>
      <c r="FA282">
        <v>19.981200000000001</v>
      </c>
      <c r="FB282">
        <v>5.2267200000000003</v>
      </c>
      <c r="FC282">
        <v>11.992000000000001</v>
      </c>
      <c r="FD282">
        <v>4.9683999999999999</v>
      </c>
      <c r="FE282">
        <v>3.2895300000000001</v>
      </c>
      <c r="FF282">
        <v>9999</v>
      </c>
      <c r="FG282">
        <v>9999</v>
      </c>
      <c r="FH282">
        <v>9999</v>
      </c>
      <c r="FI282">
        <v>999.9</v>
      </c>
      <c r="FJ282">
        <v>4.9727499999999996</v>
      </c>
      <c r="FK282">
        <v>1.8784000000000001</v>
      </c>
      <c r="FL282">
        <v>1.87666</v>
      </c>
      <c r="FM282">
        <v>1.8794299999999999</v>
      </c>
      <c r="FN282">
        <v>1.87582</v>
      </c>
      <c r="FO282">
        <v>1.87923</v>
      </c>
      <c r="FP282">
        <v>1.87653</v>
      </c>
      <c r="FQ282">
        <v>1.87775</v>
      </c>
      <c r="FR282">
        <v>0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4.01</v>
      </c>
      <c r="GF282">
        <v>0.1913</v>
      </c>
      <c r="GG282">
        <v>1.427427920861303</v>
      </c>
      <c r="GH282">
        <v>3.4596175144301941E-3</v>
      </c>
      <c r="GI282">
        <v>-1.60062044249347E-6</v>
      </c>
      <c r="GJ282">
        <v>4.4551892631570479E-10</v>
      </c>
      <c r="GK282">
        <v>-0.12138322864315421</v>
      </c>
      <c r="GL282">
        <v>-1.1044296988583829E-3</v>
      </c>
      <c r="GM282">
        <v>8.6344859614355754E-4</v>
      </c>
      <c r="GN282">
        <v>-1.2442756315904091E-5</v>
      </c>
      <c r="GO282">
        <v>0</v>
      </c>
      <c r="GP282">
        <v>2120</v>
      </c>
      <c r="GQ282">
        <v>2</v>
      </c>
      <c r="GR282">
        <v>32</v>
      </c>
      <c r="GS282">
        <v>74.599999999999994</v>
      </c>
      <c r="GT282">
        <v>74.3</v>
      </c>
      <c r="GU282">
        <v>2.6013199999999999</v>
      </c>
      <c r="GV282">
        <v>2.6403799999999999</v>
      </c>
      <c r="GW282">
        <v>1.39893</v>
      </c>
      <c r="GX282">
        <v>2.2729499999999998</v>
      </c>
      <c r="GY282">
        <v>1.4489700000000001</v>
      </c>
      <c r="GZ282">
        <v>2.4255399999999998</v>
      </c>
      <c r="HA282">
        <v>54.056699999999999</v>
      </c>
      <c r="HB282">
        <v>14.639900000000001</v>
      </c>
      <c r="HC282">
        <v>18</v>
      </c>
      <c r="HD282">
        <v>503.12</v>
      </c>
      <c r="HE282">
        <v>382.24299999999999</v>
      </c>
      <c r="HF282">
        <v>25.1401</v>
      </c>
      <c r="HG282">
        <v>43.623699999999999</v>
      </c>
      <c r="HH282">
        <v>30.000599999999999</v>
      </c>
      <c r="HI282">
        <v>42.898299999999999</v>
      </c>
      <c r="HJ282">
        <v>42.880200000000002</v>
      </c>
      <c r="HK282">
        <v>52.073799999999999</v>
      </c>
      <c r="HL282">
        <v>56.626399999999997</v>
      </c>
      <c r="HM282">
        <v>0</v>
      </c>
      <c r="HN282">
        <v>21.770499999999998</v>
      </c>
      <c r="HO282">
        <v>1242.4100000000001</v>
      </c>
      <c r="HP282">
        <v>23.636900000000001</v>
      </c>
      <c r="HQ282">
        <v>97.146600000000007</v>
      </c>
      <c r="HR282">
        <v>99.059299999999993</v>
      </c>
    </row>
    <row r="283" spans="1:226" x14ac:dyDescent="0.25">
      <c r="A283">
        <v>267</v>
      </c>
      <c r="B283">
        <v>1687539165.5</v>
      </c>
      <c r="C283">
        <v>10462</v>
      </c>
      <c r="D283" t="s">
        <v>895</v>
      </c>
      <c r="E283" t="s">
        <v>896</v>
      </c>
      <c r="F283">
        <v>5</v>
      </c>
      <c r="G283" t="s">
        <v>353</v>
      </c>
      <c r="H283" t="s">
        <v>747</v>
      </c>
      <c r="I283">
        <v>1687539157.7142861</v>
      </c>
      <c r="J283">
        <f t="shared" si="124"/>
        <v>1.6357665098148079E-3</v>
      </c>
      <c r="K283">
        <f t="shared" si="125"/>
        <v>1.6357665098148078</v>
      </c>
      <c r="L283">
        <f t="shared" si="126"/>
        <v>15.493012241411396</v>
      </c>
      <c r="M283">
        <f t="shared" si="127"/>
        <v>1172.308214285714</v>
      </c>
      <c r="N283">
        <f t="shared" si="128"/>
        <v>700.50985009482531</v>
      </c>
      <c r="O283">
        <f t="shared" si="129"/>
        <v>71.429260230622603</v>
      </c>
      <c r="P283">
        <f t="shared" si="130"/>
        <v>119.53737480975546</v>
      </c>
      <c r="Q283">
        <f t="shared" si="131"/>
        <v>5.8191840455443795E-2</v>
      </c>
      <c r="R283">
        <f>IF(LEFT(BD283,1)&lt;&gt;"0",IF(LEFT(BD283,1)="1",3,BE283),$D$5+$E$5*(BV283*BO283/($K$5*1000))+$F$5*(BV283*BO283/($K$5*1000))*MAX(MIN(BB283,$J$5),$I$5)*MAX(MIN(BB283,$J$5),$I$5)+$G$5*MAX(MIN(BB283,$J$5),$I$5)*(BV283*BO283/($K$5*1000))+$H$5*(BV283*BO283/($K$5*1000))*(BV283*BO283/($K$5*1000)))</f>
        <v>3.5016572061062834</v>
      </c>
      <c r="S283">
        <f t="shared" si="132"/>
        <v>5.7659889937747517E-2</v>
      </c>
      <c r="T283">
        <f t="shared" si="133"/>
        <v>3.6084819422706089E-2</v>
      </c>
      <c r="U283">
        <f t="shared" si="134"/>
        <v>580.36108543109378</v>
      </c>
      <c r="V283">
        <f t="shared" si="135"/>
        <v>35.680126148792787</v>
      </c>
      <c r="W283">
        <f t="shared" si="136"/>
        <v>33.921103571428567</v>
      </c>
      <c r="X283">
        <f t="shared" si="137"/>
        <v>5.3195411782067872</v>
      </c>
      <c r="Y283">
        <f t="shared" si="138"/>
        <v>49.810418087742384</v>
      </c>
      <c r="Z283">
        <f t="shared" si="139"/>
        <v>2.5382610107097845</v>
      </c>
      <c r="AA283">
        <f t="shared" si="140"/>
        <v>5.0958436169689838</v>
      </c>
      <c r="AB283">
        <f t="shared" si="141"/>
        <v>2.7812801674970027</v>
      </c>
      <c r="AC283">
        <f t="shared" si="142"/>
        <v>-72.137303082833029</v>
      </c>
      <c r="AD283">
        <f t="shared" si="143"/>
        <v>-144.90990755187082</v>
      </c>
      <c r="AE283">
        <f t="shared" si="144"/>
        <v>-9.5276615797548594</v>
      </c>
      <c r="AF283">
        <f t="shared" si="145"/>
        <v>353.78621321663513</v>
      </c>
      <c r="AG283">
        <f t="shared" si="146"/>
        <v>45.936271764728524</v>
      </c>
      <c r="AH283">
        <f t="shared" si="147"/>
        <v>1.4859799016619695</v>
      </c>
      <c r="AI283">
        <f t="shared" si="148"/>
        <v>15.493012241411396</v>
      </c>
      <c r="AJ283">
        <v>1257.553747335568</v>
      </c>
      <c r="AK283">
        <v>1227.3136363636361</v>
      </c>
      <c r="AL283">
        <v>3.4057837727086921</v>
      </c>
      <c r="AM283">
        <v>65.224705467623394</v>
      </c>
      <c r="AN283">
        <f t="shared" si="149"/>
        <v>1.6357665098148078</v>
      </c>
      <c r="AO283">
        <v>23.768125753054019</v>
      </c>
      <c r="AP283">
        <v>24.962155151515159</v>
      </c>
      <c r="AQ283">
        <v>7.3080252215930444E-3</v>
      </c>
      <c r="AR283">
        <v>101.7117068775797</v>
      </c>
      <c r="AS283">
        <v>0</v>
      </c>
      <c r="AT283">
        <v>0</v>
      </c>
      <c r="AU283">
        <f t="shared" si="150"/>
        <v>1</v>
      </c>
      <c r="AV283">
        <f t="shared" si="151"/>
        <v>0</v>
      </c>
      <c r="AW283">
        <f t="shared" si="152"/>
        <v>52760.467162769346</v>
      </c>
      <c r="AX283">
        <f t="shared" si="153"/>
        <v>3298.8396428571423</v>
      </c>
      <c r="AY283">
        <f t="shared" si="154"/>
        <v>2706.0379133895372</v>
      </c>
      <c r="AZ283">
        <f>($B$11*$D$9+$C$11*$D$9+$F$11*((CV283+CN283)/MAX(CV283+CN283+CW283, 0.1)*$I$9+CW283/MAX(CV283+CN283+CW283, 0.1)*$J$9))/($B$11+$C$11+$F$11)</f>
        <v>0.82029992553558129</v>
      </c>
      <c r="BA283">
        <f>($B$11*$K$9+$C$11*$K$9+$F$11*((CV283+CN283)/MAX(CV283+CN283+CW283, 0.1)*$P$9+CW283/MAX(CV283+CN283+CW283, 0.1)*$Q$9))/($B$11+$C$11+$F$11)</f>
        <v>0.17592885628367191</v>
      </c>
      <c r="BB283" s="1">
        <v>3.93</v>
      </c>
      <c r="BC283">
        <v>0.5</v>
      </c>
      <c r="BD283" t="s">
        <v>354</v>
      </c>
      <c r="BE283">
        <v>2</v>
      </c>
      <c r="BF283" t="b">
        <v>1</v>
      </c>
      <c r="BG283">
        <v>1687539157.7142861</v>
      </c>
      <c r="BH283">
        <v>1172.308214285714</v>
      </c>
      <c r="BI283">
        <v>1209.7792857142861</v>
      </c>
      <c r="BJ283">
        <v>24.89283571428572</v>
      </c>
      <c r="BK283">
        <v>23.754053571428582</v>
      </c>
      <c r="BL283">
        <v>1168.313571428572</v>
      </c>
      <c r="BM283">
        <v>24.702178571428561</v>
      </c>
      <c r="BN283">
        <v>500.05432142857143</v>
      </c>
      <c r="BO283">
        <v>101.8544642857143</v>
      </c>
      <c r="BP283">
        <v>0.11306724999999999</v>
      </c>
      <c r="BQ283">
        <v>33.153496428571422</v>
      </c>
      <c r="BR283">
        <v>33.921103571428567</v>
      </c>
      <c r="BS283">
        <v>999.9000000000002</v>
      </c>
      <c r="BT283">
        <v>0</v>
      </c>
      <c r="BU283">
        <v>0</v>
      </c>
      <c r="BV283">
        <v>9997.0792857142842</v>
      </c>
      <c r="BW283">
        <v>0</v>
      </c>
      <c r="BX283">
        <v>1298.8432142857141</v>
      </c>
      <c r="BY283">
        <v>-37.470553571428567</v>
      </c>
      <c r="BZ283">
        <v>1202.236785714286</v>
      </c>
      <c r="CA283">
        <v>1239.2167857142861</v>
      </c>
      <c r="CB283">
        <v>1.138790357142857</v>
      </c>
      <c r="CC283">
        <v>1209.7792857142861</v>
      </c>
      <c r="CD283">
        <v>23.754053571428582</v>
      </c>
      <c r="CE283">
        <v>2.5354478571428571</v>
      </c>
      <c r="CF283">
        <v>2.4194575</v>
      </c>
      <c r="CG283">
        <v>21.255839285714291</v>
      </c>
      <c r="CH283">
        <v>20.494585714285709</v>
      </c>
      <c r="CI283">
        <v>1999.9964285714279</v>
      </c>
      <c r="CJ283">
        <v>0.9800058928571429</v>
      </c>
      <c r="CK283">
        <v>1.999400714285714E-2</v>
      </c>
      <c r="CL283">
        <v>0</v>
      </c>
      <c r="CM283">
        <v>1.9701</v>
      </c>
      <c r="CN283">
        <v>0</v>
      </c>
      <c r="CO283">
        <v>7654.2467857142856</v>
      </c>
      <c r="CP283">
        <v>17338.221428571429</v>
      </c>
      <c r="CQ283">
        <v>52.269928571428558</v>
      </c>
      <c r="CR283">
        <v>53.75</v>
      </c>
      <c r="CS283">
        <v>52.561999999999983</v>
      </c>
      <c r="CT283">
        <v>51.678142857142838</v>
      </c>
      <c r="CU283">
        <v>50.919285714285699</v>
      </c>
      <c r="CV283">
        <v>1960.0064285714279</v>
      </c>
      <c r="CW283">
        <v>39.99</v>
      </c>
      <c r="CX283">
        <v>0</v>
      </c>
      <c r="CY283">
        <v>1687539165.2</v>
      </c>
      <c r="CZ283">
        <v>0</v>
      </c>
      <c r="DA283">
        <v>1687534704.5999999</v>
      </c>
      <c r="DB283" t="s">
        <v>748</v>
      </c>
      <c r="DC283">
        <v>1687534682.0999999</v>
      </c>
      <c r="DD283">
        <v>1687534704.5999999</v>
      </c>
      <c r="DE283">
        <v>4</v>
      </c>
      <c r="DF283">
        <v>-0.27400000000000002</v>
      </c>
      <c r="DG283">
        <v>-6.3E-2</v>
      </c>
      <c r="DH283">
        <v>2.6259999999999999</v>
      </c>
      <c r="DI283">
        <v>4.9000000000000002E-2</v>
      </c>
      <c r="DJ283">
        <v>421</v>
      </c>
      <c r="DK283">
        <v>17</v>
      </c>
      <c r="DL283">
        <v>0.13</v>
      </c>
      <c r="DM283">
        <v>0.01</v>
      </c>
      <c r="DN283">
        <v>-37.41399024390244</v>
      </c>
      <c r="DO283">
        <v>-0.95107526132401643</v>
      </c>
      <c r="DP283">
        <v>0.14760363833984619</v>
      </c>
      <c r="DQ283">
        <v>0</v>
      </c>
      <c r="DR283">
        <v>1.165679024390244</v>
      </c>
      <c r="DS283">
        <v>-0.23124480836236719</v>
      </c>
      <c r="DT283">
        <v>6.167182804699356E-2</v>
      </c>
      <c r="DU283">
        <v>0</v>
      </c>
      <c r="DV283">
        <v>0</v>
      </c>
      <c r="DW283">
        <v>2</v>
      </c>
      <c r="DX283" t="s">
        <v>356</v>
      </c>
      <c r="DY283">
        <v>3.1164900000000002</v>
      </c>
      <c r="DZ283">
        <v>2.7698200000000002</v>
      </c>
      <c r="EA283">
        <v>0.19062100000000001</v>
      </c>
      <c r="EB283">
        <v>0.19597700000000001</v>
      </c>
      <c r="EC283">
        <v>0.11965199999999999</v>
      </c>
      <c r="ED283">
        <v>0.116123</v>
      </c>
      <c r="EE283">
        <v>23256.9</v>
      </c>
      <c r="EF283">
        <v>23022.2</v>
      </c>
      <c r="EG283">
        <v>29333.5</v>
      </c>
      <c r="EH283">
        <v>28965.8</v>
      </c>
      <c r="EI283">
        <v>35792.5</v>
      </c>
      <c r="EJ283">
        <v>33766.9</v>
      </c>
      <c r="EK283">
        <v>45002.3</v>
      </c>
      <c r="EL283">
        <v>43083</v>
      </c>
      <c r="EM283">
        <v>1.6745000000000001</v>
      </c>
      <c r="EN283">
        <v>1.62178</v>
      </c>
      <c r="EO283">
        <v>-6.8366499999999997E-2</v>
      </c>
      <c r="EP283">
        <v>0</v>
      </c>
      <c r="EQ283">
        <v>35.052500000000002</v>
      </c>
      <c r="ER283">
        <v>999.9</v>
      </c>
      <c r="ES283">
        <v>49</v>
      </c>
      <c r="ET283">
        <v>49.2</v>
      </c>
      <c r="EU283">
        <v>57.402099999999997</v>
      </c>
      <c r="EV283">
        <v>65.178200000000004</v>
      </c>
      <c r="EW283">
        <v>17.527999999999999</v>
      </c>
      <c r="EX283">
        <v>1</v>
      </c>
      <c r="EY283">
        <v>1.41831</v>
      </c>
      <c r="EZ283">
        <v>9.2810500000000005</v>
      </c>
      <c r="FA283">
        <v>19.9815</v>
      </c>
      <c r="FB283">
        <v>5.2276199999999999</v>
      </c>
      <c r="FC283">
        <v>11.992000000000001</v>
      </c>
      <c r="FD283">
        <v>4.9686000000000003</v>
      </c>
      <c r="FE283">
        <v>3.2896000000000001</v>
      </c>
      <c r="FF283">
        <v>9999</v>
      </c>
      <c r="FG283">
        <v>9999</v>
      </c>
      <c r="FH283">
        <v>9999</v>
      </c>
      <c r="FI283">
        <v>999.9</v>
      </c>
      <c r="FJ283">
        <v>4.9727499999999996</v>
      </c>
      <c r="FK283">
        <v>1.8784099999999999</v>
      </c>
      <c r="FL283">
        <v>1.8766700000000001</v>
      </c>
      <c r="FM283">
        <v>1.8794200000000001</v>
      </c>
      <c r="FN283">
        <v>1.87582</v>
      </c>
      <c r="FO283">
        <v>1.87921</v>
      </c>
      <c r="FP283">
        <v>1.87653</v>
      </c>
      <c r="FQ283">
        <v>1.87774</v>
      </c>
      <c r="FR283">
        <v>0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4.04</v>
      </c>
      <c r="GF283">
        <v>0.192</v>
      </c>
      <c r="GG283">
        <v>1.427427920861303</v>
      </c>
      <c r="GH283">
        <v>3.4596175144301941E-3</v>
      </c>
      <c r="GI283">
        <v>-1.60062044249347E-6</v>
      </c>
      <c r="GJ283">
        <v>4.4551892631570479E-10</v>
      </c>
      <c r="GK283">
        <v>-0.12138322864315421</v>
      </c>
      <c r="GL283">
        <v>-1.1044296988583829E-3</v>
      </c>
      <c r="GM283">
        <v>8.6344859614355754E-4</v>
      </c>
      <c r="GN283">
        <v>-1.2442756315904091E-5</v>
      </c>
      <c r="GO283">
        <v>0</v>
      </c>
      <c r="GP283">
        <v>2120</v>
      </c>
      <c r="GQ283">
        <v>2</v>
      </c>
      <c r="GR283">
        <v>32</v>
      </c>
      <c r="GS283">
        <v>74.7</v>
      </c>
      <c r="GT283">
        <v>74.3</v>
      </c>
      <c r="GU283">
        <v>2.6293899999999999</v>
      </c>
      <c r="GV283">
        <v>2.6245099999999999</v>
      </c>
      <c r="GW283">
        <v>1.39893</v>
      </c>
      <c r="GX283">
        <v>2.2729499999999998</v>
      </c>
      <c r="GY283">
        <v>1.4489700000000001</v>
      </c>
      <c r="GZ283">
        <v>2.4389599999999998</v>
      </c>
      <c r="HA283">
        <v>54.056699999999999</v>
      </c>
      <c r="HB283">
        <v>14.6311</v>
      </c>
      <c r="HC283">
        <v>18</v>
      </c>
      <c r="HD283">
        <v>502.93400000000003</v>
      </c>
      <c r="HE283">
        <v>382.38600000000002</v>
      </c>
      <c r="HF283">
        <v>25.148599999999998</v>
      </c>
      <c r="HG283">
        <v>43.629899999999999</v>
      </c>
      <c r="HH283">
        <v>30.000599999999999</v>
      </c>
      <c r="HI283">
        <v>42.904000000000003</v>
      </c>
      <c r="HJ283">
        <v>42.884799999999998</v>
      </c>
      <c r="HK283">
        <v>52.704599999999999</v>
      </c>
      <c r="HL283">
        <v>56.626399999999997</v>
      </c>
      <c r="HM283">
        <v>0</v>
      </c>
      <c r="HN283">
        <v>21.7971</v>
      </c>
      <c r="HO283">
        <v>1255.77</v>
      </c>
      <c r="HP283">
        <v>23.630500000000001</v>
      </c>
      <c r="HQ283">
        <v>97.143199999999993</v>
      </c>
      <c r="HR283">
        <v>99.059799999999996</v>
      </c>
    </row>
    <row r="284" spans="1:226" x14ac:dyDescent="0.25">
      <c r="A284">
        <v>268</v>
      </c>
      <c r="B284">
        <v>1687539170.5</v>
      </c>
      <c r="C284">
        <v>10467</v>
      </c>
      <c r="D284" t="s">
        <v>897</v>
      </c>
      <c r="E284" t="s">
        <v>898</v>
      </c>
      <c r="F284">
        <v>5</v>
      </c>
      <c r="G284" t="s">
        <v>353</v>
      </c>
      <c r="H284" t="s">
        <v>747</v>
      </c>
      <c r="I284">
        <v>1687539163</v>
      </c>
      <c r="J284">
        <f t="shared" si="124"/>
        <v>1.6476852970773038E-3</v>
      </c>
      <c r="K284">
        <f t="shared" si="125"/>
        <v>1.6476852970773037</v>
      </c>
      <c r="L284">
        <f t="shared" si="126"/>
        <v>15.207949451305765</v>
      </c>
      <c r="M284">
        <f t="shared" si="127"/>
        <v>1189.9737037037039</v>
      </c>
      <c r="N284">
        <f t="shared" si="128"/>
        <v>728.14315886291934</v>
      </c>
      <c r="O284">
        <f t="shared" si="129"/>
        <v>74.247686621887297</v>
      </c>
      <c r="P284">
        <f t="shared" si="130"/>
        <v>121.33986780683679</v>
      </c>
      <c r="Q284">
        <f t="shared" si="131"/>
        <v>5.8625150283420198E-2</v>
      </c>
      <c r="R284">
        <f>IF(LEFT(BD284,1)&lt;&gt;"0",IF(LEFT(BD284,1)="1",3,BE284),$D$5+$E$5*(BV284*BO284/($K$5*1000))+$F$5*(BV284*BO284/($K$5*1000))*MAX(MIN(BB284,$J$5),$I$5)*MAX(MIN(BB284,$J$5),$I$5)+$G$5*MAX(MIN(BB284,$J$5),$I$5)*(BV284*BO284/($K$5*1000))+$H$5*(BV284*BO284/($K$5*1000))*(BV284*BO284/($K$5*1000)))</f>
        <v>3.5014299981405492</v>
      </c>
      <c r="S284">
        <f t="shared" si="132"/>
        <v>5.8085253184137181E-2</v>
      </c>
      <c r="T284">
        <f t="shared" si="133"/>
        <v>3.6351376311319988E-2</v>
      </c>
      <c r="U284">
        <f t="shared" si="134"/>
        <v>574.23070662619671</v>
      </c>
      <c r="V284">
        <f t="shared" si="135"/>
        <v>35.654073583198624</v>
      </c>
      <c r="W284">
        <f t="shared" si="136"/>
        <v>33.937481481481477</v>
      </c>
      <c r="X284">
        <f t="shared" si="137"/>
        <v>5.3244056374032098</v>
      </c>
      <c r="Y284">
        <f t="shared" si="138"/>
        <v>49.893733933607479</v>
      </c>
      <c r="Z284">
        <f t="shared" si="139"/>
        <v>2.5434908957500739</v>
      </c>
      <c r="AA284">
        <f t="shared" si="140"/>
        <v>5.0978162891850163</v>
      </c>
      <c r="AB284">
        <f t="shared" si="141"/>
        <v>2.7809147416531359</v>
      </c>
      <c r="AC284">
        <f t="shared" si="142"/>
        <v>-72.662921601109105</v>
      </c>
      <c r="AD284">
        <f t="shared" si="143"/>
        <v>-146.69036555945482</v>
      </c>
      <c r="AE284">
        <f t="shared" si="144"/>
        <v>-9.646449427177906</v>
      </c>
      <c r="AF284">
        <f t="shared" si="145"/>
        <v>345.23097003845487</v>
      </c>
      <c r="AG284">
        <f t="shared" si="146"/>
        <v>45.969679249551135</v>
      </c>
      <c r="AH284">
        <f t="shared" si="147"/>
        <v>1.535932858896315</v>
      </c>
      <c r="AI284">
        <f t="shared" si="148"/>
        <v>15.207949451305765</v>
      </c>
      <c r="AJ284">
        <v>1274.704050275154</v>
      </c>
      <c r="AK284">
        <v>1244.4660606060611</v>
      </c>
      <c r="AL284">
        <v>3.4492438517809032</v>
      </c>
      <c r="AM284">
        <v>65.224705467623394</v>
      </c>
      <c r="AN284">
        <f t="shared" si="149"/>
        <v>1.6476852970773037</v>
      </c>
      <c r="AO284">
        <v>23.771178075666679</v>
      </c>
      <c r="AP284">
        <v>24.988835151515151</v>
      </c>
      <c r="AQ284">
        <v>5.5256915435928887E-3</v>
      </c>
      <c r="AR284">
        <v>101.7117068775797</v>
      </c>
      <c r="AS284">
        <v>0</v>
      </c>
      <c r="AT284">
        <v>0</v>
      </c>
      <c r="AU284">
        <f t="shared" si="150"/>
        <v>1</v>
      </c>
      <c r="AV284">
        <f t="shared" si="151"/>
        <v>0</v>
      </c>
      <c r="AW284">
        <f t="shared" si="152"/>
        <v>52754.309705396248</v>
      </c>
      <c r="AX284">
        <f t="shared" si="153"/>
        <v>3263.9937037037043</v>
      </c>
      <c r="AY284">
        <f t="shared" si="154"/>
        <v>2677.4538063021937</v>
      </c>
      <c r="AZ284">
        <f>($B$11*$D$9+$C$11*$D$9+$F$11*((CV284+CN284)/MAX(CV284+CN284+CW284, 0.1)*$I$9+CW284/MAX(CV284+CN284+CW284, 0.1)*$J$9))/($B$11+$C$11+$F$11)</f>
        <v>0.82029992988774625</v>
      </c>
      <c r="BA284">
        <f>($B$11*$K$9+$C$11*$K$9+$F$11*((CV284+CN284)/MAX(CV284+CN284+CW284, 0.1)*$P$9+CW284/MAX(CV284+CN284+CW284, 0.1)*$Q$9))/($B$11+$C$11+$F$11)</f>
        <v>0.17592886468335039</v>
      </c>
      <c r="BB284" s="1">
        <v>3.93</v>
      </c>
      <c r="BC284">
        <v>0.5</v>
      </c>
      <c r="BD284" t="s">
        <v>354</v>
      </c>
      <c r="BE284">
        <v>2</v>
      </c>
      <c r="BF284" t="b">
        <v>1</v>
      </c>
      <c r="BG284">
        <v>1687539163</v>
      </c>
      <c r="BH284">
        <v>1189.9737037037039</v>
      </c>
      <c r="BI284">
        <v>1227.5392592592591</v>
      </c>
      <c r="BJ284">
        <v>24.94388148148148</v>
      </c>
      <c r="BK284">
        <v>23.766851851851861</v>
      </c>
      <c r="BL284">
        <v>1185.9503703703699</v>
      </c>
      <c r="BM284">
        <v>24.752288888888891</v>
      </c>
      <c r="BN284">
        <v>500.04259259259248</v>
      </c>
      <c r="BO284">
        <v>101.8554444444444</v>
      </c>
      <c r="BP284">
        <v>0.11308429629629629</v>
      </c>
      <c r="BQ284">
        <v>33.160392592592594</v>
      </c>
      <c r="BR284">
        <v>33.937481481481477</v>
      </c>
      <c r="BS284">
        <v>999.90000000000009</v>
      </c>
      <c r="BT284">
        <v>0</v>
      </c>
      <c r="BU284">
        <v>0</v>
      </c>
      <c r="BV284">
        <v>9995.9974074074071</v>
      </c>
      <c r="BW284">
        <v>0</v>
      </c>
      <c r="BX284">
        <v>1264.026296296297</v>
      </c>
      <c r="BY284">
        <v>-37.566718518518513</v>
      </c>
      <c r="BZ284">
        <v>1220.4144444444439</v>
      </c>
      <c r="CA284">
        <v>1257.4244444444439</v>
      </c>
      <c r="CB284">
        <v>1.177041851851852</v>
      </c>
      <c r="CC284">
        <v>1227.5392592592591</v>
      </c>
      <c r="CD284">
        <v>23.766851851851861</v>
      </c>
      <c r="CE284">
        <v>2.5406711111111111</v>
      </c>
      <c r="CF284">
        <v>2.420783703703703</v>
      </c>
      <c r="CG284">
        <v>21.289411111111111</v>
      </c>
      <c r="CH284">
        <v>20.503477777777771</v>
      </c>
      <c r="CI284">
        <v>1999.9674074074071</v>
      </c>
      <c r="CJ284">
        <v>0.98000600000000004</v>
      </c>
      <c r="CK284">
        <v>1.9993899999999998E-2</v>
      </c>
      <c r="CL284">
        <v>0</v>
      </c>
      <c r="CM284">
        <v>1.937403703703704</v>
      </c>
      <c r="CN284">
        <v>0</v>
      </c>
      <c r="CO284">
        <v>7651.8148148148148</v>
      </c>
      <c r="CP284">
        <v>17337.974074074071</v>
      </c>
      <c r="CQ284">
        <v>52.291333333333313</v>
      </c>
      <c r="CR284">
        <v>53.75</v>
      </c>
      <c r="CS284">
        <v>52.561999999999983</v>
      </c>
      <c r="CT284">
        <v>51.686999999999983</v>
      </c>
      <c r="CU284">
        <v>50.927814814814788</v>
      </c>
      <c r="CV284">
        <v>1959.9774074074071</v>
      </c>
      <c r="CW284">
        <v>39.99</v>
      </c>
      <c r="CX284">
        <v>0</v>
      </c>
      <c r="CY284">
        <v>1687539170.5999999</v>
      </c>
      <c r="CZ284">
        <v>0</v>
      </c>
      <c r="DA284">
        <v>1687534704.5999999</v>
      </c>
      <c r="DB284" t="s">
        <v>748</v>
      </c>
      <c r="DC284">
        <v>1687534682.0999999</v>
      </c>
      <c r="DD284">
        <v>1687534704.5999999</v>
      </c>
      <c r="DE284">
        <v>4</v>
      </c>
      <c r="DF284">
        <v>-0.27400000000000002</v>
      </c>
      <c r="DG284">
        <v>-6.3E-2</v>
      </c>
      <c r="DH284">
        <v>2.6259999999999999</v>
      </c>
      <c r="DI284">
        <v>4.9000000000000002E-2</v>
      </c>
      <c r="DJ284">
        <v>421</v>
      </c>
      <c r="DK284">
        <v>17</v>
      </c>
      <c r="DL284">
        <v>0.13</v>
      </c>
      <c r="DM284">
        <v>0.01</v>
      </c>
      <c r="DN284">
        <v>-37.509015000000012</v>
      </c>
      <c r="DO284">
        <v>-0.92026941838638698</v>
      </c>
      <c r="DP284">
        <v>0.16338080754788831</v>
      </c>
      <c r="DQ284">
        <v>0</v>
      </c>
      <c r="DR284">
        <v>1.1551657500000001</v>
      </c>
      <c r="DS284">
        <v>0.44351065666041112</v>
      </c>
      <c r="DT284">
        <v>4.3321202423726647E-2</v>
      </c>
      <c r="DU284">
        <v>0</v>
      </c>
      <c r="DV284">
        <v>0</v>
      </c>
      <c r="DW284">
        <v>2</v>
      </c>
      <c r="DX284" t="s">
        <v>356</v>
      </c>
      <c r="DY284">
        <v>3.1166100000000001</v>
      </c>
      <c r="DZ284">
        <v>2.7701500000000001</v>
      </c>
      <c r="EA284">
        <v>0.192273</v>
      </c>
      <c r="EB284">
        <v>0.19764599999999999</v>
      </c>
      <c r="EC284">
        <v>0.11973399999999999</v>
      </c>
      <c r="ED284">
        <v>0.11613</v>
      </c>
      <c r="EE284">
        <v>23209</v>
      </c>
      <c r="EF284">
        <v>22973.3</v>
      </c>
      <c r="EG284">
        <v>29333.3</v>
      </c>
      <c r="EH284">
        <v>28964.9</v>
      </c>
      <c r="EI284">
        <v>35789.199999999997</v>
      </c>
      <c r="EJ284">
        <v>33765.699999999997</v>
      </c>
      <c r="EK284">
        <v>45002</v>
      </c>
      <c r="EL284">
        <v>43081.5</v>
      </c>
      <c r="EM284">
        <v>1.6745000000000001</v>
      </c>
      <c r="EN284">
        <v>1.6214999999999999</v>
      </c>
      <c r="EO284">
        <v>-6.8806099999999995E-2</v>
      </c>
      <c r="EP284">
        <v>0</v>
      </c>
      <c r="EQ284">
        <v>35.064300000000003</v>
      </c>
      <c r="ER284">
        <v>999.9</v>
      </c>
      <c r="ES284">
        <v>48.9</v>
      </c>
      <c r="ET284">
        <v>49.2</v>
      </c>
      <c r="EU284">
        <v>57.285299999999999</v>
      </c>
      <c r="EV284">
        <v>65.248199999999997</v>
      </c>
      <c r="EW284">
        <v>17.656199999999998</v>
      </c>
      <c r="EX284">
        <v>1</v>
      </c>
      <c r="EY284">
        <v>1.4187399999999999</v>
      </c>
      <c r="EZ284">
        <v>9.2810500000000005</v>
      </c>
      <c r="FA284">
        <v>19.9818</v>
      </c>
      <c r="FB284">
        <v>5.2280699999999998</v>
      </c>
      <c r="FC284">
        <v>11.992000000000001</v>
      </c>
      <c r="FD284">
        <v>4.96875</v>
      </c>
      <c r="FE284">
        <v>3.28973</v>
      </c>
      <c r="FF284">
        <v>9999</v>
      </c>
      <c r="FG284">
        <v>9999</v>
      </c>
      <c r="FH284">
        <v>9999</v>
      </c>
      <c r="FI284">
        <v>999.9</v>
      </c>
      <c r="FJ284">
        <v>4.9727499999999996</v>
      </c>
      <c r="FK284">
        <v>1.8784700000000001</v>
      </c>
      <c r="FL284">
        <v>1.8766799999999999</v>
      </c>
      <c r="FM284">
        <v>1.8794299999999999</v>
      </c>
      <c r="FN284">
        <v>1.8758600000000001</v>
      </c>
      <c r="FO284">
        <v>1.8792500000000001</v>
      </c>
      <c r="FP284">
        <v>1.87653</v>
      </c>
      <c r="FQ284">
        <v>1.87775</v>
      </c>
      <c r="FR284">
        <v>0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4.0599999999999996</v>
      </c>
      <c r="GF284">
        <v>0.19239999999999999</v>
      </c>
      <c r="GG284">
        <v>1.427427920861303</v>
      </c>
      <c r="GH284">
        <v>3.4596175144301941E-3</v>
      </c>
      <c r="GI284">
        <v>-1.60062044249347E-6</v>
      </c>
      <c r="GJ284">
        <v>4.4551892631570479E-10</v>
      </c>
      <c r="GK284">
        <v>-0.12138322864315421</v>
      </c>
      <c r="GL284">
        <v>-1.1044296988583829E-3</v>
      </c>
      <c r="GM284">
        <v>8.6344859614355754E-4</v>
      </c>
      <c r="GN284">
        <v>-1.2442756315904091E-5</v>
      </c>
      <c r="GO284">
        <v>0</v>
      </c>
      <c r="GP284">
        <v>2120</v>
      </c>
      <c r="GQ284">
        <v>2</v>
      </c>
      <c r="GR284">
        <v>32</v>
      </c>
      <c r="GS284">
        <v>74.8</v>
      </c>
      <c r="GT284">
        <v>74.400000000000006</v>
      </c>
      <c r="GU284">
        <v>2.65869</v>
      </c>
      <c r="GV284">
        <v>2.6245099999999999</v>
      </c>
      <c r="GW284">
        <v>1.39893</v>
      </c>
      <c r="GX284">
        <v>2.2729499999999998</v>
      </c>
      <c r="GY284">
        <v>1.4489700000000001</v>
      </c>
      <c r="GZ284">
        <v>2.5598100000000001</v>
      </c>
      <c r="HA284">
        <v>54.056699999999999</v>
      </c>
      <c r="HB284">
        <v>14.6486</v>
      </c>
      <c r="HC284">
        <v>18</v>
      </c>
      <c r="HD284">
        <v>502.97</v>
      </c>
      <c r="HE284">
        <v>382.25299999999999</v>
      </c>
      <c r="HF284">
        <v>25.161300000000001</v>
      </c>
      <c r="HG284">
        <v>43.636299999999999</v>
      </c>
      <c r="HH284">
        <v>30.000599999999999</v>
      </c>
      <c r="HI284">
        <v>42.910600000000002</v>
      </c>
      <c r="HJ284">
        <v>42.891300000000001</v>
      </c>
      <c r="HK284">
        <v>53.225999999999999</v>
      </c>
      <c r="HL284">
        <v>56.905299999999997</v>
      </c>
      <c r="HM284">
        <v>0</v>
      </c>
      <c r="HN284">
        <v>21.816600000000001</v>
      </c>
      <c r="HO284">
        <v>1275.81</v>
      </c>
      <c r="HP284">
        <v>23.607700000000001</v>
      </c>
      <c r="HQ284">
        <v>97.142700000000005</v>
      </c>
      <c r="HR284">
        <v>99.056600000000003</v>
      </c>
    </row>
    <row r="285" spans="1:226" x14ac:dyDescent="0.25">
      <c r="A285">
        <v>269</v>
      </c>
      <c r="B285">
        <v>1687539175.5</v>
      </c>
      <c r="C285">
        <v>10472</v>
      </c>
      <c r="D285" t="s">
        <v>899</v>
      </c>
      <c r="E285" t="s">
        <v>900</v>
      </c>
      <c r="F285">
        <v>5</v>
      </c>
      <c r="G285" t="s">
        <v>353</v>
      </c>
      <c r="H285" t="s">
        <v>747</v>
      </c>
      <c r="I285">
        <v>1687539167.7142861</v>
      </c>
      <c r="J285">
        <f t="shared" si="124"/>
        <v>1.6286701347616006E-3</v>
      </c>
      <c r="K285">
        <f t="shared" si="125"/>
        <v>1.6286701347616006</v>
      </c>
      <c r="L285">
        <f t="shared" si="126"/>
        <v>15.29342482428469</v>
      </c>
      <c r="M285">
        <f t="shared" si="127"/>
        <v>1205.7592857142861</v>
      </c>
      <c r="N285">
        <f t="shared" si="128"/>
        <v>736.14174979790153</v>
      </c>
      <c r="O285">
        <f t="shared" si="129"/>
        <v>75.063399548924536</v>
      </c>
      <c r="P285">
        <f t="shared" si="130"/>
        <v>122.94967789592867</v>
      </c>
      <c r="Q285">
        <f t="shared" si="131"/>
        <v>5.7945215102753793E-2</v>
      </c>
      <c r="R285">
        <f>IF(LEFT(BD285,1)&lt;&gt;"0",IF(LEFT(BD285,1)="1",3,BE285),$D$5+$E$5*(BV285*BO285/($K$5*1000))+$F$5*(BV285*BO285/($K$5*1000))*MAX(MIN(BB285,$J$5),$I$5)*MAX(MIN(BB285,$J$5),$I$5)+$G$5*MAX(MIN(BB285,$J$5),$I$5)*(BV285*BO285/($K$5*1000))+$H$5*(BV285*BO285/($K$5*1000))*(BV285*BO285/($K$5*1000)))</f>
        <v>3.5010870836639421</v>
      </c>
      <c r="S285">
        <f t="shared" si="132"/>
        <v>5.7417656895530904E-2</v>
      </c>
      <c r="T285">
        <f t="shared" si="133"/>
        <v>3.5933034106055868E-2</v>
      </c>
      <c r="U285">
        <f t="shared" si="134"/>
        <v>580.00063408380868</v>
      </c>
      <c r="V285">
        <f t="shared" si="135"/>
        <v>35.693887493003345</v>
      </c>
      <c r="W285">
        <f t="shared" si="136"/>
        <v>33.947182142857137</v>
      </c>
      <c r="X285">
        <f t="shared" si="137"/>
        <v>5.3272886878897765</v>
      </c>
      <c r="Y285">
        <f t="shared" si="138"/>
        <v>49.935591061655543</v>
      </c>
      <c r="Z285">
        <f t="shared" si="139"/>
        <v>2.5465871997887928</v>
      </c>
      <c r="AA285">
        <f t="shared" si="140"/>
        <v>5.099743781233145</v>
      </c>
      <c r="AB285">
        <f t="shared" si="141"/>
        <v>2.7807014881009837</v>
      </c>
      <c r="AC285">
        <f t="shared" si="142"/>
        <v>-71.824352942986579</v>
      </c>
      <c r="AD285">
        <f t="shared" si="143"/>
        <v>-147.23558498615469</v>
      </c>
      <c r="AE285">
        <f t="shared" si="144"/>
        <v>-9.684030668020549</v>
      </c>
      <c r="AF285">
        <f t="shared" si="145"/>
        <v>351.25666548664685</v>
      </c>
      <c r="AG285">
        <f t="shared" si="146"/>
        <v>45.913741827152869</v>
      </c>
      <c r="AH285">
        <f t="shared" si="147"/>
        <v>1.5769771585124266</v>
      </c>
      <c r="AI285">
        <f t="shared" si="148"/>
        <v>15.29342482428469</v>
      </c>
      <c r="AJ285">
        <v>1291.8858591608389</v>
      </c>
      <c r="AK285">
        <v>1261.668787878788</v>
      </c>
      <c r="AL285">
        <v>3.4315020040014268</v>
      </c>
      <c r="AM285">
        <v>65.224705467623394</v>
      </c>
      <c r="AN285">
        <f t="shared" si="149"/>
        <v>1.6286701347616006</v>
      </c>
      <c r="AO285">
        <v>23.765531111479142</v>
      </c>
      <c r="AP285">
        <v>25.00497454545453</v>
      </c>
      <c r="AQ285">
        <v>1.0704235887445831E-3</v>
      </c>
      <c r="AR285">
        <v>101.7117068775797</v>
      </c>
      <c r="AS285">
        <v>0</v>
      </c>
      <c r="AT285">
        <v>0</v>
      </c>
      <c r="AU285">
        <f t="shared" si="150"/>
        <v>1</v>
      </c>
      <c r="AV285">
        <f t="shared" si="151"/>
        <v>0</v>
      </c>
      <c r="AW285">
        <f t="shared" si="152"/>
        <v>52745.618304209907</v>
      </c>
      <c r="AX285">
        <f t="shared" si="153"/>
        <v>3296.7907142857148</v>
      </c>
      <c r="AY285">
        <f t="shared" si="154"/>
        <v>2704.3571848509746</v>
      </c>
      <c r="AZ285">
        <f>($B$11*$D$9+$C$11*$D$9+$F$11*((CV285+CN285)/MAX(CV285+CN285+CW285, 0.1)*$I$9+CW285/MAX(CV285+CN285+CW285, 0.1)*$J$9))/($B$11+$C$11+$F$11)</f>
        <v>0.82029992778504379</v>
      </c>
      <c r="BA285">
        <f>($B$11*$K$9+$C$11*$K$9+$F$11*((CV285+CN285)/MAX(CV285+CN285+CW285, 0.1)*$P$9+CW285/MAX(CV285+CN285+CW285, 0.1)*$Q$9))/($B$11+$C$11+$F$11)</f>
        <v>0.17592886062513435</v>
      </c>
      <c r="BB285" s="1">
        <v>3.93</v>
      </c>
      <c r="BC285">
        <v>0.5</v>
      </c>
      <c r="BD285" t="s">
        <v>354</v>
      </c>
      <c r="BE285">
        <v>2</v>
      </c>
      <c r="BF285" t="b">
        <v>1</v>
      </c>
      <c r="BG285">
        <v>1687539167.7142861</v>
      </c>
      <c r="BH285">
        <v>1205.7592857142861</v>
      </c>
      <c r="BI285">
        <v>1243.3428571428569</v>
      </c>
      <c r="BJ285">
        <v>24.974210714285711</v>
      </c>
      <c r="BK285">
        <v>23.765635714285711</v>
      </c>
      <c r="BL285">
        <v>1201.711785714286</v>
      </c>
      <c r="BM285">
        <v>24.782057142857141</v>
      </c>
      <c r="BN285">
        <v>499.98899999999998</v>
      </c>
      <c r="BO285">
        <v>101.8554285714286</v>
      </c>
      <c r="BP285">
        <v>0.1132473928571428</v>
      </c>
      <c r="BQ285">
        <v>33.16712857142857</v>
      </c>
      <c r="BR285">
        <v>33.947182142857137</v>
      </c>
      <c r="BS285">
        <v>999.9000000000002</v>
      </c>
      <c r="BT285">
        <v>0</v>
      </c>
      <c r="BU285">
        <v>0</v>
      </c>
      <c r="BV285">
        <v>9994.511428571428</v>
      </c>
      <c r="BW285">
        <v>0</v>
      </c>
      <c r="BX285">
        <v>1296.809285714286</v>
      </c>
      <c r="BY285">
        <v>-37.584385714285709</v>
      </c>
      <c r="BZ285">
        <v>1236.642142857143</v>
      </c>
      <c r="CA285">
        <v>1273.611071428571</v>
      </c>
      <c r="CB285">
        <v>1.208591785714286</v>
      </c>
      <c r="CC285">
        <v>1243.3428571428569</v>
      </c>
      <c r="CD285">
        <v>23.765635714285711</v>
      </c>
      <c r="CE285">
        <v>2.543758214285714</v>
      </c>
      <c r="CF285">
        <v>2.420657142857142</v>
      </c>
      <c r="CG285">
        <v>21.30921428571429</v>
      </c>
      <c r="CH285">
        <v>20.502624999999998</v>
      </c>
      <c r="CI285">
        <v>1999.981428571429</v>
      </c>
      <c r="CJ285">
        <v>0.98000621428571422</v>
      </c>
      <c r="CK285">
        <v>1.9993678571428568E-2</v>
      </c>
      <c r="CL285">
        <v>0</v>
      </c>
      <c r="CM285">
        <v>1.9521857142857151</v>
      </c>
      <c r="CN285">
        <v>0</v>
      </c>
      <c r="CO285">
        <v>7649.521428571431</v>
      </c>
      <c r="CP285">
        <v>17338.096428571429</v>
      </c>
      <c r="CQ285">
        <v>52.309785714285702</v>
      </c>
      <c r="CR285">
        <v>53.752214285714281</v>
      </c>
      <c r="CS285">
        <v>52.561999999999983</v>
      </c>
      <c r="CT285">
        <v>51.686999999999983</v>
      </c>
      <c r="CU285">
        <v>50.936999999999983</v>
      </c>
      <c r="CV285">
        <v>1959.9914285714281</v>
      </c>
      <c r="CW285">
        <v>39.99</v>
      </c>
      <c r="CX285">
        <v>0</v>
      </c>
      <c r="CY285">
        <v>1687539175.4000001</v>
      </c>
      <c r="CZ285">
        <v>0</v>
      </c>
      <c r="DA285">
        <v>1687534704.5999999</v>
      </c>
      <c r="DB285" t="s">
        <v>748</v>
      </c>
      <c r="DC285">
        <v>1687534682.0999999</v>
      </c>
      <c r="DD285">
        <v>1687534704.5999999</v>
      </c>
      <c r="DE285">
        <v>4</v>
      </c>
      <c r="DF285">
        <v>-0.27400000000000002</v>
      </c>
      <c r="DG285">
        <v>-6.3E-2</v>
      </c>
      <c r="DH285">
        <v>2.6259999999999999</v>
      </c>
      <c r="DI285">
        <v>4.9000000000000002E-2</v>
      </c>
      <c r="DJ285">
        <v>421</v>
      </c>
      <c r="DK285">
        <v>17</v>
      </c>
      <c r="DL285">
        <v>0.13</v>
      </c>
      <c r="DM285">
        <v>0.01</v>
      </c>
      <c r="DN285">
        <v>-37.567659999999997</v>
      </c>
      <c r="DO285">
        <v>-0.73604803001870567</v>
      </c>
      <c r="DP285">
        <v>0.15826058226861209</v>
      </c>
      <c r="DQ285">
        <v>0</v>
      </c>
      <c r="DR285">
        <v>1.1830045</v>
      </c>
      <c r="DS285">
        <v>0.39204067542213428</v>
      </c>
      <c r="DT285">
        <v>3.8273572733022981E-2</v>
      </c>
      <c r="DU285">
        <v>0</v>
      </c>
      <c r="DV285">
        <v>0</v>
      </c>
      <c r="DW285">
        <v>2</v>
      </c>
      <c r="DX285" t="s">
        <v>356</v>
      </c>
      <c r="DY285">
        <v>3.1165699999999998</v>
      </c>
      <c r="DZ285">
        <v>2.7701600000000002</v>
      </c>
      <c r="EA285">
        <v>0.19391800000000001</v>
      </c>
      <c r="EB285">
        <v>0.199267</v>
      </c>
      <c r="EC285">
        <v>0.119779</v>
      </c>
      <c r="ED285">
        <v>0.115929</v>
      </c>
      <c r="EE285">
        <v>23161</v>
      </c>
      <c r="EF285">
        <v>22925.599999999999</v>
      </c>
      <c r="EG285">
        <v>29332.799999999999</v>
      </c>
      <c r="EH285">
        <v>28963.7</v>
      </c>
      <c r="EI285">
        <v>35786.9</v>
      </c>
      <c r="EJ285">
        <v>33771.699999999997</v>
      </c>
      <c r="EK285">
        <v>45001.2</v>
      </c>
      <c r="EL285">
        <v>43079.4</v>
      </c>
      <c r="EM285">
        <v>1.67432</v>
      </c>
      <c r="EN285">
        <v>1.6213</v>
      </c>
      <c r="EO285">
        <v>-6.9960999999999995E-2</v>
      </c>
      <c r="EP285">
        <v>0</v>
      </c>
      <c r="EQ285">
        <v>35.074100000000001</v>
      </c>
      <c r="ER285">
        <v>999.9</v>
      </c>
      <c r="ES285">
        <v>48.9</v>
      </c>
      <c r="ET285">
        <v>49.2</v>
      </c>
      <c r="EU285">
        <v>57.2883</v>
      </c>
      <c r="EV285">
        <v>64.838200000000001</v>
      </c>
      <c r="EW285">
        <v>17.700299999999999</v>
      </c>
      <c r="EX285">
        <v>1</v>
      </c>
      <c r="EY285">
        <v>1.41934</v>
      </c>
      <c r="EZ285">
        <v>9.2810500000000005</v>
      </c>
      <c r="FA285">
        <v>19.9818</v>
      </c>
      <c r="FB285">
        <v>5.2277699999999996</v>
      </c>
      <c r="FC285">
        <v>11.992000000000001</v>
      </c>
      <c r="FD285">
        <v>4.96875</v>
      </c>
      <c r="FE285">
        <v>3.2896800000000002</v>
      </c>
      <c r="FF285">
        <v>9999</v>
      </c>
      <c r="FG285">
        <v>9999</v>
      </c>
      <c r="FH285">
        <v>9999</v>
      </c>
      <c r="FI285">
        <v>999.9</v>
      </c>
      <c r="FJ285">
        <v>4.9727499999999996</v>
      </c>
      <c r="FK285">
        <v>1.8783799999999999</v>
      </c>
      <c r="FL285">
        <v>1.8766099999999999</v>
      </c>
      <c r="FM285">
        <v>1.8793800000000001</v>
      </c>
      <c r="FN285">
        <v>1.87578</v>
      </c>
      <c r="FO285">
        <v>1.8791800000000001</v>
      </c>
      <c r="FP285">
        <v>1.8765000000000001</v>
      </c>
      <c r="FQ285">
        <v>1.8776999999999999</v>
      </c>
      <c r="FR285">
        <v>0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4.08</v>
      </c>
      <c r="GF285">
        <v>0.19270000000000001</v>
      </c>
      <c r="GG285">
        <v>1.427427920861303</v>
      </c>
      <c r="GH285">
        <v>3.4596175144301941E-3</v>
      </c>
      <c r="GI285">
        <v>-1.60062044249347E-6</v>
      </c>
      <c r="GJ285">
        <v>4.4551892631570479E-10</v>
      </c>
      <c r="GK285">
        <v>-0.12138322864315421</v>
      </c>
      <c r="GL285">
        <v>-1.1044296988583829E-3</v>
      </c>
      <c r="GM285">
        <v>8.6344859614355754E-4</v>
      </c>
      <c r="GN285">
        <v>-1.2442756315904091E-5</v>
      </c>
      <c r="GO285">
        <v>0</v>
      </c>
      <c r="GP285">
        <v>2120</v>
      </c>
      <c r="GQ285">
        <v>2</v>
      </c>
      <c r="GR285">
        <v>32</v>
      </c>
      <c r="GS285">
        <v>74.900000000000006</v>
      </c>
      <c r="GT285">
        <v>74.5</v>
      </c>
      <c r="GU285">
        <v>2.6867700000000001</v>
      </c>
      <c r="GV285">
        <v>2.6257299999999999</v>
      </c>
      <c r="GW285">
        <v>1.39893</v>
      </c>
      <c r="GX285">
        <v>2.2729499999999998</v>
      </c>
      <c r="GY285">
        <v>1.4489700000000001</v>
      </c>
      <c r="GZ285">
        <v>2.5988799999999999</v>
      </c>
      <c r="HA285">
        <v>54.056699999999999</v>
      </c>
      <c r="HB285">
        <v>14.6486</v>
      </c>
      <c r="HC285">
        <v>18</v>
      </c>
      <c r="HD285">
        <v>502.89400000000001</v>
      </c>
      <c r="HE285">
        <v>382.15499999999997</v>
      </c>
      <c r="HF285">
        <v>25.174199999999999</v>
      </c>
      <c r="HG285">
        <v>43.643700000000003</v>
      </c>
      <c r="HH285">
        <v>30.000599999999999</v>
      </c>
      <c r="HI285">
        <v>42.9163</v>
      </c>
      <c r="HJ285">
        <v>42.895899999999997</v>
      </c>
      <c r="HK285">
        <v>53.841000000000001</v>
      </c>
      <c r="HL285">
        <v>56.905299999999997</v>
      </c>
      <c r="HM285">
        <v>0</v>
      </c>
      <c r="HN285">
        <v>21.828099999999999</v>
      </c>
      <c r="HO285">
        <v>1289.1600000000001</v>
      </c>
      <c r="HP285">
        <v>23.588100000000001</v>
      </c>
      <c r="HQ285">
        <v>97.141000000000005</v>
      </c>
      <c r="HR285">
        <v>99.052000000000007</v>
      </c>
    </row>
    <row r="286" spans="1:226" x14ac:dyDescent="0.25">
      <c r="A286">
        <v>270</v>
      </c>
      <c r="B286">
        <v>1687539180.5</v>
      </c>
      <c r="C286">
        <v>10477</v>
      </c>
      <c r="D286" t="s">
        <v>901</v>
      </c>
      <c r="E286" t="s">
        <v>902</v>
      </c>
      <c r="F286">
        <v>5</v>
      </c>
      <c r="G286" t="s">
        <v>353</v>
      </c>
      <c r="H286" t="s">
        <v>747</v>
      </c>
      <c r="I286">
        <v>1687539173</v>
      </c>
      <c r="J286">
        <f t="shared" si="124"/>
        <v>1.6893989353414024E-3</v>
      </c>
      <c r="K286">
        <f t="shared" si="125"/>
        <v>1.6893989353414023</v>
      </c>
      <c r="L286">
        <f t="shared" si="126"/>
        <v>15.73500649964879</v>
      </c>
      <c r="M286">
        <f t="shared" si="127"/>
        <v>1223.403703703704</v>
      </c>
      <c r="N286">
        <f t="shared" si="128"/>
        <v>756.68420486343666</v>
      </c>
      <c r="O286">
        <f t="shared" si="129"/>
        <v>77.158679732428666</v>
      </c>
      <c r="P286">
        <f t="shared" si="130"/>
        <v>124.74981498335544</v>
      </c>
      <c r="Q286">
        <f t="shared" si="131"/>
        <v>6.0163881546064668E-2</v>
      </c>
      <c r="R286">
        <f>IF(LEFT(BD286,1)&lt;&gt;"0",IF(LEFT(BD286,1)="1",3,BE286),$D$5+$E$5*(BV286*BO286/($K$5*1000))+$F$5*(BV286*BO286/($K$5*1000))*MAX(MIN(BB286,$J$5),$I$5)*MAX(MIN(BB286,$J$5),$I$5)+$G$5*MAX(MIN(BB286,$J$5),$I$5)*(BV286*BO286/($K$5*1000))+$H$5*(BV286*BO286/($K$5*1000))*(BV286*BO286/($K$5*1000)))</f>
        <v>3.5012372683873192</v>
      </c>
      <c r="S286">
        <f t="shared" si="132"/>
        <v>5.9595388487130335E-2</v>
      </c>
      <c r="T286">
        <f t="shared" si="133"/>
        <v>3.7297746816261274E-2</v>
      </c>
      <c r="U286">
        <f t="shared" si="134"/>
        <v>559.50765252916847</v>
      </c>
      <c r="V286">
        <f t="shared" si="135"/>
        <v>35.583210096543397</v>
      </c>
      <c r="W286">
        <f t="shared" si="136"/>
        <v>33.947751851851848</v>
      </c>
      <c r="X286">
        <f t="shared" si="137"/>
        <v>5.3274580484186025</v>
      </c>
      <c r="Y286">
        <f t="shared" si="138"/>
        <v>49.959694575900613</v>
      </c>
      <c r="Z286">
        <f t="shared" si="139"/>
        <v>2.5484796590823491</v>
      </c>
      <c r="AA286">
        <f t="shared" si="140"/>
        <v>5.101071335035094</v>
      </c>
      <c r="AB286">
        <f t="shared" si="141"/>
        <v>2.7789783893362534</v>
      </c>
      <c r="AC286">
        <f t="shared" si="142"/>
        <v>-74.502493048555849</v>
      </c>
      <c r="AD286">
        <f t="shared" si="143"/>
        <v>-146.47395757867983</v>
      </c>
      <c r="AE286">
        <f t="shared" si="144"/>
        <v>-9.6337687185497156</v>
      </c>
      <c r="AF286">
        <f t="shared" si="145"/>
        <v>328.8974331833831</v>
      </c>
      <c r="AG286">
        <f t="shared" si="146"/>
        <v>45.914274771875988</v>
      </c>
      <c r="AH286">
        <f t="shared" si="147"/>
        <v>1.6333673607827606</v>
      </c>
      <c r="AI286">
        <f t="shared" si="148"/>
        <v>15.73500649964879</v>
      </c>
      <c r="AJ286">
        <v>1308.950931352854</v>
      </c>
      <c r="AK286">
        <v>1278.66696969697</v>
      </c>
      <c r="AL286">
        <v>3.3765664611442632</v>
      </c>
      <c r="AM286">
        <v>65.224705467623394</v>
      </c>
      <c r="AN286">
        <f t="shared" si="149"/>
        <v>1.6893989353414023</v>
      </c>
      <c r="AO286">
        <v>23.691226928715071</v>
      </c>
      <c r="AP286">
        <v>24.990385454545439</v>
      </c>
      <c r="AQ286">
        <v>-5.5473182525170425E-4</v>
      </c>
      <c r="AR286">
        <v>101.7117068775797</v>
      </c>
      <c r="AS286">
        <v>0</v>
      </c>
      <c r="AT286">
        <v>0</v>
      </c>
      <c r="AU286">
        <f t="shared" si="150"/>
        <v>1</v>
      </c>
      <c r="AV286">
        <f t="shared" si="151"/>
        <v>0</v>
      </c>
      <c r="AW286">
        <f t="shared" si="152"/>
        <v>52748.131664146655</v>
      </c>
      <c r="AX286">
        <f t="shared" si="153"/>
        <v>3180.3062962962968</v>
      </c>
      <c r="AY286">
        <f t="shared" si="154"/>
        <v>2608.8050196850427</v>
      </c>
      <c r="AZ286">
        <f>($B$11*$D$9+$C$11*$D$9+$F$11*((CV286+CN286)/MAX(CV286+CN286+CW286, 0.1)*$I$9+CW286/MAX(CV286+CN286+CW286, 0.1)*$J$9))/($B$11+$C$11+$F$11)</f>
        <v>0.82029992605529545</v>
      </c>
      <c r="BA286">
        <f>($B$11*$K$9+$C$11*$K$9+$F$11*((CV286+CN286)/MAX(CV286+CN286+CW286, 0.1)*$P$9+CW286/MAX(CV286+CN286+CW286, 0.1)*$Q$9))/($B$11+$C$11+$F$11)</f>
        <v>0.17592885728672009</v>
      </c>
      <c r="BB286" s="1">
        <v>3.93</v>
      </c>
      <c r="BC286">
        <v>0.5</v>
      </c>
      <c r="BD286" t="s">
        <v>354</v>
      </c>
      <c r="BE286">
        <v>2</v>
      </c>
      <c r="BF286" t="b">
        <v>1</v>
      </c>
      <c r="BG286">
        <v>1687539173</v>
      </c>
      <c r="BH286">
        <v>1223.403703703704</v>
      </c>
      <c r="BI286">
        <v>1261.061851851852</v>
      </c>
      <c r="BJ286">
        <v>24.992577777777779</v>
      </c>
      <c r="BK286">
        <v>23.740874074074071</v>
      </c>
      <c r="BL286">
        <v>1219.3281481481481</v>
      </c>
      <c r="BM286">
        <v>24.800081481481481</v>
      </c>
      <c r="BN286">
        <v>500.01474074074082</v>
      </c>
      <c r="BO286">
        <v>101.8561111111111</v>
      </c>
      <c r="BP286">
        <v>0.1133488518518519</v>
      </c>
      <c r="BQ286">
        <v>33.171766666666663</v>
      </c>
      <c r="BR286">
        <v>33.947751851851848</v>
      </c>
      <c r="BS286">
        <v>999.90000000000009</v>
      </c>
      <c r="BT286">
        <v>0</v>
      </c>
      <c r="BU286">
        <v>0</v>
      </c>
      <c r="BV286">
        <v>9995.0959259259253</v>
      </c>
      <c r="BW286">
        <v>0</v>
      </c>
      <c r="BX286">
        <v>1180.313333333334</v>
      </c>
      <c r="BY286">
        <v>-37.659540740740738</v>
      </c>
      <c r="BZ286">
        <v>1254.7622222222219</v>
      </c>
      <c r="CA286">
        <v>1291.728148148148</v>
      </c>
      <c r="CB286">
        <v>1.251717037037037</v>
      </c>
      <c r="CC286">
        <v>1261.061851851852</v>
      </c>
      <c r="CD286">
        <v>23.740874074074071</v>
      </c>
      <c r="CE286">
        <v>2.545644444444445</v>
      </c>
      <c r="CF286">
        <v>2.4181496296296299</v>
      </c>
      <c r="CG286">
        <v>21.32130740740741</v>
      </c>
      <c r="CH286">
        <v>20.485811111111111</v>
      </c>
      <c r="CI286">
        <v>1999.992962962963</v>
      </c>
      <c r="CJ286">
        <v>0.98000622222222222</v>
      </c>
      <c r="CK286">
        <v>1.9993670370370371E-2</v>
      </c>
      <c r="CL286">
        <v>0</v>
      </c>
      <c r="CM286">
        <v>1.9332</v>
      </c>
      <c r="CN286">
        <v>0</v>
      </c>
      <c r="CO286">
        <v>7646.8307407407401</v>
      </c>
      <c r="CP286">
        <v>17338.19629629629</v>
      </c>
      <c r="CQ286">
        <v>52.311999999999983</v>
      </c>
      <c r="CR286">
        <v>53.752296296296286</v>
      </c>
      <c r="CS286">
        <v>52.561999999999983</v>
      </c>
      <c r="CT286">
        <v>51.696333333333321</v>
      </c>
      <c r="CU286">
        <v>50.936999999999983</v>
      </c>
      <c r="CV286">
        <v>1960.002962962963</v>
      </c>
      <c r="CW286">
        <v>39.99</v>
      </c>
      <c r="CX286">
        <v>0</v>
      </c>
      <c r="CY286">
        <v>1687539180.8</v>
      </c>
      <c r="CZ286">
        <v>0</v>
      </c>
      <c r="DA286">
        <v>1687534704.5999999</v>
      </c>
      <c r="DB286" t="s">
        <v>748</v>
      </c>
      <c r="DC286">
        <v>1687534682.0999999</v>
      </c>
      <c r="DD286">
        <v>1687534704.5999999</v>
      </c>
      <c r="DE286">
        <v>4</v>
      </c>
      <c r="DF286">
        <v>-0.27400000000000002</v>
      </c>
      <c r="DG286">
        <v>-6.3E-2</v>
      </c>
      <c r="DH286">
        <v>2.6259999999999999</v>
      </c>
      <c r="DI286">
        <v>4.9000000000000002E-2</v>
      </c>
      <c r="DJ286">
        <v>421</v>
      </c>
      <c r="DK286">
        <v>17</v>
      </c>
      <c r="DL286">
        <v>0.13</v>
      </c>
      <c r="DM286">
        <v>0.01</v>
      </c>
      <c r="DN286">
        <v>-37.609977499999999</v>
      </c>
      <c r="DO286">
        <v>-0.85334296435264601</v>
      </c>
      <c r="DP286">
        <v>0.14475266057572189</v>
      </c>
      <c r="DQ286">
        <v>0</v>
      </c>
      <c r="DR286">
        <v>1.232324</v>
      </c>
      <c r="DS286">
        <v>0.48033951219512028</v>
      </c>
      <c r="DT286">
        <v>4.8001499341166431E-2</v>
      </c>
      <c r="DU286">
        <v>0</v>
      </c>
      <c r="DV286">
        <v>0</v>
      </c>
      <c r="DW286">
        <v>2</v>
      </c>
      <c r="DX286" t="s">
        <v>356</v>
      </c>
      <c r="DY286">
        <v>3.1164800000000001</v>
      </c>
      <c r="DZ286">
        <v>2.7698200000000002</v>
      </c>
      <c r="EA286">
        <v>0.19553000000000001</v>
      </c>
      <c r="EB286">
        <v>0.20085700000000001</v>
      </c>
      <c r="EC286">
        <v>0.119725</v>
      </c>
      <c r="ED286">
        <v>0.11584700000000001</v>
      </c>
      <c r="EE286">
        <v>23113.5</v>
      </c>
      <c r="EF286">
        <v>22879.599999999999</v>
      </c>
      <c r="EG286">
        <v>29331.8</v>
      </c>
      <c r="EH286">
        <v>28963.599999999999</v>
      </c>
      <c r="EI286">
        <v>35788.1</v>
      </c>
      <c r="EJ286">
        <v>33775</v>
      </c>
      <c r="EK286">
        <v>44999.9</v>
      </c>
      <c r="EL286">
        <v>43079.5</v>
      </c>
      <c r="EM286">
        <v>1.6740999999999999</v>
      </c>
      <c r="EN286">
        <v>1.62138</v>
      </c>
      <c r="EO286">
        <v>-7.0162100000000005E-2</v>
      </c>
      <c r="EP286">
        <v>0</v>
      </c>
      <c r="EQ286">
        <v>35.073999999999998</v>
      </c>
      <c r="ER286">
        <v>999.9</v>
      </c>
      <c r="ES286">
        <v>48.9</v>
      </c>
      <c r="ET286">
        <v>49.2</v>
      </c>
      <c r="EU286">
        <v>57.286999999999999</v>
      </c>
      <c r="EV286">
        <v>65.208200000000005</v>
      </c>
      <c r="EW286">
        <v>17.7364</v>
      </c>
      <c r="EX286">
        <v>1</v>
      </c>
      <c r="EY286">
        <v>1.41971</v>
      </c>
      <c r="EZ286">
        <v>9.2810500000000005</v>
      </c>
      <c r="FA286">
        <v>19.9818</v>
      </c>
      <c r="FB286">
        <v>5.2280699999999998</v>
      </c>
      <c r="FC286">
        <v>11.992000000000001</v>
      </c>
      <c r="FD286">
        <v>4.9684999999999997</v>
      </c>
      <c r="FE286">
        <v>3.28965</v>
      </c>
      <c r="FF286">
        <v>9999</v>
      </c>
      <c r="FG286">
        <v>9999</v>
      </c>
      <c r="FH286">
        <v>9999</v>
      </c>
      <c r="FI286">
        <v>999.9</v>
      </c>
      <c r="FJ286">
        <v>4.9727499999999996</v>
      </c>
      <c r="FK286">
        <v>1.8784400000000001</v>
      </c>
      <c r="FL286">
        <v>1.8766700000000001</v>
      </c>
      <c r="FM286">
        <v>1.8794299999999999</v>
      </c>
      <c r="FN286">
        <v>1.87585</v>
      </c>
      <c r="FO286">
        <v>1.8792500000000001</v>
      </c>
      <c r="FP286">
        <v>1.87653</v>
      </c>
      <c r="FQ286">
        <v>1.87775</v>
      </c>
      <c r="FR286">
        <v>0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4.1100000000000003</v>
      </c>
      <c r="GF286">
        <v>0.19239999999999999</v>
      </c>
      <c r="GG286">
        <v>1.427427920861303</v>
      </c>
      <c r="GH286">
        <v>3.4596175144301941E-3</v>
      </c>
      <c r="GI286">
        <v>-1.60062044249347E-6</v>
      </c>
      <c r="GJ286">
        <v>4.4551892631570479E-10</v>
      </c>
      <c r="GK286">
        <v>-0.12138322864315421</v>
      </c>
      <c r="GL286">
        <v>-1.1044296988583829E-3</v>
      </c>
      <c r="GM286">
        <v>8.6344859614355754E-4</v>
      </c>
      <c r="GN286">
        <v>-1.2442756315904091E-5</v>
      </c>
      <c r="GO286">
        <v>0</v>
      </c>
      <c r="GP286">
        <v>2120</v>
      </c>
      <c r="GQ286">
        <v>2</v>
      </c>
      <c r="GR286">
        <v>32</v>
      </c>
      <c r="GS286">
        <v>75</v>
      </c>
      <c r="GT286">
        <v>74.599999999999994</v>
      </c>
      <c r="GU286">
        <v>2.7160600000000001</v>
      </c>
      <c r="GV286">
        <v>2.63184</v>
      </c>
      <c r="GW286">
        <v>1.39893</v>
      </c>
      <c r="GX286">
        <v>2.2717299999999998</v>
      </c>
      <c r="GY286">
        <v>1.4489700000000001</v>
      </c>
      <c r="GZ286">
        <v>2.5268600000000001</v>
      </c>
      <c r="HA286">
        <v>54.056699999999999</v>
      </c>
      <c r="HB286">
        <v>14.639900000000001</v>
      </c>
      <c r="HC286">
        <v>18</v>
      </c>
      <c r="HD286">
        <v>502.77100000000002</v>
      </c>
      <c r="HE286">
        <v>382.22199999999998</v>
      </c>
      <c r="HF286">
        <v>25.1861</v>
      </c>
      <c r="HG286">
        <v>43.651200000000003</v>
      </c>
      <c r="HH286">
        <v>30.000499999999999</v>
      </c>
      <c r="HI286">
        <v>42.919499999999999</v>
      </c>
      <c r="HJ286">
        <v>42.900199999999998</v>
      </c>
      <c r="HK286">
        <v>54.378500000000003</v>
      </c>
      <c r="HL286">
        <v>56.905299999999997</v>
      </c>
      <c r="HM286">
        <v>0</v>
      </c>
      <c r="HN286">
        <v>21.829499999999999</v>
      </c>
      <c r="HO286">
        <v>1309.2</v>
      </c>
      <c r="HP286">
        <v>23.594999999999999</v>
      </c>
      <c r="HQ286">
        <v>97.138000000000005</v>
      </c>
      <c r="HR286">
        <v>99.052000000000007</v>
      </c>
    </row>
    <row r="287" spans="1:226" x14ac:dyDescent="0.25">
      <c r="A287">
        <v>271</v>
      </c>
      <c r="B287">
        <v>1687539185.5</v>
      </c>
      <c r="C287">
        <v>10482</v>
      </c>
      <c r="D287" t="s">
        <v>903</v>
      </c>
      <c r="E287" t="s">
        <v>904</v>
      </c>
      <c r="F287">
        <v>5</v>
      </c>
      <c r="G287" t="s">
        <v>353</v>
      </c>
      <c r="H287" t="s">
        <v>747</v>
      </c>
      <c r="I287">
        <v>1687539177.7142861</v>
      </c>
      <c r="J287">
        <f t="shared" si="124"/>
        <v>1.6743167862759141E-3</v>
      </c>
      <c r="K287">
        <f t="shared" si="125"/>
        <v>1.6743167862759141</v>
      </c>
      <c r="L287">
        <f t="shared" si="126"/>
        <v>15.618471124374762</v>
      </c>
      <c r="M287">
        <f t="shared" si="127"/>
        <v>1239.1199999999999</v>
      </c>
      <c r="N287">
        <f t="shared" si="128"/>
        <v>771.26801622603887</v>
      </c>
      <c r="O287">
        <f t="shared" si="129"/>
        <v>78.645674215778413</v>
      </c>
      <c r="P287">
        <f t="shared" si="130"/>
        <v>126.35222229375428</v>
      </c>
      <c r="Q287">
        <f t="shared" si="131"/>
        <v>5.9648448591622279E-2</v>
      </c>
      <c r="R287">
        <f>IF(LEFT(BD287,1)&lt;&gt;"0",IF(LEFT(BD287,1)="1",3,BE287),$D$5+$E$5*(BV287*BO287/($K$5*1000))+$F$5*(BV287*BO287/($K$5*1000))*MAX(MIN(BB287,$J$5),$I$5)*MAX(MIN(BB287,$J$5),$I$5)+$G$5*MAX(MIN(BB287,$J$5),$I$5)*(BV287*BO287/($K$5*1000))+$H$5*(BV287*BO287/($K$5*1000))*(BV287*BO287/($K$5*1000)))</f>
        <v>3.5000907405578476</v>
      </c>
      <c r="S287">
        <f t="shared" si="132"/>
        <v>5.9089424518381353E-2</v>
      </c>
      <c r="T287">
        <f t="shared" si="133"/>
        <v>3.6980679628755064E-2</v>
      </c>
      <c r="U287">
        <f t="shared" si="134"/>
        <v>547.96376239998142</v>
      </c>
      <c r="V287">
        <f t="shared" si="135"/>
        <v>35.529493736393036</v>
      </c>
      <c r="W287">
        <f t="shared" si="136"/>
        <v>33.943953571428573</v>
      </c>
      <c r="X287">
        <f t="shared" si="137"/>
        <v>5.3263290011370374</v>
      </c>
      <c r="Y287">
        <f t="shared" si="138"/>
        <v>49.962378366364291</v>
      </c>
      <c r="Z287">
        <f t="shared" si="139"/>
        <v>2.5485661631332261</v>
      </c>
      <c r="AA287">
        <f t="shared" si="140"/>
        <v>5.1009704631054431</v>
      </c>
      <c r="AB287">
        <f t="shared" si="141"/>
        <v>2.7777628380038113</v>
      </c>
      <c r="AC287">
        <f t="shared" si="142"/>
        <v>-73.837370274767807</v>
      </c>
      <c r="AD287">
        <f t="shared" si="143"/>
        <v>-145.77576216601514</v>
      </c>
      <c r="AE287">
        <f t="shared" si="144"/>
        <v>-9.5907933443533153</v>
      </c>
      <c r="AF287">
        <f t="shared" si="145"/>
        <v>318.7598366148452</v>
      </c>
      <c r="AG287">
        <f t="shared" si="146"/>
        <v>45.934618846158635</v>
      </c>
      <c r="AH287">
        <f t="shared" si="147"/>
        <v>1.6665493884964115</v>
      </c>
      <c r="AI287">
        <f t="shared" si="148"/>
        <v>15.618471124374762</v>
      </c>
      <c r="AJ287">
        <v>1326.0824966685029</v>
      </c>
      <c r="AK287">
        <v>1295.696787878788</v>
      </c>
      <c r="AL287">
        <v>3.4142556600240881</v>
      </c>
      <c r="AM287">
        <v>65.224705467623394</v>
      </c>
      <c r="AN287">
        <f t="shared" si="149"/>
        <v>1.6743167862759141</v>
      </c>
      <c r="AO287">
        <v>23.690953753093179</v>
      </c>
      <c r="AP287">
        <v>24.976812727272719</v>
      </c>
      <c r="AQ287">
        <v>-3.4230839567561178E-4</v>
      </c>
      <c r="AR287">
        <v>101.7117068775797</v>
      </c>
      <c r="AS287">
        <v>0</v>
      </c>
      <c r="AT287">
        <v>0</v>
      </c>
      <c r="AU287">
        <f t="shared" si="150"/>
        <v>1</v>
      </c>
      <c r="AV287">
        <f t="shared" si="151"/>
        <v>0</v>
      </c>
      <c r="AW287">
        <f t="shared" si="152"/>
        <v>52723.01337455336</v>
      </c>
      <c r="AX287">
        <f t="shared" si="153"/>
        <v>3114.6896428571426</v>
      </c>
      <c r="AY287">
        <f t="shared" si="154"/>
        <v>2554.9796695910341</v>
      </c>
      <c r="AZ287">
        <f>($B$11*$D$9+$C$11*$D$9+$F$11*((CV287+CN287)/MAX(CV287+CN287+CW287, 0.1)*$I$9+CW287/MAX(CV287+CN287+CW287, 0.1)*$J$9))/($B$11+$C$11+$F$11)</f>
        <v>0.82029992151876807</v>
      </c>
      <c r="BA287">
        <f>($B$11*$K$9+$C$11*$K$9+$F$11*((CV287+CN287)/MAX(CV287+CN287+CW287, 0.1)*$P$9+CW287/MAX(CV287+CN287+CW287, 0.1)*$Q$9))/($B$11+$C$11+$F$11)</f>
        <v>0.1759288485312224</v>
      </c>
      <c r="BB287" s="1">
        <v>3.93</v>
      </c>
      <c r="BC287">
        <v>0.5</v>
      </c>
      <c r="BD287" t="s">
        <v>354</v>
      </c>
      <c r="BE287">
        <v>2</v>
      </c>
      <c r="BF287" t="b">
        <v>1</v>
      </c>
      <c r="BG287">
        <v>1687539177.7142861</v>
      </c>
      <c r="BH287">
        <v>1239.1199999999999</v>
      </c>
      <c r="BI287">
        <v>1276.8457142857139</v>
      </c>
      <c r="BJ287">
        <v>24.99346071428571</v>
      </c>
      <c r="BK287">
        <v>23.71636071428571</v>
      </c>
      <c r="BL287">
        <v>1235.0210714285711</v>
      </c>
      <c r="BM287">
        <v>24.800946428571429</v>
      </c>
      <c r="BN287">
        <v>500.02689285714291</v>
      </c>
      <c r="BO287">
        <v>101.85596428571429</v>
      </c>
      <c r="BP287">
        <v>0.1133545</v>
      </c>
      <c r="BQ287">
        <v>33.171414285714278</v>
      </c>
      <c r="BR287">
        <v>33.943953571428573</v>
      </c>
      <c r="BS287">
        <v>999.9000000000002</v>
      </c>
      <c r="BT287">
        <v>0</v>
      </c>
      <c r="BU287">
        <v>0</v>
      </c>
      <c r="BV287">
        <v>9990.1374999999989</v>
      </c>
      <c r="BW287">
        <v>0</v>
      </c>
      <c r="BX287">
        <v>1114.6664285714289</v>
      </c>
      <c r="BY287">
        <v>-37.726050000000001</v>
      </c>
      <c r="BZ287">
        <v>1270.8835714285719</v>
      </c>
      <c r="CA287">
        <v>1307.8632142857141</v>
      </c>
      <c r="CB287">
        <v>1.277113571428572</v>
      </c>
      <c r="CC287">
        <v>1276.8457142857139</v>
      </c>
      <c r="CD287">
        <v>23.71636071428571</v>
      </c>
      <c r="CE287">
        <v>2.545731785714286</v>
      </c>
      <c r="CF287">
        <v>2.4156499999999999</v>
      </c>
      <c r="CG287">
        <v>21.321864285714291</v>
      </c>
      <c r="CH287">
        <v>20.469049999999999</v>
      </c>
      <c r="CI287">
        <v>2000.0232142857139</v>
      </c>
      <c r="CJ287">
        <v>0.9800064285714285</v>
      </c>
      <c r="CK287">
        <v>1.9993457142857139E-2</v>
      </c>
      <c r="CL287">
        <v>0</v>
      </c>
      <c r="CM287">
        <v>1.9222678571428571</v>
      </c>
      <c r="CN287">
        <v>0</v>
      </c>
      <c r="CO287">
        <v>7645.2189285714276</v>
      </c>
      <c r="CP287">
        <v>17338.45357142857</v>
      </c>
      <c r="CQ287">
        <v>52.311999999999983</v>
      </c>
      <c r="CR287">
        <v>53.752214285714281</v>
      </c>
      <c r="CS287">
        <v>52.561999999999983</v>
      </c>
      <c r="CT287">
        <v>51.711750000000002</v>
      </c>
      <c r="CU287">
        <v>50.936999999999983</v>
      </c>
      <c r="CV287">
        <v>1960.0332142857151</v>
      </c>
      <c r="CW287">
        <v>39.99</v>
      </c>
      <c r="CX287">
        <v>0</v>
      </c>
      <c r="CY287">
        <v>1687539185.5999999</v>
      </c>
      <c r="CZ287">
        <v>0</v>
      </c>
      <c r="DA287">
        <v>1687534704.5999999</v>
      </c>
      <c r="DB287" t="s">
        <v>748</v>
      </c>
      <c r="DC287">
        <v>1687534682.0999999</v>
      </c>
      <c r="DD287">
        <v>1687534704.5999999</v>
      </c>
      <c r="DE287">
        <v>4</v>
      </c>
      <c r="DF287">
        <v>-0.27400000000000002</v>
      </c>
      <c r="DG287">
        <v>-6.3E-2</v>
      </c>
      <c r="DH287">
        <v>2.6259999999999999</v>
      </c>
      <c r="DI287">
        <v>4.9000000000000002E-2</v>
      </c>
      <c r="DJ287">
        <v>421</v>
      </c>
      <c r="DK287">
        <v>17</v>
      </c>
      <c r="DL287">
        <v>0.13</v>
      </c>
      <c r="DM287">
        <v>0.01</v>
      </c>
      <c r="DN287">
        <v>-37.676782500000002</v>
      </c>
      <c r="DO287">
        <v>-0.73273283302061343</v>
      </c>
      <c r="DP287">
        <v>0.13450556473153821</v>
      </c>
      <c r="DQ287">
        <v>0</v>
      </c>
      <c r="DR287">
        <v>1.2555959999999999</v>
      </c>
      <c r="DS287">
        <v>0.41333088180112448</v>
      </c>
      <c r="DT287">
        <v>4.3488547388939092E-2</v>
      </c>
      <c r="DU287">
        <v>0</v>
      </c>
      <c r="DV287">
        <v>0</v>
      </c>
      <c r="DW287">
        <v>2</v>
      </c>
      <c r="DX287" t="s">
        <v>356</v>
      </c>
      <c r="DY287">
        <v>3.11659</v>
      </c>
      <c r="DZ287">
        <v>2.76999</v>
      </c>
      <c r="EA287">
        <v>0.19713900000000001</v>
      </c>
      <c r="EB287">
        <v>0.20247200000000001</v>
      </c>
      <c r="EC287">
        <v>0.119683</v>
      </c>
      <c r="ED287">
        <v>0.115856</v>
      </c>
      <c r="EE287">
        <v>23066.400000000001</v>
      </c>
      <c r="EF287">
        <v>22833.200000000001</v>
      </c>
      <c r="EG287">
        <v>29331.200000000001</v>
      </c>
      <c r="EH287">
        <v>28963.8</v>
      </c>
      <c r="EI287">
        <v>35789.300000000003</v>
      </c>
      <c r="EJ287">
        <v>33774.9</v>
      </c>
      <c r="EK287">
        <v>44999.1</v>
      </c>
      <c r="EL287">
        <v>43079.7</v>
      </c>
      <c r="EM287">
        <v>1.6743699999999999</v>
      </c>
      <c r="EN287">
        <v>1.62155</v>
      </c>
      <c r="EO287">
        <v>-6.9990800000000006E-2</v>
      </c>
      <c r="EP287">
        <v>0</v>
      </c>
      <c r="EQ287">
        <v>35.066600000000001</v>
      </c>
      <c r="ER287">
        <v>999.9</v>
      </c>
      <c r="ES287">
        <v>48.9</v>
      </c>
      <c r="ET287">
        <v>49.2</v>
      </c>
      <c r="EU287">
        <v>57.284500000000001</v>
      </c>
      <c r="EV287">
        <v>65.068200000000004</v>
      </c>
      <c r="EW287">
        <v>17.287700000000001</v>
      </c>
      <c r="EX287">
        <v>1</v>
      </c>
      <c r="EY287">
        <v>1.42011</v>
      </c>
      <c r="EZ287">
        <v>9.2810500000000005</v>
      </c>
      <c r="FA287">
        <v>19.9819</v>
      </c>
      <c r="FB287">
        <v>5.2270200000000004</v>
      </c>
      <c r="FC287">
        <v>11.992000000000001</v>
      </c>
      <c r="FD287">
        <v>4.9684499999999998</v>
      </c>
      <c r="FE287">
        <v>3.2895300000000001</v>
      </c>
      <c r="FF287">
        <v>9999</v>
      </c>
      <c r="FG287">
        <v>9999</v>
      </c>
      <c r="FH287">
        <v>9999</v>
      </c>
      <c r="FI287">
        <v>999.9</v>
      </c>
      <c r="FJ287">
        <v>4.9727600000000001</v>
      </c>
      <c r="FK287">
        <v>1.87845</v>
      </c>
      <c r="FL287">
        <v>1.87666</v>
      </c>
      <c r="FM287">
        <v>1.8794299999999999</v>
      </c>
      <c r="FN287">
        <v>1.8758600000000001</v>
      </c>
      <c r="FO287">
        <v>1.87924</v>
      </c>
      <c r="FP287">
        <v>1.87653</v>
      </c>
      <c r="FQ287">
        <v>1.87775</v>
      </c>
      <c r="FR287">
        <v>0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4.13</v>
      </c>
      <c r="GF287">
        <v>0.19220000000000001</v>
      </c>
      <c r="GG287">
        <v>1.427427920861303</v>
      </c>
      <c r="GH287">
        <v>3.4596175144301941E-3</v>
      </c>
      <c r="GI287">
        <v>-1.60062044249347E-6</v>
      </c>
      <c r="GJ287">
        <v>4.4551892631570479E-10</v>
      </c>
      <c r="GK287">
        <v>-0.12138322864315421</v>
      </c>
      <c r="GL287">
        <v>-1.1044296988583829E-3</v>
      </c>
      <c r="GM287">
        <v>8.6344859614355754E-4</v>
      </c>
      <c r="GN287">
        <v>-1.2442756315904091E-5</v>
      </c>
      <c r="GO287">
        <v>0</v>
      </c>
      <c r="GP287">
        <v>2120</v>
      </c>
      <c r="GQ287">
        <v>2</v>
      </c>
      <c r="GR287">
        <v>32</v>
      </c>
      <c r="GS287">
        <v>75.099999999999994</v>
      </c>
      <c r="GT287">
        <v>74.7</v>
      </c>
      <c r="GU287">
        <v>2.7453599999999998</v>
      </c>
      <c r="GV287">
        <v>2.63916</v>
      </c>
      <c r="GW287">
        <v>1.39893</v>
      </c>
      <c r="GX287">
        <v>2.2729499999999998</v>
      </c>
      <c r="GY287">
        <v>1.4489700000000001</v>
      </c>
      <c r="GZ287">
        <v>2.4157700000000002</v>
      </c>
      <c r="HA287">
        <v>54.092500000000001</v>
      </c>
      <c r="HB287">
        <v>14.6311</v>
      </c>
      <c r="HC287">
        <v>18</v>
      </c>
      <c r="HD287">
        <v>502.96699999999998</v>
      </c>
      <c r="HE287">
        <v>382.34500000000003</v>
      </c>
      <c r="HF287">
        <v>25.198899999999998</v>
      </c>
      <c r="HG287">
        <v>43.657400000000003</v>
      </c>
      <c r="HH287">
        <v>30.000499999999999</v>
      </c>
      <c r="HI287">
        <v>42.924100000000003</v>
      </c>
      <c r="HJ287">
        <v>42.903700000000001</v>
      </c>
      <c r="HK287">
        <v>54.995899999999999</v>
      </c>
      <c r="HL287">
        <v>56.905299999999997</v>
      </c>
      <c r="HM287">
        <v>0</v>
      </c>
      <c r="HN287">
        <v>21.829499999999999</v>
      </c>
      <c r="HO287">
        <v>1322.6</v>
      </c>
      <c r="HP287">
        <v>23.5929</v>
      </c>
      <c r="HQ287">
        <v>97.135999999999996</v>
      </c>
      <c r="HR287">
        <v>99.052499999999995</v>
      </c>
    </row>
    <row r="288" spans="1:226" x14ac:dyDescent="0.25">
      <c r="A288">
        <v>272</v>
      </c>
      <c r="B288">
        <v>1687539190.5</v>
      </c>
      <c r="C288">
        <v>10487</v>
      </c>
      <c r="D288" t="s">
        <v>905</v>
      </c>
      <c r="E288" t="s">
        <v>906</v>
      </c>
      <c r="F288">
        <v>5</v>
      </c>
      <c r="G288" t="s">
        <v>353</v>
      </c>
      <c r="H288" t="s">
        <v>747</v>
      </c>
      <c r="I288">
        <v>1687539183</v>
      </c>
      <c r="J288">
        <f t="shared" si="124"/>
        <v>1.6616224679472998E-3</v>
      </c>
      <c r="K288">
        <f t="shared" si="125"/>
        <v>1.6616224679472997</v>
      </c>
      <c r="L288">
        <f t="shared" si="126"/>
        <v>15.55573723846511</v>
      </c>
      <c r="M288">
        <f t="shared" si="127"/>
        <v>1256.7325925925929</v>
      </c>
      <c r="N288">
        <f t="shared" si="128"/>
        <v>786.88249464981266</v>
      </c>
      <c r="O288">
        <f t="shared" si="129"/>
        <v>80.237918771680128</v>
      </c>
      <c r="P288">
        <f t="shared" si="130"/>
        <v>128.14824115135934</v>
      </c>
      <c r="Q288">
        <f t="shared" si="131"/>
        <v>5.9227052303659634E-2</v>
      </c>
      <c r="R288">
        <f>IF(LEFT(BD288,1)&lt;&gt;"0",IF(LEFT(BD288,1)="1",3,BE288),$D$5+$E$5*(BV288*BO288/($K$5*1000))+$F$5*(BV288*BO288/($K$5*1000))*MAX(MIN(BB288,$J$5),$I$5)*MAX(MIN(BB288,$J$5),$I$5)+$G$5*MAX(MIN(BB288,$J$5),$I$5)*(BV288*BO288/($K$5*1000))+$H$5*(BV288*BO288/($K$5*1000))*(BV288*BO288/($K$5*1000)))</f>
        <v>3.4998853253186066</v>
      </c>
      <c r="S288">
        <f t="shared" si="132"/>
        <v>5.8675827564614147E-2</v>
      </c>
      <c r="T288">
        <f t="shared" si="133"/>
        <v>3.6721489867530745E-2</v>
      </c>
      <c r="U288">
        <f t="shared" si="134"/>
        <v>534.6376488073405</v>
      </c>
      <c r="V288">
        <f t="shared" si="135"/>
        <v>35.46241379603233</v>
      </c>
      <c r="W288">
        <f t="shared" si="136"/>
        <v>33.935596296296303</v>
      </c>
      <c r="X288">
        <f t="shared" si="137"/>
        <v>5.3238455151525814</v>
      </c>
      <c r="Y288">
        <f t="shared" si="138"/>
        <v>49.955072331291383</v>
      </c>
      <c r="Z288">
        <f t="shared" si="139"/>
        <v>2.547661862995461</v>
      </c>
      <c r="AA288">
        <f t="shared" si="140"/>
        <v>5.0999062639723771</v>
      </c>
      <c r="AB288">
        <f t="shared" si="141"/>
        <v>2.7761836521571204</v>
      </c>
      <c r="AC288">
        <f t="shared" si="142"/>
        <v>-73.277550836475925</v>
      </c>
      <c r="AD288">
        <f t="shared" si="143"/>
        <v>-144.89183938002327</v>
      </c>
      <c r="AE288">
        <f t="shared" si="144"/>
        <v>-9.5326348684362099</v>
      </c>
      <c r="AF288">
        <f t="shared" si="145"/>
        <v>306.93562372240513</v>
      </c>
      <c r="AG288">
        <f t="shared" si="146"/>
        <v>46.024263741113181</v>
      </c>
      <c r="AH288">
        <f t="shared" si="147"/>
        <v>1.684917412108162</v>
      </c>
      <c r="AI288">
        <f t="shared" si="148"/>
        <v>15.55573723846511</v>
      </c>
      <c r="AJ288">
        <v>1343.459158790107</v>
      </c>
      <c r="AK288">
        <v>1312.9309090909089</v>
      </c>
      <c r="AL288">
        <v>3.451380674189394</v>
      </c>
      <c r="AM288">
        <v>65.224705467623394</v>
      </c>
      <c r="AN288">
        <f t="shared" si="149"/>
        <v>1.6616224679472997</v>
      </c>
      <c r="AO288">
        <v>23.694866786816231</v>
      </c>
      <c r="AP288">
        <v>24.969041818181811</v>
      </c>
      <c r="AQ288">
        <v>-1.036031292202159E-4</v>
      </c>
      <c r="AR288">
        <v>101.7117068775797</v>
      </c>
      <c r="AS288">
        <v>0</v>
      </c>
      <c r="AT288">
        <v>0</v>
      </c>
      <c r="AU288">
        <f t="shared" si="150"/>
        <v>1</v>
      </c>
      <c r="AV288">
        <f t="shared" si="151"/>
        <v>0</v>
      </c>
      <c r="AW288">
        <f t="shared" si="152"/>
        <v>52719.145614524416</v>
      </c>
      <c r="AX288">
        <f t="shared" si="153"/>
        <v>3038.9424074074068</v>
      </c>
      <c r="AY288">
        <f t="shared" si="154"/>
        <v>2492.8442236432197</v>
      </c>
      <c r="AZ288">
        <f>($B$11*$D$9+$C$11*$D$9+$F$11*((CV288+CN288)/MAX(CV288+CN288+CW288, 0.1)*$I$9+CW288/MAX(CV288+CN288+CW288, 0.1)*$J$9))/($B$11+$C$11+$F$11)</f>
        <v>0.82029992327821821</v>
      </c>
      <c r="BA288">
        <f>($B$11*$K$9+$C$11*$K$9+$F$11*((CV288+CN288)/MAX(CV288+CN288+CW288, 0.1)*$P$9+CW288/MAX(CV288+CN288+CW288, 0.1)*$Q$9))/($B$11+$C$11+$F$11)</f>
        <v>0.17592885192696114</v>
      </c>
      <c r="BB288" s="1">
        <v>3.93</v>
      </c>
      <c r="BC288">
        <v>0.5</v>
      </c>
      <c r="BD288" t="s">
        <v>354</v>
      </c>
      <c r="BE288">
        <v>2</v>
      </c>
      <c r="BF288" t="b">
        <v>1</v>
      </c>
      <c r="BG288">
        <v>1687539183</v>
      </c>
      <c r="BH288">
        <v>1256.7325925925929</v>
      </c>
      <c r="BI288">
        <v>1294.5692592592591</v>
      </c>
      <c r="BJ288">
        <v>24.98457777777778</v>
      </c>
      <c r="BK288">
        <v>23.693414814814819</v>
      </c>
      <c r="BL288">
        <v>1252.607407407407</v>
      </c>
      <c r="BM288">
        <v>24.792233333333328</v>
      </c>
      <c r="BN288">
        <v>500.03637037037038</v>
      </c>
      <c r="BO288">
        <v>101.8560740740741</v>
      </c>
      <c r="BP288">
        <v>0.1133042222222222</v>
      </c>
      <c r="BQ288">
        <v>33.167696296296292</v>
      </c>
      <c r="BR288">
        <v>33.935596296296303</v>
      </c>
      <c r="BS288">
        <v>999.90000000000009</v>
      </c>
      <c r="BT288">
        <v>0</v>
      </c>
      <c r="BU288">
        <v>0</v>
      </c>
      <c r="BV288">
        <v>9989.2359259259265</v>
      </c>
      <c r="BW288">
        <v>0</v>
      </c>
      <c r="BX288">
        <v>1038.930925925926</v>
      </c>
      <c r="BY288">
        <v>-37.836670370370371</v>
      </c>
      <c r="BZ288">
        <v>1288.937037037037</v>
      </c>
      <c r="CA288">
        <v>1325.9866666666669</v>
      </c>
      <c r="CB288">
        <v>1.291168888888889</v>
      </c>
      <c r="CC288">
        <v>1294.5692592592591</v>
      </c>
      <c r="CD288">
        <v>23.693414814814819</v>
      </c>
      <c r="CE288">
        <v>2.5448314814814812</v>
      </c>
      <c r="CF288">
        <v>2.4133181481481478</v>
      </c>
      <c r="CG288">
        <v>21.31610370370371</v>
      </c>
      <c r="CH288">
        <v>20.45341481481482</v>
      </c>
      <c r="CI288">
        <v>2000.011481481481</v>
      </c>
      <c r="CJ288">
        <v>0.98000622222222222</v>
      </c>
      <c r="CK288">
        <v>1.9993670370370371E-2</v>
      </c>
      <c r="CL288">
        <v>0</v>
      </c>
      <c r="CM288">
        <v>1.945251851851852</v>
      </c>
      <c r="CN288">
        <v>0</v>
      </c>
      <c r="CO288">
        <v>7643.4444444444443</v>
      </c>
      <c r="CP288">
        <v>17338.344444444439</v>
      </c>
      <c r="CQ288">
        <v>52.311999999999983</v>
      </c>
      <c r="CR288">
        <v>53.75</v>
      </c>
      <c r="CS288">
        <v>52.561999999999983</v>
      </c>
      <c r="CT288">
        <v>51.733666666666672</v>
      </c>
      <c r="CU288">
        <v>50.936999999999983</v>
      </c>
      <c r="CV288">
        <v>1960.021481481481</v>
      </c>
      <c r="CW288">
        <v>39.99</v>
      </c>
      <c r="CX288">
        <v>0</v>
      </c>
      <c r="CY288">
        <v>1687539190.4000001</v>
      </c>
      <c r="CZ288">
        <v>0</v>
      </c>
      <c r="DA288">
        <v>1687534704.5999999</v>
      </c>
      <c r="DB288" t="s">
        <v>748</v>
      </c>
      <c r="DC288">
        <v>1687534682.0999999</v>
      </c>
      <c r="DD288">
        <v>1687534704.5999999</v>
      </c>
      <c r="DE288">
        <v>4</v>
      </c>
      <c r="DF288">
        <v>-0.27400000000000002</v>
      </c>
      <c r="DG288">
        <v>-6.3E-2</v>
      </c>
      <c r="DH288">
        <v>2.6259999999999999</v>
      </c>
      <c r="DI288">
        <v>4.9000000000000002E-2</v>
      </c>
      <c r="DJ288">
        <v>421</v>
      </c>
      <c r="DK288">
        <v>17</v>
      </c>
      <c r="DL288">
        <v>0.13</v>
      </c>
      <c r="DM288">
        <v>0.01</v>
      </c>
      <c r="DN288">
        <v>-37.7947512195122</v>
      </c>
      <c r="DO288">
        <v>-0.96626550522653032</v>
      </c>
      <c r="DP288">
        <v>0.15176381059340149</v>
      </c>
      <c r="DQ288">
        <v>0</v>
      </c>
      <c r="DR288">
        <v>1.27525512195122</v>
      </c>
      <c r="DS288">
        <v>0.1694366550522684</v>
      </c>
      <c r="DT288">
        <v>2.963783023574245E-2</v>
      </c>
      <c r="DU288">
        <v>0</v>
      </c>
      <c r="DV288">
        <v>0</v>
      </c>
      <c r="DW288">
        <v>2</v>
      </c>
      <c r="DX288" t="s">
        <v>356</v>
      </c>
      <c r="DY288">
        <v>3.1165400000000001</v>
      </c>
      <c r="DZ288">
        <v>2.7700100000000001</v>
      </c>
      <c r="EA288">
        <v>0.19874600000000001</v>
      </c>
      <c r="EB288">
        <v>0.20405699999999999</v>
      </c>
      <c r="EC288">
        <v>0.11965199999999999</v>
      </c>
      <c r="ED288">
        <v>0.115865</v>
      </c>
      <c r="EE288">
        <v>23019.599999999999</v>
      </c>
      <c r="EF288">
        <v>22787.4</v>
      </c>
      <c r="EG288">
        <v>29330.9</v>
      </c>
      <c r="EH288">
        <v>28963.8</v>
      </c>
      <c r="EI288">
        <v>35790.199999999997</v>
      </c>
      <c r="EJ288">
        <v>33774.800000000003</v>
      </c>
      <c r="EK288">
        <v>44998.5</v>
      </c>
      <c r="EL288">
        <v>43079.7</v>
      </c>
      <c r="EM288">
        <v>1.6743699999999999</v>
      </c>
      <c r="EN288">
        <v>1.6214</v>
      </c>
      <c r="EO288">
        <v>-7.03149E-2</v>
      </c>
      <c r="EP288">
        <v>0</v>
      </c>
      <c r="EQ288">
        <v>35.0578</v>
      </c>
      <c r="ER288">
        <v>999.9</v>
      </c>
      <c r="ES288">
        <v>48.9</v>
      </c>
      <c r="ET288">
        <v>49.2</v>
      </c>
      <c r="EU288">
        <v>57.286900000000003</v>
      </c>
      <c r="EV288">
        <v>65.318200000000004</v>
      </c>
      <c r="EW288">
        <v>17.5641</v>
      </c>
      <c r="EX288">
        <v>1</v>
      </c>
      <c r="EY288">
        <v>1.4205099999999999</v>
      </c>
      <c r="EZ288">
        <v>9.2810500000000005</v>
      </c>
      <c r="FA288">
        <v>19.9818</v>
      </c>
      <c r="FB288">
        <v>5.2274700000000003</v>
      </c>
      <c r="FC288">
        <v>11.992000000000001</v>
      </c>
      <c r="FD288">
        <v>4.9687000000000001</v>
      </c>
      <c r="FE288">
        <v>3.2894999999999999</v>
      </c>
      <c r="FF288">
        <v>9999</v>
      </c>
      <c r="FG288">
        <v>9999</v>
      </c>
      <c r="FH288">
        <v>9999</v>
      </c>
      <c r="FI288">
        <v>999.9</v>
      </c>
      <c r="FJ288">
        <v>4.9727499999999996</v>
      </c>
      <c r="FK288">
        <v>1.87843</v>
      </c>
      <c r="FL288">
        <v>1.8766799999999999</v>
      </c>
      <c r="FM288">
        <v>1.8794200000000001</v>
      </c>
      <c r="FN288">
        <v>1.87581</v>
      </c>
      <c r="FO288">
        <v>1.8792500000000001</v>
      </c>
      <c r="FP288">
        <v>1.87653</v>
      </c>
      <c r="FQ288">
        <v>1.87775</v>
      </c>
      <c r="FR288">
        <v>0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4.16</v>
      </c>
      <c r="GF288">
        <v>0.192</v>
      </c>
      <c r="GG288">
        <v>1.427427920861303</v>
      </c>
      <c r="GH288">
        <v>3.4596175144301941E-3</v>
      </c>
      <c r="GI288">
        <v>-1.60062044249347E-6</v>
      </c>
      <c r="GJ288">
        <v>4.4551892631570479E-10</v>
      </c>
      <c r="GK288">
        <v>-0.12138322864315421</v>
      </c>
      <c r="GL288">
        <v>-1.1044296988583829E-3</v>
      </c>
      <c r="GM288">
        <v>8.6344859614355754E-4</v>
      </c>
      <c r="GN288">
        <v>-1.2442756315904091E-5</v>
      </c>
      <c r="GO288">
        <v>0</v>
      </c>
      <c r="GP288">
        <v>2120</v>
      </c>
      <c r="GQ288">
        <v>2</v>
      </c>
      <c r="GR288">
        <v>32</v>
      </c>
      <c r="GS288">
        <v>75.099999999999994</v>
      </c>
      <c r="GT288">
        <v>74.8</v>
      </c>
      <c r="GU288">
        <v>2.7734399999999999</v>
      </c>
      <c r="GV288">
        <v>2.6293899999999999</v>
      </c>
      <c r="GW288">
        <v>1.39893</v>
      </c>
      <c r="GX288">
        <v>2.2729499999999998</v>
      </c>
      <c r="GY288">
        <v>1.4489700000000001</v>
      </c>
      <c r="GZ288">
        <v>2.4706999999999999</v>
      </c>
      <c r="HA288">
        <v>54.092500000000001</v>
      </c>
      <c r="HB288">
        <v>14.639900000000001</v>
      </c>
      <c r="HC288">
        <v>18</v>
      </c>
      <c r="HD288">
        <v>502.99200000000002</v>
      </c>
      <c r="HE288">
        <v>382.27600000000001</v>
      </c>
      <c r="HF288">
        <v>25.2102</v>
      </c>
      <c r="HG288">
        <v>43.664000000000001</v>
      </c>
      <c r="HH288">
        <v>30.000399999999999</v>
      </c>
      <c r="HI288">
        <v>42.928600000000003</v>
      </c>
      <c r="HJ288">
        <v>42.908099999999997</v>
      </c>
      <c r="HK288">
        <v>55.526899999999998</v>
      </c>
      <c r="HL288">
        <v>56.905299999999997</v>
      </c>
      <c r="HM288">
        <v>0</v>
      </c>
      <c r="HN288">
        <v>21.829499999999999</v>
      </c>
      <c r="HO288">
        <v>1342.64</v>
      </c>
      <c r="HP288">
        <v>23.600899999999999</v>
      </c>
      <c r="HQ288">
        <v>97.134900000000002</v>
      </c>
      <c r="HR288">
        <v>99.052599999999998</v>
      </c>
    </row>
    <row r="289" spans="1:226" x14ac:dyDescent="0.25">
      <c r="A289">
        <v>273</v>
      </c>
      <c r="B289">
        <v>1687539195.5</v>
      </c>
      <c r="C289">
        <v>10492</v>
      </c>
      <c r="D289" t="s">
        <v>907</v>
      </c>
      <c r="E289" t="s">
        <v>908</v>
      </c>
      <c r="F289">
        <v>5</v>
      </c>
      <c r="G289" t="s">
        <v>353</v>
      </c>
      <c r="H289" t="s">
        <v>747</v>
      </c>
      <c r="I289">
        <v>1687539187.7142861</v>
      </c>
      <c r="J289">
        <f t="shared" si="124"/>
        <v>1.6522339502304114E-3</v>
      </c>
      <c r="K289">
        <f t="shared" si="125"/>
        <v>1.6522339502304113</v>
      </c>
      <c r="L289">
        <f t="shared" si="126"/>
        <v>15.741094240004772</v>
      </c>
      <c r="M289">
        <f t="shared" si="127"/>
        <v>1272.423928571428</v>
      </c>
      <c r="N289">
        <f t="shared" si="128"/>
        <v>794.87404953892542</v>
      </c>
      <c r="O289">
        <f t="shared" si="129"/>
        <v>81.052622473315893</v>
      </c>
      <c r="P289">
        <f t="shared" si="130"/>
        <v>129.74797248486965</v>
      </c>
      <c r="Q289">
        <f t="shared" si="131"/>
        <v>5.892932362182076E-2</v>
      </c>
      <c r="R289">
        <f>IF(LEFT(BD289,1)&lt;&gt;"0",IF(LEFT(BD289,1)="1",3,BE289),$D$5+$E$5*(BV289*BO289/($K$5*1000))+$F$5*(BV289*BO289/($K$5*1000))*MAX(MIN(BB289,$J$5),$I$5)*MAX(MIN(BB289,$J$5),$I$5)+$G$5*MAX(MIN(BB289,$J$5),$I$5)*(BV289*BO289/($K$5*1000))+$H$5*(BV289*BO289/($K$5*1000))*(BV289*BO289/($K$5*1000)))</f>
        <v>3.5007723552549681</v>
      </c>
      <c r="S289">
        <f t="shared" si="132"/>
        <v>5.8383736208622104E-2</v>
      </c>
      <c r="T289">
        <f t="shared" si="133"/>
        <v>3.6538432860026934E-2</v>
      </c>
      <c r="U289">
        <f t="shared" si="134"/>
        <v>527.89305553403176</v>
      </c>
      <c r="V289">
        <f t="shared" si="135"/>
        <v>35.425195823375248</v>
      </c>
      <c r="W289">
        <f t="shared" si="136"/>
        <v>33.925842857142847</v>
      </c>
      <c r="X289">
        <f t="shared" si="137"/>
        <v>5.320948412158625</v>
      </c>
      <c r="Y289">
        <f t="shared" si="138"/>
        <v>49.948643624322159</v>
      </c>
      <c r="Z289">
        <f t="shared" si="139"/>
        <v>2.5465907527712996</v>
      </c>
      <c r="AA289">
        <f t="shared" si="140"/>
        <v>5.0984182311834676</v>
      </c>
      <c r="AB289">
        <f t="shared" si="141"/>
        <v>2.7743576593873254</v>
      </c>
      <c r="AC289">
        <f t="shared" si="142"/>
        <v>-72.863517205161145</v>
      </c>
      <c r="AD289">
        <f t="shared" si="143"/>
        <v>-144.06914944720606</v>
      </c>
      <c r="AE289">
        <f t="shared" si="144"/>
        <v>-9.475413769992457</v>
      </c>
      <c r="AF289">
        <f t="shared" si="145"/>
        <v>301.48497511167216</v>
      </c>
      <c r="AG289">
        <f t="shared" si="146"/>
        <v>46.092019630486725</v>
      </c>
      <c r="AH289">
        <f t="shared" si="147"/>
        <v>1.6694175737917736</v>
      </c>
      <c r="AI289">
        <f t="shared" si="148"/>
        <v>15.741094240004772</v>
      </c>
      <c r="AJ289">
        <v>1360.3339739347589</v>
      </c>
      <c r="AK289">
        <v>1329.891333333333</v>
      </c>
      <c r="AL289">
        <v>3.4057392476992372</v>
      </c>
      <c r="AM289">
        <v>65.224705467623394</v>
      </c>
      <c r="AN289">
        <f t="shared" si="149"/>
        <v>1.6522339502304113</v>
      </c>
      <c r="AO289">
        <v>23.69766082602813</v>
      </c>
      <c r="AP289">
        <v>24.964476969696971</v>
      </c>
      <c r="AQ289">
        <v>-6.7348408218495458E-5</v>
      </c>
      <c r="AR289">
        <v>101.7117068775797</v>
      </c>
      <c r="AS289">
        <v>0</v>
      </c>
      <c r="AT289">
        <v>0</v>
      </c>
      <c r="AU289">
        <f t="shared" si="150"/>
        <v>1</v>
      </c>
      <c r="AV289">
        <f t="shared" si="151"/>
        <v>0</v>
      </c>
      <c r="AW289">
        <f t="shared" si="152"/>
        <v>52739.514800916091</v>
      </c>
      <c r="AX289">
        <f t="shared" si="153"/>
        <v>3000.6053214285721</v>
      </c>
      <c r="AY289">
        <f t="shared" si="154"/>
        <v>2461.3963181939848</v>
      </c>
      <c r="AZ289">
        <f>($B$11*$D$9+$C$11*$D$9+$F$11*((CV289+CN289)/MAX(CV289+CN289+CW289, 0.1)*$I$9+CW289/MAX(CV289+CN289+CW289, 0.1)*$J$9))/($B$11+$C$11+$F$11)</f>
        <v>0.82029992435730503</v>
      </c>
      <c r="BA289">
        <f>($B$11*$K$9+$C$11*$K$9+$F$11*((CV289+CN289)/MAX(CV289+CN289+CW289, 0.1)*$P$9+CW289/MAX(CV289+CN289+CW289, 0.1)*$Q$9))/($B$11+$C$11+$F$11)</f>
        <v>0.17592885400959854</v>
      </c>
      <c r="BB289" s="1">
        <v>3.93</v>
      </c>
      <c r="BC289">
        <v>0.5</v>
      </c>
      <c r="BD289" t="s">
        <v>354</v>
      </c>
      <c r="BE289">
        <v>2</v>
      </c>
      <c r="BF289" t="b">
        <v>1</v>
      </c>
      <c r="BG289">
        <v>1687539187.7142861</v>
      </c>
      <c r="BH289">
        <v>1272.423928571428</v>
      </c>
      <c r="BI289">
        <v>1310.3228571428569</v>
      </c>
      <c r="BJ289">
        <v>24.97413214285714</v>
      </c>
      <c r="BK289">
        <v>23.694707142857141</v>
      </c>
      <c r="BL289">
        <v>1268.2746428571429</v>
      </c>
      <c r="BM289">
        <v>24.781974999999999</v>
      </c>
      <c r="BN289">
        <v>499.98714285714289</v>
      </c>
      <c r="BO289">
        <v>101.85589285714281</v>
      </c>
      <c r="BP289">
        <v>0.1132461785714286</v>
      </c>
      <c r="BQ289">
        <v>33.16249642857143</v>
      </c>
      <c r="BR289">
        <v>33.925842857142847</v>
      </c>
      <c r="BS289">
        <v>999.9000000000002</v>
      </c>
      <c r="BT289">
        <v>0</v>
      </c>
      <c r="BU289">
        <v>0</v>
      </c>
      <c r="BV289">
        <v>9993.1007142857143</v>
      </c>
      <c r="BW289">
        <v>0</v>
      </c>
      <c r="BX289">
        <v>1000.601035714286</v>
      </c>
      <c r="BY289">
        <v>-37.898832142857152</v>
      </c>
      <c r="BZ289">
        <v>1305.0160714285721</v>
      </c>
      <c r="CA289">
        <v>1342.124642857143</v>
      </c>
      <c r="CB289">
        <v>1.2794292857142859</v>
      </c>
      <c r="CC289">
        <v>1310.3228571428569</v>
      </c>
      <c r="CD289">
        <v>23.694707142857141</v>
      </c>
      <c r="CE289">
        <v>2.5437635714285709</v>
      </c>
      <c r="CF289">
        <v>2.413446428571429</v>
      </c>
      <c r="CG289">
        <v>21.30926071428572</v>
      </c>
      <c r="CH289">
        <v>20.454278571428571</v>
      </c>
      <c r="CI289">
        <v>2000.004285714286</v>
      </c>
      <c r="CJ289">
        <v>0.98000621428571422</v>
      </c>
      <c r="CK289">
        <v>1.9993678571428568E-2</v>
      </c>
      <c r="CL289">
        <v>0</v>
      </c>
      <c r="CM289">
        <v>1.909964285714286</v>
      </c>
      <c r="CN289">
        <v>0</v>
      </c>
      <c r="CO289">
        <v>7641.7535714285714</v>
      </c>
      <c r="CP289">
        <v>17338.29285714286</v>
      </c>
      <c r="CQ289">
        <v>52.311999999999983</v>
      </c>
      <c r="CR289">
        <v>53.75</v>
      </c>
      <c r="CS289">
        <v>52.561999999999983</v>
      </c>
      <c r="CT289">
        <v>51.7455</v>
      </c>
      <c r="CU289">
        <v>50.936999999999983</v>
      </c>
      <c r="CV289">
        <v>1960.014285714286</v>
      </c>
      <c r="CW289">
        <v>39.99</v>
      </c>
      <c r="CX289">
        <v>0</v>
      </c>
      <c r="CY289">
        <v>1687539195.2</v>
      </c>
      <c r="CZ289">
        <v>0</v>
      </c>
      <c r="DA289">
        <v>1687534704.5999999</v>
      </c>
      <c r="DB289" t="s">
        <v>748</v>
      </c>
      <c r="DC289">
        <v>1687534682.0999999</v>
      </c>
      <c r="DD289">
        <v>1687534704.5999999</v>
      </c>
      <c r="DE289">
        <v>4</v>
      </c>
      <c r="DF289">
        <v>-0.27400000000000002</v>
      </c>
      <c r="DG289">
        <v>-6.3E-2</v>
      </c>
      <c r="DH289">
        <v>2.6259999999999999</v>
      </c>
      <c r="DI289">
        <v>4.9000000000000002E-2</v>
      </c>
      <c r="DJ289">
        <v>421</v>
      </c>
      <c r="DK289">
        <v>17</v>
      </c>
      <c r="DL289">
        <v>0.13</v>
      </c>
      <c r="DM289">
        <v>0.01</v>
      </c>
      <c r="DN289">
        <v>-37.833990243902441</v>
      </c>
      <c r="DO289">
        <v>-0.94113658536589828</v>
      </c>
      <c r="DP289">
        <v>0.13570146359524549</v>
      </c>
      <c r="DQ289">
        <v>0</v>
      </c>
      <c r="DR289">
        <v>1.285273414634146</v>
      </c>
      <c r="DS289">
        <v>-0.1132492682926802</v>
      </c>
      <c r="DT289">
        <v>1.392572643106839E-2</v>
      </c>
      <c r="DU289">
        <v>0</v>
      </c>
      <c r="DV289">
        <v>0</v>
      </c>
      <c r="DW289">
        <v>2</v>
      </c>
      <c r="DX289" t="s">
        <v>356</v>
      </c>
      <c r="DY289">
        <v>3.1165099999999999</v>
      </c>
      <c r="DZ289">
        <v>2.7702599999999999</v>
      </c>
      <c r="EA289">
        <v>0.20032800000000001</v>
      </c>
      <c r="EB289">
        <v>0.205653</v>
      </c>
      <c r="EC289">
        <v>0.11963600000000001</v>
      </c>
      <c r="ED289">
        <v>0.11586299999999999</v>
      </c>
      <c r="EE289">
        <v>22973.4</v>
      </c>
      <c r="EF289">
        <v>22741.3</v>
      </c>
      <c r="EG289">
        <v>29330.3</v>
      </c>
      <c r="EH289">
        <v>28963.7</v>
      </c>
      <c r="EI289">
        <v>35790.400000000001</v>
      </c>
      <c r="EJ289">
        <v>33774.9</v>
      </c>
      <c r="EK289">
        <v>44997.8</v>
      </c>
      <c r="EL289">
        <v>43079.6</v>
      </c>
      <c r="EM289">
        <v>1.67448</v>
      </c>
      <c r="EN289">
        <v>1.6214999999999999</v>
      </c>
      <c r="EO289">
        <v>-7.0974200000000001E-2</v>
      </c>
      <c r="EP289">
        <v>0</v>
      </c>
      <c r="EQ289">
        <v>35.048999999999999</v>
      </c>
      <c r="ER289">
        <v>999.9</v>
      </c>
      <c r="ES289">
        <v>48.9</v>
      </c>
      <c r="ET289">
        <v>49.2</v>
      </c>
      <c r="EU289">
        <v>57.287399999999998</v>
      </c>
      <c r="EV289">
        <v>65.418199999999999</v>
      </c>
      <c r="EW289">
        <v>17.7925</v>
      </c>
      <c r="EX289">
        <v>1</v>
      </c>
      <c r="EY289">
        <v>1.4208099999999999</v>
      </c>
      <c r="EZ289">
        <v>9.2810500000000005</v>
      </c>
      <c r="FA289">
        <v>19.981999999999999</v>
      </c>
      <c r="FB289">
        <v>5.2271700000000001</v>
      </c>
      <c r="FC289">
        <v>11.992000000000001</v>
      </c>
      <c r="FD289">
        <v>4.9684499999999998</v>
      </c>
      <c r="FE289">
        <v>3.2895300000000001</v>
      </c>
      <c r="FF289">
        <v>9999</v>
      </c>
      <c r="FG289">
        <v>9999</v>
      </c>
      <c r="FH289">
        <v>9999</v>
      </c>
      <c r="FI289">
        <v>999.9</v>
      </c>
      <c r="FJ289">
        <v>4.9727499999999996</v>
      </c>
      <c r="FK289">
        <v>1.87843</v>
      </c>
      <c r="FL289">
        <v>1.8766799999999999</v>
      </c>
      <c r="FM289">
        <v>1.8794200000000001</v>
      </c>
      <c r="FN289">
        <v>1.8757900000000001</v>
      </c>
      <c r="FO289">
        <v>1.87924</v>
      </c>
      <c r="FP289">
        <v>1.87653</v>
      </c>
      <c r="FQ289">
        <v>1.87775</v>
      </c>
      <c r="FR289">
        <v>0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4.1900000000000004</v>
      </c>
      <c r="GF289">
        <v>0.192</v>
      </c>
      <c r="GG289">
        <v>1.427427920861303</v>
      </c>
      <c r="GH289">
        <v>3.4596175144301941E-3</v>
      </c>
      <c r="GI289">
        <v>-1.60062044249347E-6</v>
      </c>
      <c r="GJ289">
        <v>4.4551892631570479E-10</v>
      </c>
      <c r="GK289">
        <v>-0.12138322864315421</v>
      </c>
      <c r="GL289">
        <v>-1.1044296988583829E-3</v>
      </c>
      <c r="GM289">
        <v>8.6344859614355754E-4</v>
      </c>
      <c r="GN289">
        <v>-1.2442756315904091E-5</v>
      </c>
      <c r="GO289">
        <v>0</v>
      </c>
      <c r="GP289">
        <v>2120</v>
      </c>
      <c r="GQ289">
        <v>2</v>
      </c>
      <c r="GR289">
        <v>32</v>
      </c>
      <c r="GS289">
        <v>75.2</v>
      </c>
      <c r="GT289">
        <v>74.8</v>
      </c>
      <c r="GU289">
        <v>2.80396</v>
      </c>
      <c r="GV289">
        <v>2.6257299999999999</v>
      </c>
      <c r="GW289">
        <v>1.39893</v>
      </c>
      <c r="GX289">
        <v>2.2729499999999998</v>
      </c>
      <c r="GY289">
        <v>1.4489700000000001</v>
      </c>
      <c r="GZ289">
        <v>2.5976599999999999</v>
      </c>
      <c r="HA289">
        <v>54.092500000000001</v>
      </c>
      <c r="HB289">
        <v>14.639900000000001</v>
      </c>
      <c r="HC289">
        <v>18</v>
      </c>
      <c r="HD289">
        <v>503.08499999999998</v>
      </c>
      <c r="HE289">
        <v>382.36399999999998</v>
      </c>
      <c r="HF289">
        <v>25.221399999999999</v>
      </c>
      <c r="HG289">
        <v>43.669699999999999</v>
      </c>
      <c r="HH289">
        <v>30.000399999999999</v>
      </c>
      <c r="HI289">
        <v>42.934199999999997</v>
      </c>
      <c r="HJ289">
        <v>42.913699999999999</v>
      </c>
      <c r="HK289">
        <v>56.132399999999997</v>
      </c>
      <c r="HL289">
        <v>56.905299999999997</v>
      </c>
      <c r="HM289">
        <v>0</v>
      </c>
      <c r="HN289">
        <v>21.8217</v>
      </c>
      <c r="HO289">
        <v>1356.02</v>
      </c>
      <c r="HP289">
        <v>23.6007</v>
      </c>
      <c r="HQ289">
        <v>97.133200000000002</v>
      </c>
      <c r="HR289">
        <v>99.052300000000002</v>
      </c>
    </row>
    <row r="290" spans="1:226" x14ac:dyDescent="0.25">
      <c r="A290">
        <v>274</v>
      </c>
      <c r="B290">
        <v>1687539200.5</v>
      </c>
      <c r="C290">
        <v>10497</v>
      </c>
      <c r="D290" t="s">
        <v>909</v>
      </c>
      <c r="E290" t="s">
        <v>910</v>
      </c>
      <c r="F290">
        <v>5</v>
      </c>
      <c r="G290" t="s">
        <v>353</v>
      </c>
      <c r="H290" t="s">
        <v>747</v>
      </c>
      <c r="I290">
        <v>1687539193</v>
      </c>
      <c r="J290">
        <f t="shared" si="124"/>
        <v>1.6453982083490496E-3</v>
      </c>
      <c r="K290">
        <f t="shared" si="125"/>
        <v>1.6453982083490495</v>
      </c>
      <c r="L290">
        <f t="shared" si="126"/>
        <v>15.586816910043996</v>
      </c>
      <c r="M290">
        <f t="shared" si="127"/>
        <v>1290.0981481481481</v>
      </c>
      <c r="N290">
        <f t="shared" si="128"/>
        <v>814.75406545729402</v>
      </c>
      <c r="O290">
        <f t="shared" si="129"/>
        <v>83.079701357686531</v>
      </c>
      <c r="P290">
        <f t="shared" si="130"/>
        <v>131.55008782938137</v>
      </c>
      <c r="Q290">
        <f t="shared" si="131"/>
        <v>5.8758652884881545E-2</v>
      </c>
      <c r="R290">
        <f>IF(LEFT(BD290,1)&lt;&gt;"0",IF(LEFT(BD290,1)="1",3,BE290),$D$5+$E$5*(BV290*BO290/($K$5*1000))+$F$5*(BV290*BO290/($K$5*1000))*MAX(MIN(BB290,$J$5),$I$5)*MAX(MIN(BB290,$J$5),$I$5)+$G$5*MAX(MIN(BB290,$J$5),$I$5)*(BV290*BO290/($K$5*1000))+$H$5*(BV290*BO290/($K$5*1000))*(BV290*BO290/($K$5*1000)))</f>
        <v>3.5021319811706388</v>
      </c>
      <c r="S290">
        <f t="shared" si="132"/>
        <v>5.8216413952241905E-2</v>
      </c>
      <c r="T290">
        <f t="shared" si="133"/>
        <v>3.6433559543982467E-2</v>
      </c>
      <c r="U290">
        <f t="shared" si="134"/>
        <v>522.69752674762503</v>
      </c>
      <c r="V290">
        <f t="shared" si="135"/>
        <v>35.396108210762954</v>
      </c>
      <c r="W290">
        <f t="shared" si="136"/>
        <v>33.911566666666673</v>
      </c>
      <c r="X290">
        <f t="shared" si="137"/>
        <v>5.3167103703348282</v>
      </c>
      <c r="Y290">
        <f t="shared" si="138"/>
        <v>49.944604921191655</v>
      </c>
      <c r="Z290">
        <f t="shared" si="139"/>
        <v>2.5458217184352683</v>
      </c>
      <c r="AA290">
        <f t="shared" si="140"/>
        <v>5.0972907333081494</v>
      </c>
      <c r="AB290">
        <f t="shared" si="141"/>
        <v>2.7708886518995599</v>
      </c>
      <c r="AC290">
        <f t="shared" si="142"/>
        <v>-72.562060988193082</v>
      </c>
      <c r="AD290">
        <f t="shared" si="143"/>
        <v>-142.173723199644</v>
      </c>
      <c r="AE290">
        <f t="shared" si="144"/>
        <v>-9.3462879740498828</v>
      </c>
      <c r="AF290">
        <f t="shared" si="145"/>
        <v>298.61545458573801</v>
      </c>
      <c r="AG290">
        <f t="shared" si="146"/>
        <v>46.132731123269906</v>
      </c>
      <c r="AH290">
        <f t="shared" si="147"/>
        <v>1.6564918430333651</v>
      </c>
      <c r="AI290">
        <f t="shared" si="148"/>
        <v>15.586816910043996</v>
      </c>
      <c r="AJ290">
        <v>1377.5608832055</v>
      </c>
      <c r="AK290">
        <v>1347.1401212121209</v>
      </c>
      <c r="AL290">
        <v>3.425067057222543</v>
      </c>
      <c r="AM290">
        <v>65.224705467623394</v>
      </c>
      <c r="AN290">
        <f t="shared" si="149"/>
        <v>1.6453982083490495</v>
      </c>
      <c r="AO290">
        <v>23.69846389705874</v>
      </c>
      <c r="AP290">
        <v>24.95989393939395</v>
      </c>
      <c r="AQ290">
        <v>-4.2074216502238382E-5</v>
      </c>
      <c r="AR290">
        <v>101.7117068775797</v>
      </c>
      <c r="AS290">
        <v>0</v>
      </c>
      <c r="AT290">
        <v>0</v>
      </c>
      <c r="AU290">
        <f t="shared" si="150"/>
        <v>1</v>
      </c>
      <c r="AV290">
        <f t="shared" si="151"/>
        <v>0</v>
      </c>
      <c r="AW290">
        <f t="shared" si="152"/>
        <v>52770.047822625973</v>
      </c>
      <c r="AX290">
        <f t="shared" si="153"/>
        <v>2971.0732962962957</v>
      </c>
      <c r="AY290">
        <f t="shared" si="154"/>
        <v>2437.1712036065219</v>
      </c>
      <c r="AZ290">
        <f>($B$11*$D$9+$C$11*$D$9+$F$11*((CV290+CN290)/MAX(CV290+CN290+CW290, 0.1)*$I$9+CW290/MAX(CV290+CN290+CW290, 0.1)*$J$9))/($B$11+$C$11+$F$11)</f>
        <v>0.82029992549987585</v>
      </c>
      <c r="BA290">
        <f>($B$11*$K$9+$C$11*$K$9+$F$11*((CV290+CN290)/MAX(CV290+CN290+CW290, 0.1)*$P$9+CW290/MAX(CV290+CN290+CW290, 0.1)*$Q$9))/($B$11+$C$11+$F$11)</f>
        <v>0.17592885621476034</v>
      </c>
      <c r="BB290" s="1">
        <v>3.93</v>
      </c>
      <c r="BC290">
        <v>0.5</v>
      </c>
      <c r="BD290" t="s">
        <v>354</v>
      </c>
      <c r="BE290">
        <v>2</v>
      </c>
      <c r="BF290" t="b">
        <v>1</v>
      </c>
      <c r="BG290">
        <v>1687539193</v>
      </c>
      <c r="BH290">
        <v>1290.0981481481481</v>
      </c>
      <c r="BI290">
        <v>1328.0407407407411</v>
      </c>
      <c r="BJ290">
        <v>24.96661111111111</v>
      </c>
      <c r="BK290">
        <v>23.69702962962964</v>
      </c>
      <c r="BL290">
        <v>1285.9218518518519</v>
      </c>
      <c r="BM290">
        <v>24.774596296296291</v>
      </c>
      <c r="BN290">
        <v>499.9663333333333</v>
      </c>
      <c r="BO290">
        <v>101.85566666666671</v>
      </c>
      <c r="BP290">
        <v>0.1133874074074074</v>
      </c>
      <c r="BQ290">
        <v>33.158555555555552</v>
      </c>
      <c r="BR290">
        <v>33.911566666666673</v>
      </c>
      <c r="BS290">
        <v>999.90000000000009</v>
      </c>
      <c r="BT290">
        <v>0</v>
      </c>
      <c r="BU290">
        <v>0</v>
      </c>
      <c r="BV290">
        <v>9999.0211111111112</v>
      </c>
      <c r="BW290">
        <v>0</v>
      </c>
      <c r="BX290">
        <v>971.07662962962956</v>
      </c>
      <c r="BY290">
        <v>-37.94222962962963</v>
      </c>
      <c r="BZ290">
        <v>1323.1329629629629</v>
      </c>
      <c r="CA290">
        <v>1360.275925925926</v>
      </c>
      <c r="CB290">
        <v>1.26959</v>
      </c>
      <c r="CC290">
        <v>1328.0407407407411</v>
      </c>
      <c r="CD290">
        <v>23.69702962962964</v>
      </c>
      <c r="CE290">
        <v>2.5429918518518519</v>
      </c>
      <c r="CF290">
        <v>2.4136774074074081</v>
      </c>
      <c r="CG290">
        <v>21.30431481481482</v>
      </c>
      <c r="CH290">
        <v>20.45582962962963</v>
      </c>
      <c r="CI290">
        <v>1999.996666666666</v>
      </c>
      <c r="CJ290">
        <v>0.98000611111111113</v>
      </c>
      <c r="CK290">
        <v>1.999377777777778E-2</v>
      </c>
      <c r="CL290">
        <v>0</v>
      </c>
      <c r="CM290">
        <v>1.9542407407407409</v>
      </c>
      <c r="CN290">
        <v>0</v>
      </c>
      <c r="CO290">
        <v>7639.6585185185186</v>
      </c>
      <c r="CP290">
        <v>17338.23333333333</v>
      </c>
      <c r="CQ290">
        <v>52.311999999999983</v>
      </c>
      <c r="CR290">
        <v>53.75</v>
      </c>
      <c r="CS290">
        <v>52.561999999999983</v>
      </c>
      <c r="CT290">
        <v>51.75</v>
      </c>
      <c r="CU290">
        <v>50.946333333333328</v>
      </c>
      <c r="CV290">
        <v>1960.0066666666669</v>
      </c>
      <c r="CW290">
        <v>39.99</v>
      </c>
      <c r="CX290">
        <v>0</v>
      </c>
      <c r="CY290">
        <v>1687539200.5999999</v>
      </c>
      <c r="CZ290">
        <v>0</v>
      </c>
      <c r="DA290">
        <v>1687534704.5999999</v>
      </c>
      <c r="DB290" t="s">
        <v>748</v>
      </c>
      <c r="DC290">
        <v>1687534682.0999999</v>
      </c>
      <c r="DD290">
        <v>1687534704.5999999</v>
      </c>
      <c r="DE290">
        <v>4</v>
      </c>
      <c r="DF290">
        <v>-0.27400000000000002</v>
      </c>
      <c r="DG290">
        <v>-6.3E-2</v>
      </c>
      <c r="DH290">
        <v>2.6259999999999999</v>
      </c>
      <c r="DI290">
        <v>4.9000000000000002E-2</v>
      </c>
      <c r="DJ290">
        <v>421</v>
      </c>
      <c r="DK290">
        <v>17</v>
      </c>
      <c r="DL290">
        <v>0.13</v>
      </c>
      <c r="DM290">
        <v>0.01</v>
      </c>
      <c r="DN290">
        <v>-37.908645000000007</v>
      </c>
      <c r="DO290">
        <v>-0.32895759849897921</v>
      </c>
      <c r="DP290">
        <v>0.11422587918243381</v>
      </c>
      <c r="DQ290">
        <v>0</v>
      </c>
      <c r="DR290">
        <v>1.27534525</v>
      </c>
      <c r="DS290">
        <v>-0.1114134709193253</v>
      </c>
      <c r="DT290">
        <v>1.1062839144518921E-2</v>
      </c>
      <c r="DU290">
        <v>0</v>
      </c>
      <c r="DV290">
        <v>0</v>
      </c>
      <c r="DW290">
        <v>2</v>
      </c>
      <c r="DX290" t="s">
        <v>356</v>
      </c>
      <c r="DY290">
        <v>3.1166700000000001</v>
      </c>
      <c r="DZ290">
        <v>2.7704800000000001</v>
      </c>
      <c r="EA290">
        <v>0.20191600000000001</v>
      </c>
      <c r="EB290">
        <v>0.20719699999999999</v>
      </c>
      <c r="EC290">
        <v>0.11962299999999999</v>
      </c>
      <c r="ED290">
        <v>0.115874</v>
      </c>
      <c r="EE290">
        <v>22927.3</v>
      </c>
      <c r="EF290">
        <v>22696.5</v>
      </c>
      <c r="EG290">
        <v>29330.3</v>
      </c>
      <c r="EH290">
        <v>28963.4</v>
      </c>
      <c r="EI290">
        <v>35791</v>
      </c>
      <c r="EJ290">
        <v>33774.300000000003</v>
      </c>
      <c r="EK290">
        <v>44997.599999999999</v>
      </c>
      <c r="EL290">
        <v>43079.3</v>
      </c>
      <c r="EM290">
        <v>1.6742300000000001</v>
      </c>
      <c r="EN290">
        <v>1.6212</v>
      </c>
      <c r="EO290">
        <v>-7.0426600000000006E-2</v>
      </c>
      <c r="EP290">
        <v>0</v>
      </c>
      <c r="EQ290">
        <v>35.043399999999998</v>
      </c>
      <c r="ER290">
        <v>999.9</v>
      </c>
      <c r="ES290">
        <v>48.9</v>
      </c>
      <c r="ET290">
        <v>49.2</v>
      </c>
      <c r="EU290">
        <v>57.29</v>
      </c>
      <c r="EV290">
        <v>65.308199999999999</v>
      </c>
      <c r="EW290">
        <v>17.411899999999999</v>
      </c>
      <c r="EX290">
        <v>1</v>
      </c>
      <c r="EY290">
        <v>1.4212499999999999</v>
      </c>
      <c r="EZ290">
        <v>9.2810500000000005</v>
      </c>
      <c r="FA290">
        <v>19.981999999999999</v>
      </c>
      <c r="FB290">
        <v>5.2267200000000003</v>
      </c>
      <c r="FC290">
        <v>11.992000000000001</v>
      </c>
      <c r="FD290">
        <v>4.9687000000000001</v>
      </c>
      <c r="FE290">
        <v>3.2894800000000002</v>
      </c>
      <c r="FF290">
        <v>9999</v>
      </c>
      <c r="FG290">
        <v>9999</v>
      </c>
      <c r="FH290">
        <v>9999</v>
      </c>
      <c r="FI290">
        <v>999.9</v>
      </c>
      <c r="FJ290">
        <v>4.9727499999999996</v>
      </c>
      <c r="FK290">
        <v>1.8784000000000001</v>
      </c>
      <c r="FL290">
        <v>1.8766499999999999</v>
      </c>
      <c r="FM290">
        <v>1.8794200000000001</v>
      </c>
      <c r="FN290">
        <v>1.87578</v>
      </c>
      <c r="FO290">
        <v>1.8791800000000001</v>
      </c>
      <c r="FP290">
        <v>1.87652</v>
      </c>
      <c r="FQ290">
        <v>1.87774</v>
      </c>
      <c r="FR290">
        <v>0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4.22</v>
      </c>
      <c r="GF290">
        <v>0.1918</v>
      </c>
      <c r="GG290">
        <v>1.427427920861303</v>
      </c>
      <c r="GH290">
        <v>3.4596175144301941E-3</v>
      </c>
      <c r="GI290">
        <v>-1.60062044249347E-6</v>
      </c>
      <c r="GJ290">
        <v>4.4551892631570479E-10</v>
      </c>
      <c r="GK290">
        <v>-0.12138322864315421</v>
      </c>
      <c r="GL290">
        <v>-1.1044296988583829E-3</v>
      </c>
      <c r="GM290">
        <v>8.6344859614355754E-4</v>
      </c>
      <c r="GN290">
        <v>-1.2442756315904091E-5</v>
      </c>
      <c r="GO290">
        <v>0</v>
      </c>
      <c r="GP290">
        <v>2120</v>
      </c>
      <c r="GQ290">
        <v>2</v>
      </c>
      <c r="GR290">
        <v>32</v>
      </c>
      <c r="GS290">
        <v>75.3</v>
      </c>
      <c r="GT290">
        <v>74.900000000000006</v>
      </c>
      <c r="GU290">
        <v>2.82959</v>
      </c>
      <c r="GV290">
        <v>2.63306</v>
      </c>
      <c r="GW290">
        <v>1.39893</v>
      </c>
      <c r="GX290">
        <v>2.2717299999999998</v>
      </c>
      <c r="GY290">
        <v>1.4489700000000001</v>
      </c>
      <c r="GZ290">
        <v>2.5378400000000001</v>
      </c>
      <c r="HA290">
        <v>54.092500000000001</v>
      </c>
      <c r="HB290">
        <v>14.6311</v>
      </c>
      <c r="HC290">
        <v>18</v>
      </c>
      <c r="HD290">
        <v>502.94900000000001</v>
      </c>
      <c r="HE290">
        <v>382.2</v>
      </c>
      <c r="HF290">
        <v>25.234000000000002</v>
      </c>
      <c r="HG290">
        <v>43.6755</v>
      </c>
      <c r="HH290">
        <v>30.000399999999999</v>
      </c>
      <c r="HI290">
        <v>42.9375</v>
      </c>
      <c r="HJ290">
        <v>42.917000000000002</v>
      </c>
      <c r="HK290">
        <v>56.659300000000002</v>
      </c>
      <c r="HL290">
        <v>56.905299999999997</v>
      </c>
      <c r="HM290">
        <v>0</v>
      </c>
      <c r="HN290">
        <v>21.811900000000001</v>
      </c>
      <c r="HO290">
        <v>1369.37</v>
      </c>
      <c r="HP290">
        <v>23.6006</v>
      </c>
      <c r="HQ290">
        <v>97.132999999999996</v>
      </c>
      <c r="HR290">
        <v>99.051400000000001</v>
      </c>
    </row>
    <row r="291" spans="1:226" x14ac:dyDescent="0.25">
      <c r="A291">
        <v>275</v>
      </c>
      <c r="B291">
        <v>1687539205.5</v>
      </c>
      <c r="C291">
        <v>10502</v>
      </c>
      <c r="D291" t="s">
        <v>911</v>
      </c>
      <c r="E291" t="s">
        <v>912</v>
      </c>
      <c r="F291">
        <v>5</v>
      </c>
      <c r="G291" t="s">
        <v>353</v>
      </c>
      <c r="H291" t="s">
        <v>747</v>
      </c>
      <c r="I291">
        <v>1687539197.7142861</v>
      </c>
      <c r="J291">
        <f t="shared" si="124"/>
        <v>1.6372661033260865E-3</v>
      </c>
      <c r="K291">
        <f t="shared" si="125"/>
        <v>1.6372661033260865</v>
      </c>
      <c r="L291">
        <f t="shared" si="126"/>
        <v>15.495861655346763</v>
      </c>
      <c r="M291">
        <f t="shared" si="127"/>
        <v>1305.850714285714</v>
      </c>
      <c r="N291">
        <f t="shared" si="128"/>
        <v>830.18619743441832</v>
      </c>
      <c r="O291">
        <f t="shared" si="129"/>
        <v>84.653257611469485</v>
      </c>
      <c r="P291">
        <f t="shared" si="130"/>
        <v>133.15629344377604</v>
      </c>
      <c r="Q291">
        <f t="shared" si="131"/>
        <v>5.8465807532525248E-2</v>
      </c>
      <c r="R291">
        <f>IF(LEFT(BD291,1)&lt;&gt;"0",IF(LEFT(BD291,1)="1",3,BE291),$D$5+$E$5*(BV291*BO291/($K$5*1000))+$F$5*(BV291*BO291/($K$5*1000))*MAX(MIN(BB291,$J$5),$I$5)*MAX(MIN(BB291,$J$5),$I$5)+$G$5*MAX(MIN(BB291,$J$5),$I$5)*(BV291*BO291/($K$5*1000))+$H$5*(BV291*BO291/($K$5*1000))*(BV291*BO291/($K$5*1000)))</f>
        <v>3.5029607911847793</v>
      </c>
      <c r="S291">
        <f t="shared" si="132"/>
        <v>5.7929059151830956E-2</v>
      </c>
      <c r="T291">
        <f t="shared" si="133"/>
        <v>3.6253475842605604E-2</v>
      </c>
      <c r="U291">
        <f t="shared" si="134"/>
        <v>533.70212572785806</v>
      </c>
      <c r="V291">
        <f t="shared" si="135"/>
        <v>35.452099448231309</v>
      </c>
      <c r="W291">
        <f t="shared" si="136"/>
        <v>33.909982142857153</v>
      </c>
      <c r="X291">
        <f t="shared" si="137"/>
        <v>5.3162401683121869</v>
      </c>
      <c r="Y291">
        <f t="shared" si="138"/>
        <v>49.935453255506481</v>
      </c>
      <c r="Z291">
        <f t="shared" si="139"/>
        <v>2.5453574989431078</v>
      </c>
      <c r="AA291">
        <f t="shared" si="140"/>
        <v>5.0972952741996513</v>
      </c>
      <c r="AB291">
        <f t="shared" si="141"/>
        <v>2.7708826693690791</v>
      </c>
      <c r="AC291">
        <f t="shared" si="142"/>
        <v>-72.203435156680413</v>
      </c>
      <c r="AD291">
        <f t="shared" si="143"/>
        <v>-141.90513231205051</v>
      </c>
      <c r="AE291">
        <f t="shared" si="144"/>
        <v>-9.3263523817814349</v>
      </c>
      <c r="AF291">
        <f t="shared" si="145"/>
        <v>310.26720587734565</v>
      </c>
      <c r="AG291">
        <f t="shared" si="146"/>
        <v>46.042214614084465</v>
      </c>
      <c r="AH291">
        <f t="shared" si="147"/>
        <v>1.6468785581451744</v>
      </c>
      <c r="AI291">
        <f t="shared" si="148"/>
        <v>15.495861655346763</v>
      </c>
      <c r="AJ291">
        <v>1394.659483436958</v>
      </c>
      <c r="AK291">
        <v>1364.270363636364</v>
      </c>
      <c r="AL291">
        <v>3.433520420328156</v>
      </c>
      <c r="AM291">
        <v>65.224705467623394</v>
      </c>
      <c r="AN291">
        <f t="shared" si="149"/>
        <v>1.6372661033260865</v>
      </c>
      <c r="AO291">
        <v>23.70391105521162</v>
      </c>
      <c r="AP291">
        <v>24.958764848484851</v>
      </c>
      <c r="AQ291">
        <v>-1.25278042509773E-5</v>
      </c>
      <c r="AR291">
        <v>101.7117068775797</v>
      </c>
      <c r="AS291">
        <v>0</v>
      </c>
      <c r="AT291">
        <v>0</v>
      </c>
      <c r="AU291">
        <f t="shared" si="150"/>
        <v>1</v>
      </c>
      <c r="AV291">
        <f t="shared" si="151"/>
        <v>0</v>
      </c>
      <c r="AW291">
        <f t="shared" si="152"/>
        <v>52788.246038993268</v>
      </c>
      <c r="AX291">
        <f t="shared" si="153"/>
        <v>3033.624642857143</v>
      </c>
      <c r="AY291">
        <f t="shared" si="154"/>
        <v>2488.4820748127322</v>
      </c>
      <c r="AZ291">
        <f>($B$11*$D$9+$C$11*$D$9+$F$11*((CV291+CN291)/MAX(CV291+CN291+CW291, 0.1)*$I$9+CW291/MAX(CV291+CN291+CW291, 0.1)*$J$9))/($B$11+$C$11+$F$11)</f>
        <v>0.82029992757080783</v>
      </c>
      <c r="BA291">
        <f>($B$11*$K$9+$C$11*$K$9+$F$11*((CV291+CN291)/MAX(CV291+CN291+CW291, 0.1)*$P$9+CW291/MAX(CV291+CN291+CW291, 0.1)*$Q$9))/($B$11+$C$11+$F$11)</f>
        <v>0.17592886021165893</v>
      </c>
      <c r="BB291" s="1">
        <v>3.93</v>
      </c>
      <c r="BC291">
        <v>0.5</v>
      </c>
      <c r="BD291" t="s">
        <v>354</v>
      </c>
      <c r="BE291">
        <v>2</v>
      </c>
      <c r="BF291" t="b">
        <v>1</v>
      </c>
      <c r="BG291">
        <v>1687539197.7142861</v>
      </c>
      <c r="BH291">
        <v>1305.850714285714</v>
      </c>
      <c r="BI291">
        <v>1343.7296428571431</v>
      </c>
      <c r="BJ291">
        <v>24.962071428571441</v>
      </c>
      <c r="BK291">
        <v>23.699957142857151</v>
      </c>
      <c r="BL291">
        <v>1301.649285714286</v>
      </c>
      <c r="BM291">
        <v>24.770125</v>
      </c>
      <c r="BN291">
        <v>500.00799999999998</v>
      </c>
      <c r="BO291">
        <v>101.85553571428569</v>
      </c>
      <c r="BP291">
        <v>0.1134657857142857</v>
      </c>
      <c r="BQ291">
        <v>33.15857142857142</v>
      </c>
      <c r="BR291">
        <v>33.909982142857153</v>
      </c>
      <c r="BS291">
        <v>999.9000000000002</v>
      </c>
      <c r="BT291">
        <v>0</v>
      </c>
      <c r="BU291">
        <v>0</v>
      </c>
      <c r="BV291">
        <v>10002.63035714286</v>
      </c>
      <c r="BW291">
        <v>0</v>
      </c>
      <c r="BX291">
        <v>1033.641785714286</v>
      </c>
      <c r="BY291">
        <v>-37.878732142857153</v>
      </c>
      <c r="BZ291">
        <v>1339.2821428571431</v>
      </c>
      <c r="CA291">
        <v>1376.349285714286</v>
      </c>
      <c r="CB291">
        <v>1.262114285714286</v>
      </c>
      <c r="CC291">
        <v>1343.7296428571431</v>
      </c>
      <c r="CD291">
        <v>23.699957142857151</v>
      </c>
      <c r="CE291">
        <v>2.542525357142857</v>
      </c>
      <c r="CF291">
        <v>2.4139728571428569</v>
      </c>
      <c r="CG291">
        <v>21.301321428571431</v>
      </c>
      <c r="CH291">
        <v>20.457810714285721</v>
      </c>
      <c r="CI291">
        <v>1999.982857142857</v>
      </c>
      <c r="CJ291">
        <v>0.98000610714285707</v>
      </c>
      <c r="CK291">
        <v>1.9993782142857141E-2</v>
      </c>
      <c r="CL291">
        <v>0</v>
      </c>
      <c r="CM291">
        <v>1.9311892857142861</v>
      </c>
      <c r="CN291">
        <v>0</v>
      </c>
      <c r="CO291">
        <v>7638.0653571428556</v>
      </c>
      <c r="CP291">
        <v>17338.12142857143</v>
      </c>
      <c r="CQ291">
        <v>52.320999999999977</v>
      </c>
      <c r="CR291">
        <v>53.769928571428558</v>
      </c>
      <c r="CS291">
        <v>52.561999999999983</v>
      </c>
      <c r="CT291">
        <v>51.75</v>
      </c>
      <c r="CU291">
        <v>50.952749999999988</v>
      </c>
      <c r="CV291">
        <v>1959.992857142857</v>
      </c>
      <c r="CW291">
        <v>39.99</v>
      </c>
      <c r="CX291">
        <v>0</v>
      </c>
      <c r="CY291">
        <v>1687539205.4000001</v>
      </c>
      <c r="CZ291">
        <v>0</v>
      </c>
      <c r="DA291">
        <v>1687534704.5999999</v>
      </c>
      <c r="DB291" t="s">
        <v>748</v>
      </c>
      <c r="DC291">
        <v>1687534682.0999999</v>
      </c>
      <c r="DD291">
        <v>1687534704.5999999</v>
      </c>
      <c r="DE291">
        <v>4</v>
      </c>
      <c r="DF291">
        <v>-0.27400000000000002</v>
      </c>
      <c r="DG291">
        <v>-6.3E-2</v>
      </c>
      <c r="DH291">
        <v>2.6259999999999999</v>
      </c>
      <c r="DI291">
        <v>4.9000000000000002E-2</v>
      </c>
      <c r="DJ291">
        <v>421</v>
      </c>
      <c r="DK291">
        <v>17</v>
      </c>
      <c r="DL291">
        <v>0.13</v>
      </c>
      <c r="DM291">
        <v>0.01</v>
      </c>
      <c r="DN291">
        <v>-37.911772499999998</v>
      </c>
      <c r="DO291">
        <v>0.66868255159482781</v>
      </c>
      <c r="DP291">
        <v>0.1316181446220463</v>
      </c>
      <c r="DQ291">
        <v>0</v>
      </c>
      <c r="DR291">
        <v>1.26603975</v>
      </c>
      <c r="DS291">
        <v>-9.0388705440901856E-2</v>
      </c>
      <c r="DT291">
        <v>8.8190856916972975E-3</v>
      </c>
      <c r="DU291">
        <v>1</v>
      </c>
      <c r="DV291">
        <v>1</v>
      </c>
      <c r="DW291">
        <v>2</v>
      </c>
      <c r="DX291" t="s">
        <v>368</v>
      </c>
      <c r="DY291">
        <v>3.1165400000000001</v>
      </c>
      <c r="DZ291">
        <v>2.7699099999999999</v>
      </c>
      <c r="EA291">
        <v>0.203481</v>
      </c>
      <c r="EB291">
        <v>0.208707</v>
      </c>
      <c r="EC291">
        <v>0.119619</v>
      </c>
      <c r="ED291">
        <v>0.1159</v>
      </c>
      <c r="EE291">
        <v>22881.4</v>
      </c>
      <c r="EF291">
        <v>22652.799999999999</v>
      </c>
      <c r="EG291">
        <v>29329.5</v>
      </c>
      <c r="EH291">
        <v>28963.3</v>
      </c>
      <c r="EI291">
        <v>35790.5</v>
      </c>
      <c r="EJ291">
        <v>33773.4</v>
      </c>
      <c r="EK291">
        <v>44996.7</v>
      </c>
      <c r="EL291">
        <v>43079.199999999997</v>
      </c>
      <c r="EM291">
        <v>1.6741299999999999</v>
      </c>
      <c r="EN291">
        <v>1.6212500000000001</v>
      </c>
      <c r="EO291">
        <v>-6.8586300000000003E-2</v>
      </c>
      <c r="EP291">
        <v>0</v>
      </c>
      <c r="EQ291">
        <v>35.036099999999998</v>
      </c>
      <c r="ER291">
        <v>999.9</v>
      </c>
      <c r="ES291">
        <v>48.9</v>
      </c>
      <c r="ET291">
        <v>49.2</v>
      </c>
      <c r="EU291">
        <v>57.2866</v>
      </c>
      <c r="EV291">
        <v>65.408199999999994</v>
      </c>
      <c r="EW291">
        <v>17.247599999999998</v>
      </c>
      <c r="EX291">
        <v>1</v>
      </c>
      <c r="EY291">
        <v>1.42157</v>
      </c>
      <c r="EZ291">
        <v>9.2810500000000005</v>
      </c>
      <c r="FA291">
        <v>19.982199999999999</v>
      </c>
      <c r="FB291">
        <v>5.2258300000000002</v>
      </c>
      <c r="FC291">
        <v>11.992000000000001</v>
      </c>
      <c r="FD291">
        <v>4.96875</v>
      </c>
      <c r="FE291">
        <v>3.28938</v>
      </c>
      <c r="FF291">
        <v>9999</v>
      </c>
      <c r="FG291">
        <v>9999</v>
      </c>
      <c r="FH291">
        <v>9999</v>
      </c>
      <c r="FI291">
        <v>999.9</v>
      </c>
      <c r="FJ291">
        <v>4.9727399999999999</v>
      </c>
      <c r="FK291">
        <v>1.8784000000000001</v>
      </c>
      <c r="FL291">
        <v>1.87663</v>
      </c>
      <c r="FM291">
        <v>1.8793800000000001</v>
      </c>
      <c r="FN291">
        <v>1.87578</v>
      </c>
      <c r="FO291">
        <v>1.8791599999999999</v>
      </c>
      <c r="FP291">
        <v>1.87652</v>
      </c>
      <c r="FQ291">
        <v>1.8777200000000001</v>
      </c>
      <c r="FR291">
        <v>0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4.24</v>
      </c>
      <c r="GF291">
        <v>0.19189999999999999</v>
      </c>
      <c r="GG291">
        <v>1.427427920861303</v>
      </c>
      <c r="GH291">
        <v>3.4596175144301941E-3</v>
      </c>
      <c r="GI291">
        <v>-1.60062044249347E-6</v>
      </c>
      <c r="GJ291">
        <v>4.4551892631570479E-10</v>
      </c>
      <c r="GK291">
        <v>-0.12138322864315421</v>
      </c>
      <c r="GL291">
        <v>-1.1044296988583829E-3</v>
      </c>
      <c r="GM291">
        <v>8.6344859614355754E-4</v>
      </c>
      <c r="GN291">
        <v>-1.2442756315904091E-5</v>
      </c>
      <c r="GO291">
        <v>0</v>
      </c>
      <c r="GP291">
        <v>2120</v>
      </c>
      <c r="GQ291">
        <v>2</v>
      </c>
      <c r="GR291">
        <v>32</v>
      </c>
      <c r="GS291">
        <v>75.400000000000006</v>
      </c>
      <c r="GT291">
        <v>75</v>
      </c>
      <c r="GU291">
        <v>2.8540000000000001</v>
      </c>
      <c r="GV291">
        <v>2.63428</v>
      </c>
      <c r="GW291">
        <v>1.39893</v>
      </c>
      <c r="GX291">
        <v>2.2729499999999998</v>
      </c>
      <c r="GY291">
        <v>1.4489700000000001</v>
      </c>
      <c r="GZ291">
        <v>2.4560499999999998</v>
      </c>
      <c r="HA291">
        <v>54.128399999999999</v>
      </c>
      <c r="HB291">
        <v>14.622400000000001</v>
      </c>
      <c r="HC291">
        <v>18</v>
      </c>
      <c r="HD291">
        <v>502.91699999999997</v>
      </c>
      <c r="HE291">
        <v>382.25200000000001</v>
      </c>
      <c r="HF291">
        <v>25.247299999999999</v>
      </c>
      <c r="HG291">
        <v>43.681199999999997</v>
      </c>
      <c r="HH291">
        <v>30.000499999999999</v>
      </c>
      <c r="HI291">
        <v>42.943100000000001</v>
      </c>
      <c r="HJ291">
        <v>42.921500000000002</v>
      </c>
      <c r="HK291">
        <v>57.2408</v>
      </c>
      <c r="HL291">
        <v>56.905299999999997</v>
      </c>
      <c r="HM291">
        <v>0</v>
      </c>
      <c r="HN291">
        <v>21.8064</v>
      </c>
      <c r="HO291">
        <v>1389.92</v>
      </c>
      <c r="HP291">
        <v>23.6006</v>
      </c>
      <c r="HQ291">
        <v>97.130799999999994</v>
      </c>
      <c r="HR291">
        <v>99.051199999999994</v>
      </c>
    </row>
    <row r="292" spans="1:226" x14ac:dyDescent="0.25">
      <c r="A292">
        <v>276</v>
      </c>
      <c r="B292">
        <v>1687539210.5</v>
      </c>
      <c r="C292">
        <v>10507</v>
      </c>
      <c r="D292" t="s">
        <v>913</v>
      </c>
      <c r="E292" t="s">
        <v>914</v>
      </c>
      <c r="F292">
        <v>5</v>
      </c>
      <c r="G292" t="s">
        <v>353</v>
      </c>
      <c r="H292" t="s">
        <v>747</v>
      </c>
      <c r="I292">
        <v>1687539203</v>
      </c>
      <c r="J292">
        <f t="shared" si="124"/>
        <v>1.6280031877415708E-3</v>
      </c>
      <c r="K292">
        <f t="shared" si="125"/>
        <v>1.6280031877415708</v>
      </c>
      <c r="L292">
        <f t="shared" si="126"/>
        <v>15.603895254387176</v>
      </c>
      <c r="M292">
        <f t="shared" si="127"/>
        <v>1323.449629629629</v>
      </c>
      <c r="N292">
        <f t="shared" si="128"/>
        <v>841.31224204699879</v>
      </c>
      <c r="O292">
        <f t="shared" si="129"/>
        <v>85.788424731394613</v>
      </c>
      <c r="P292">
        <f t="shared" si="130"/>
        <v>134.9518683586812</v>
      </c>
      <c r="Q292">
        <f t="shared" si="131"/>
        <v>5.8084436090149065E-2</v>
      </c>
      <c r="R292">
        <f>IF(LEFT(BD292,1)&lt;&gt;"0",IF(LEFT(BD292,1)="1",3,BE292),$D$5+$E$5*(BV292*BO292/($K$5*1000))+$F$5*(BV292*BO292/($K$5*1000))*MAX(MIN(BB292,$J$5),$I$5)*MAX(MIN(BB292,$J$5),$I$5)+$G$5*MAX(MIN(BB292,$J$5),$I$5)*(BV292*BO292/($K$5*1000))+$H$5*(BV292*BO292/($K$5*1000))*(BV292*BO292/($K$5*1000)))</f>
        <v>3.5025424544522208</v>
      </c>
      <c r="S292">
        <f t="shared" si="132"/>
        <v>5.7554570384274729E-2</v>
      </c>
      <c r="T292">
        <f t="shared" si="133"/>
        <v>3.601880981550392E-2</v>
      </c>
      <c r="U292">
        <f t="shared" si="134"/>
        <v>546.72153546709035</v>
      </c>
      <c r="V292">
        <f t="shared" si="135"/>
        <v>35.523175526005055</v>
      </c>
      <c r="W292">
        <f t="shared" si="136"/>
        <v>33.916629629629632</v>
      </c>
      <c r="X292">
        <f t="shared" si="137"/>
        <v>5.3182130296963228</v>
      </c>
      <c r="Y292">
        <f t="shared" si="138"/>
        <v>49.918595534698447</v>
      </c>
      <c r="Z292">
        <f t="shared" si="139"/>
        <v>2.5450815041056583</v>
      </c>
      <c r="AA292">
        <f t="shared" si="140"/>
        <v>5.0984637625402955</v>
      </c>
      <c r="AB292">
        <f t="shared" si="141"/>
        <v>2.7731315255906646</v>
      </c>
      <c r="AC292">
        <f t="shared" si="142"/>
        <v>-71.794940579403274</v>
      </c>
      <c r="AD292">
        <f t="shared" si="143"/>
        <v>-142.3722223100894</v>
      </c>
      <c r="AE292">
        <f t="shared" si="144"/>
        <v>-9.3586598079778458</v>
      </c>
      <c r="AF292">
        <f t="shared" si="145"/>
        <v>323.19571276961989</v>
      </c>
      <c r="AG292">
        <f t="shared" si="146"/>
        <v>45.818184054685446</v>
      </c>
      <c r="AH292">
        <f t="shared" si="147"/>
        <v>1.6378402334935718</v>
      </c>
      <c r="AI292">
        <f t="shared" si="148"/>
        <v>15.603895254387176</v>
      </c>
      <c r="AJ292">
        <v>1410.9628784749709</v>
      </c>
      <c r="AK292">
        <v>1380.9710303030299</v>
      </c>
      <c r="AL292">
        <v>3.340766872188893</v>
      </c>
      <c r="AM292">
        <v>65.224705467623394</v>
      </c>
      <c r="AN292">
        <f t="shared" si="149"/>
        <v>1.6280031877415708</v>
      </c>
      <c r="AO292">
        <v>23.70956332158606</v>
      </c>
      <c r="AP292">
        <v>24.957338181818191</v>
      </c>
      <c r="AQ292">
        <v>-1.5952298512451949E-5</v>
      </c>
      <c r="AR292">
        <v>101.7117068775797</v>
      </c>
      <c r="AS292">
        <v>0</v>
      </c>
      <c r="AT292">
        <v>0</v>
      </c>
      <c r="AU292">
        <f t="shared" si="150"/>
        <v>1</v>
      </c>
      <c r="AV292">
        <f t="shared" si="151"/>
        <v>0</v>
      </c>
      <c r="AW292">
        <f t="shared" si="152"/>
        <v>52778.36575434063</v>
      </c>
      <c r="AX292">
        <f t="shared" si="153"/>
        <v>3107.6285185185188</v>
      </c>
      <c r="AY292">
        <f t="shared" si="154"/>
        <v>2549.187444638485</v>
      </c>
      <c r="AZ292">
        <f>($B$11*$D$9+$C$11*$D$9+$F$11*((CV292+CN292)/MAX(CV292+CN292+CW292, 0.1)*$I$9+CW292/MAX(CV292+CN292+CW292, 0.1)*$J$9))/($B$11+$C$11+$F$11)</f>
        <v>0.82029992627746373</v>
      </c>
      <c r="BA292">
        <f>($B$11*$K$9+$C$11*$K$9+$F$11*((CV292+CN292)/MAX(CV292+CN292+CW292, 0.1)*$P$9+CW292/MAX(CV292+CN292+CW292, 0.1)*$Q$9))/($B$11+$C$11+$F$11)</f>
        <v>0.17592885771550509</v>
      </c>
      <c r="BB292" s="1">
        <v>3.93</v>
      </c>
      <c r="BC292">
        <v>0.5</v>
      </c>
      <c r="BD292" t="s">
        <v>354</v>
      </c>
      <c r="BE292">
        <v>2</v>
      </c>
      <c r="BF292" t="b">
        <v>1</v>
      </c>
      <c r="BG292">
        <v>1687539203</v>
      </c>
      <c r="BH292">
        <v>1323.449629629629</v>
      </c>
      <c r="BI292">
        <v>1361.165555555556</v>
      </c>
      <c r="BJ292">
        <v>24.95917407407407</v>
      </c>
      <c r="BK292">
        <v>23.703992592592591</v>
      </c>
      <c r="BL292">
        <v>1319.221111111111</v>
      </c>
      <c r="BM292">
        <v>24.767288888888888</v>
      </c>
      <c r="BN292">
        <v>500.01192592592599</v>
      </c>
      <c r="BO292">
        <v>101.8561111111111</v>
      </c>
      <c r="BP292">
        <v>0.1136694814814815</v>
      </c>
      <c r="BQ292">
        <v>33.162655555555553</v>
      </c>
      <c r="BR292">
        <v>33.916629629629632</v>
      </c>
      <c r="BS292">
        <v>999.90000000000009</v>
      </c>
      <c r="BT292">
        <v>0</v>
      </c>
      <c r="BU292">
        <v>0</v>
      </c>
      <c r="BV292">
        <v>10000.75851851852</v>
      </c>
      <c r="BW292">
        <v>0</v>
      </c>
      <c r="BX292">
        <v>1107.6370370370371</v>
      </c>
      <c r="BY292">
        <v>-37.715396296296298</v>
      </c>
      <c r="BZ292">
        <v>1357.327777777778</v>
      </c>
      <c r="CA292">
        <v>1394.214074074074</v>
      </c>
      <c r="CB292">
        <v>1.2551803703703699</v>
      </c>
      <c r="CC292">
        <v>1361.165555555556</v>
      </c>
      <c r="CD292">
        <v>23.703992592592591</v>
      </c>
      <c r="CE292">
        <v>2.5422444444444441</v>
      </c>
      <c r="CF292">
        <v>2.4143970370370371</v>
      </c>
      <c r="CG292">
        <v>21.299507407407411</v>
      </c>
      <c r="CH292">
        <v>20.460655555555551</v>
      </c>
      <c r="CI292">
        <v>1999.991481481482</v>
      </c>
      <c r="CJ292">
        <v>0.98000633333333331</v>
      </c>
      <c r="CK292">
        <v>1.999354814814815E-2</v>
      </c>
      <c r="CL292">
        <v>0</v>
      </c>
      <c r="CM292">
        <v>1.9749444444444451</v>
      </c>
      <c r="CN292">
        <v>0</v>
      </c>
      <c r="CO292">
        <v>7635.8329629629616</v>
      </c>
      <c r="CP292">
        <v>17338.18888888889</v>
      </c>
      <c r="CQ292">
        <v>52.342333333333329</v>
      </c>
      <c r="CR292">
        <v>53.786740740740733</v>
      </c>
      <c r="CS292">
        <v>52.561999999999983</v>
      </c>
      <c r="CT292">
        <v>51.75</v>
      </c>
      <c r="CU292">
        <v>50.967333333333329</v>
      </c>
      <c r="CV292">
        <v>1960.001481481482</v>
      </c>
      <c r="CW292">
        <v>39.99</v>
      </c>
      <c r="CX292">
        <v>0</v>
      </c>
      <c r="CY292">
        <v>1687539210.2</v>
      </c>
      <c r="CZ292">
        <v>0</v>
      </c>
      <c r="DA292">
        <v>1687534704.5999999</v>
      </c>
      <c r="DB292" t="s">
        <v>748</v>
      </c>
      <c r="DC292">
        <v>1687534682.0999999</v>
      </c>
      <c r="DD292">
        <v>1687534704.5999999</v>
      </c>
      <c r="DE292">
        <v>4</v>
      </c>
      <c r="DF292">
        <v>-0.27400000000000002</v>
      </c>
      <c r="DG292">
        <v>-6.3E-2</v>
      </c>
      <c r="DH292">
        <v>2.6259999999999999</v>
      </c>
      <c r="DI292">
        <v>4.9000000000000002E-2</v>
      </c>
      <c r="DJ292">
        <v>421</v>
      </c>
      <c r="DK292">
        <v>17</v>
      </c>
      <c r="DL292">
        <v>0.13</v>
      </c>
      <c r="DM292">
        <v>0.01</v>
      </c>
      <c r="DN292">
        <v>-37.775736585365848</v>
      </c>
      <c r="DO292">
        <v>1.8191226480836229</v>
      </c>
      <c r="DP292">
        <v>0.24611031509893361</v>
      </c>
      <c r="DQ292">
        <v>0</v>
      </c>
      <c r="DR292">
        <v>1.259681707317073</v>
      </c>
      <c r="DS292">
        <v>-8.2926689895467462E-2</v>
      </c>
      <c r="DT292">
        <v>8.2820584522822344E-3</v>
      </c>
      <c r="DU292">
        <v>1</v>
      </c>
      <c r="DV292">
        <v>1</v>
      </c>
      <c r="DW292">
        <v>2</v>
      </c>
      <c r="DX292" t="s">
        <v>368</v>
      </c>
      <c r="DY292">
        <v>3.11646</v>
      </c>
      <c r="DZ292">
        <v>2.7706499999999998</v>
      </c>
      <c r="EA292">
        <v>0.20500199999999999</v>
      </c>
      <c r="EB292">
        <v>0.21023800000000001</v>
      </c>
      <c r="EC292">
        <v>0.119617</v>
      </c>
      <c r="ED292">
        <v>0.11590499999999999</v>
      </c>
      <c r="EE292">
        <v>22837.3</v>
      </c>
      <c r="EF292">
        <v>22608.2</v>
      </c>
      <c r="EG292">
        <v>29329.4</v>
      </c>
      <c r="EH292">
        <v>28962.799999999999</v>
      </c>
      <c r="EI292">
        <v>35790.9</v>
      </c>
      <c r="EJ292">
        <v>33772.699999999997</v>
      </c>
      <c r="EK292">
        <v>44996.9</v>
      </c>
      <c r="EL292">
        <v>43078.400000000001</v>
      </c>
      <c r="EM292">
        <v>1.6740200000000001</v>
      </c>
      <c r="EN292">
        <v>1.6213200000000001</v>
      </c>
      <c r="EO292">
        <v>-6.7599099999999995E-2</v>
      </c>
      <c r="EP292">
        <v>0</v>
      </c>
      <c r="EQ292">
        <v>35.0289</v>
      </c>
      <c r="ER292">
        <v>999.9</v>
      </c>
      <c r="ES292">
        <v>48.9</v>
      </c>
      <c r="ET292">
        <v>49.2</v>
      </c>
      <c r="EU292">
        <v>57.287999999999997</v>
      </c>
      <c r="EV292">
        <v>65.208200000000005</v>
      </c>
      <c r="EW292">
        <v>17.48</v>
      </c>
      <c r="EX292">
        <v>1</v>
      </c>
      <c r="EY292">
        <v>1.4220699999999999</v>
      </c>
      <c r="EZ292">
        <v>9.2810500000000005</v>
      </c>
      <c r="FA292">
        <v>19.982099999999999</v>
      </c>
      <c r="FB292">
        <v>5.2267200000000003</v>
      </c>
      <c r="FC292">
        <v>11.992000000000001</v>
      </c>
      <c r="FD292">
        <v>4.9687000000000001</v>
      </c>
      <c r="FE292">
        <v>3.2894999999999999</v>
      </c>
      <c r="FF292">
        <v>9999</v>
      </c>
      <c r="FG292">
        <v>9999</v>
      </c>
      <c r="FH292">
        <v>9999</v>
      </c>
      <c r="FI292">
        <v>999.9</v>
      </c>
      <c r="FJ292">
        <v>4.9727499999999996</v>
      </c>
      <c r="FK292">
        <v>1.8784000000000001</v>
      </c>
      <c r="FL292">
        <v>1.87666</v>
      </c>
      <c r="FM292">
        <v>1.8794</v>
      </c>
      <c r="FN292">
        <v>1.8757999999999999</v>
      </c>
      <c r="FO292">
        <v>1.8791899999999999</v>
      </c>
      <c r="FP292">
        <v>1.87652</v>
      </c>
      <c r="FQ292">
        <v>1.87774</v>
      </c>
      <c r="FR292">
        <v>0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4.26</v>
      </c>
      <c r="GF292">
        <v>0.19189999999999999</v>
      </c>
      <c r="GG292">
        <v>1.427427920861303</v>
      </c>
      <c r="GH292">
        <v>3.4596175144301941E-3</v>
      </c>
      <c r="GI292">
        <v>-1.60062044249347E-6</v>
      </c>
      <c r="GJ292">
        <v>4.4551892631570479E-10</v>
      </c>
      <c r="GK292">
        <v>-0.12138322864315421</v>
      </c>
      <c r="GL292">
        <v>-1.1044296988583829E-3</v>
      </c>
      <c r="GM292">
        <v>8.6344859614355754E-4</v>
      </c>
      <c r="GN292">
        <v>-1.2442756315904091E-5</v>
      </c>
      <c r="GO292">
        <v>0</v>
      </c>
      <c r="GP292">
        <v>2120</v>
      </c>
      <c r="GQ292">
        <v>2</v>
      </c>
      <c r="GR292">
        <v>32</v>
      </c>
      <c r="GS292">
        <v>75.5</v>
      </c>
      <c r="GT292">
        <v>75.099999999999994</v>
      </c>
      <c r="GU292">
        <v>2.8845200000000002</v>
      </c>
      <c r="GV292">
        <v>2.63306</v>
      </c>
      <c r="GW292">
        <v>1.39893</v>
      </c>
      <c r="GX292">
        <v>2.2729499999999998</v>
      </c>
      <c r="GY292">
        <v>1.4489700000000001</v>
      </c>
      <c r="GZ292">
        <v>2.4169900000000002</v>
      </c>
      <c r="HA292">
        <v>54.128399999999999</v>
      </c>
      <c r="HB292">
        <v>14.622400000000001</v>
      </c>
      <c r="HC292">
        <v>18</v>
      </c>
      <c r="HD292">
        <v>502.88</v>
      </c>
      <c r="HE292">
        <v>382.33100000000002</v>
      </c>
      <c r="HF292">
        <v>25.259499999999999</v>
      </c>
      <c r="HG292">
        <v>43.686999999999998</v>
      </c>
      <c r="HH292">
        <v>30.000499999999999</v>
      </c>
      <c r="HI292">
        <v>42.947600000000001</v>
      </c>
      <c r="HJ292">
        <v>42.927999999999997</v>
      </c>
      <c r="HK292">
        <v>57.758499999999998</v>
      </c>
      <c r="HL292">
        <v>56.905299999999997</v>
      </c>
      <c r="HM292">
        <v>0</v>
      </c>
      <c r="HN292">
        <v>21.8034</v>
      </c>
      <c r="HO292">
        <v>1403.29</v>
      </c>
      <c r="HP292">
        <v>23.6006</v>
      </c>
      <c r="HQ292">
        <v>97.130899999999997</v>
      </c>
      <c r="HR292">
        <v>99.049400000000006</v>
      </c>
    </row>
    <row r="293" spans="1:226" x14ac:dyDescent="0.25">
      <c r="A293">
        <v>277</v>
      </c>
      <c r="B293">
        <v>1687539215.5</v>
      </c>
      <c r="C293">
        <v>10512</v>
      </c>
      <c r="D293" t="s">
        <v>915</v>
      </c>
      <c r="E293" t="s">
        <v>916</v>
      </c>
      <c r="F293">
        <v>5</v>
      </c>
      <c r="G293" t="s">
        <v>353</v>
      </c>
      <c r="H293" t="s">
        <v>747</v>
      </c>
      <c r="I293">
        <v>1687539207.7142861</v>
      </c>
      <c r="J293">
        <f t="shared" si="124"/>
        <v>1.6204696543472431E-3</v>
      </c>
      <c r="K293">
        <f t="shared" si="125"/>
        <v>1.620469654347243</v>
      </c>
      <c r="L293">
        <f t="shared" si="126"/>
        <v>15.623056421934919</v>
      </c>
      <c r="M293">
        <f t="shared" si="127"/>
        <v>1339.023928571429</v>
      </c>
      <c r="N293">
        <f t="shared" si="128"/>
        <v>852.96062148282135</v>
      </c>
      <c r="O293">
        <f t="shared" si="129"/>
        <v>86.976405143222394</v>
      </c>
      <c r="P293">
        <f t="shared" si="130"/>
        <v>136.54028659076084</v>
      </c>
      <c r="Q293">
        <f t="shared" si="131"/>
        <v>5.7722086965068635E-2</v>
      </c>
      <c r="R293">
        <f>IF(LEFT(BD293,1)&lt;&gt;"0",IF(LEFT(BD293,1)="1",3,BE293),$D$5+$E$5*(BV293*BO293/($K$5*1000))+$F$5*(BV293*BO293/($K$5*1000))*MAX(MIN(BB293,$J$5),$I$5)*MAX(MIN(BB293,$J$5),$I$5)+$G$5*MAX(MIN(BB293,$J$5),$I$5)*(BV293*BO293/($K$5*1000))+$H$5*(BV293*BO293/($K$5*1000))*(BV293*BO293/($K$5*1000)))</f>
        <v>3.5031952568385165</v>
      </c>
      <c r="S293">
        <f t="shared" si="132"/>
        <v>5.7198876009434296E-2</v>
      </c>
      <c r="T293">
        <f t="shared" si="133"/>
        <v>3.5795910514684413E-2</v>
      </c>
      <c r="U293">
        <f t="shared" si="134"/>
        <v>555.4580390545874</v>
      </c>
      <c r="V293">
        <f t="shared" si="135"/>
        <v>35.573511608927518</v>
      </c>
      <c r="W293">
        <f t="shared" si="136"/>
        <v>33.930635714285707</v>
      </c>
      <c r="X293">
        <f t="shared" si="137"/>
        <v>5.3223718822899855</v>
      </c>
      <c r="Y293">
        <f t="shared" si="138"/>
        <v>49.900242908534501</v>
      </c>
      <c r="Z293">
        <f t="shared" si="139"/>
        <v>2.5449584648355352</v>
      </c>
      <c r="AA293">
        <f t="shared" si="140"/>
        <v>5.100092337226414</v>
      </c>
      <c r="AB293">
        <f t="shared" si="141"/>
        <v>2.7774134174544503</v>
      </c>
      <c r="AC293">
        <f t="shared" si="142"/>
        <v>-71.462711756713418</v>
      </c>
      <c r="AD293">
        <f t="shared" si="143"/>
        <v>-143.96920390038096</v>
      </c>
      <c r="AE293">
        <f t="shared" si="144"/>
        <v>-9.462784210330998</v>
      </c>
      <c r="AF293">
        <f t="shared" si="145"/>
        <v>330.563339187162</v>
      </c>
      <c r="AG293">
        <f t="shared" si="146"/>
        <v>45.650993165878127</v>
      </c>
      <c r="AH293">
        <f t="shared" si="147"/>
        <v>1.6293047370579798</v>
      </c>
      <c r="AI293">
        <f t="shared" si="148"/>
        <v>15.623056421934919</v>
      </c>
      <c r="AJ293">
        <v>1427.8920210921219</v>
      </c>
      <c r="AK293">
        <v>1397.818181818182</v>
      </c>
      <c r="AL293">
        <v>3.3538760701079409</v>
      </c>
      <c r="AM293">
        <v>65.224705467623394</v>
      </c>
      <c r="AN293">
        <f t="shared" si="149"/>
        <v>1.620469654347243</v>
      </c>
      <c r="AO293">
        <v>23.715624223782712</v>
      </c>
      <c r="AP293">
        <v>24.957427878787861</v>
      </c>
      <c r="AQ293">
        <v>1.7525645117991569E-7</v>
      </c>
      <c r="AR293">
        <v>101.7117068775797</v>
      </c>
      <c r="AS293">
        <v>0</v>
      </c>
      <c r="AT293">
        <v>0</v>
      </c>
      <c r="AU293">
        <f t="shared" si="150"/>
        <v>1</v>
      </c>
      <c r="AV293">
        <f t="shared" si="151"/>
        <v>0</v>
      </c>
      <c r="AW293">
        <f t="shared" si="152"/>
        <v>52791.727213113845</v>
      </c>
      <c r="AX293">
        <f t="shared" si="153"/>
        <v>3157.2878571428573</v>
      </c>
      <c r="AY293">
        <f t="shared" si="154"/>
        <v>2589.9229927558931</v>
      </c>
      <c r="AZ293">
        <f>($B$11*$D$9+$C$11*$D$9+$F$11*((CV293+CN293)/MAX(CV293+CN293+CW293, 0.1)*$I$9+CW293/MAX(CV293+CN293+CW293, 0.1)*$J$9))/($B$11+$C$11+$F$11)</f>
        <v>0.82029992510711613</v>
      </c>
      <c r="BA293">
        <f>($B$11*$K$9+$C$11*$K$9+$F$11*((CV293+CN293)/MAX(CV293+CN293+CW293, 0.1)*$P$9+CW293/MAX(CV293+CN293+CW293, 0.1)*$Q$9))/($B$11+$C$11+$F$11)</f>
        <v>0.17592885545673409</v>
      </c>
      <c r="BB293" s="1">
        <v>3.93</v>
      </c>
      <c r="BC293">
        <v>0.5</v>
      </c>
      <c r="BD293" t="s">
        <v>354</v>
      </c>
      <c r="BE293">
        <v>2</v>
      </c>
      <c r="BF293" t="b">
        <v>1</v>
      </c>
      <c r="BG293">
        <v>1687539207.7142861</v>
      </c>
      <c r="BH293">
        <v>1339.023928571429</v>
      </c>
      <c r="BI293">
        <v>1376.6175000000001</v>
      </c>
      <c r="BJ293">
        <v>24.95791071428571</v>
      </c>
      <c r="BK293">
        <v>23.709335714285711</v>
      </c>
      <c r="BL293">
        <v>1334.7707142857139</v>
      </c>
      <c r="BM293">
        <v>24.76605</v>
      </c>
      <c r="BN293">
        <v>500.03867857142848</v>
      </c>
      <c r="BO293">
        <v>101.85632142857141</v>
      </c>
      <c r="BP293">
        <v>0.1136909642857143</v>
      </c>
      <c r="BQ293">
        <v>33.168346428571432</v>
      </c>
      <c r="BR293">
        <v>33.930635714285707</v>
      </c>
      <c r="BS293">
        <v>999.9000000000002</v>
      </c>
      <c r="BT293">
        <v>0</v>
      </c>
      <c r="BU293">
        <v>0</v>
      </c>
      <c r="BV293">
        <v>10003.57071428571</v>
      </c>
      <c r="BW293">
        <v>0</v>
      </c>
      <c r="BX293">
        <v>1157.288571428571</v>
      </c>
      <c r="BY293">
        <v>-37.59355</v>
      </c>
      <c r="BZ293">
        <v>1373.298928571428</v>
      </c>
      <c r="CA293">
        <v>1410.048928571428</v>
      </c>
      <c r="CB293">
        <v>1.248568928571429</v>
      </c>
      <c r="CC293">
        <v>1376.6175000000001</v>
      </c>
      <c r="CD293">
        <v>23.709335714285711</v>
      </c>
      <c r="CE293">
        <v>2.5421210714285709</v>
      </c>
      <c r="CF293">
        <v>2.4149467857142861</v>
      </c>
      <c r="CG293">
        <v>21.298717857142861</v>
      </c>
      <c r="CH293">
        <v>20.46434285714286</v>
      </c>
      <c r="CI293">
        <v>1999.9992857142861</v>
      </c>
      <c r="CJ293">
        <v>0.98000653571428564</v>
      </c>
      <c r="CK293">
        <v>1.999335357142857E-2</v>
      </c>
      <c r="CL293">
        <v>0</v>
      </c>
      <c r="CM293">
        <v>1.9402392857142861</v>
      </c>
      <c r="CN293">
        <v>0</v>
      </c>
      <c r="CO293">
        <v>7633.4353571428574</v>
      </c>
      <c r="CP293">
        <v>17338.257142857139</v>
      </c>
      <c r="CQ293">
        <v>52.35925000000001</v>
      </c>
      <c r="CR293">
        <v>53.803142857142838</v>
      </c>
      <c r="CS293">
        <v>52.570999999999991</v>
      </c>
      <c r="CT293">
        <v>51.75</v>
      </c>
      <c r="CU293">
        <v>50.979750000000003</v>
      </c>
      <c r="CV293">
        <v>1960.0092857142861</v>
      </c>
      <c r="CW293">
        <v>39.99</v>
      </c>
      <c r="CX293">
        <v>0</v>
      </c>
      <c r="CY293">
        <v>1687539215.5999999</v>
      </c>
      <c r="CZ293">
        <v>0</v>
      </c>
      <c r="DA293">
        <v>1687534704.5999999</v>
      </c>
      <c r="DB293" t="s">
        <v>748</v>
      </c>
      <c r="DC293">
        <v>1687534682.0999999</v>
      </c>
      <c r="DD293">
        <v>1687534704.5999999</v>
      </c>
      <c r="DE293">
        <v>4</v>
      </c>
      <c r="DF293">
        <v>-0.27400000000000002</v>
      </c>
      <c r="DG293">
        <v>-6.3E-2</v>
      </c>
      <c r="DH293">
        <v>2.6259999999999999</v>
      </c>
      <c r="DI293">
        <v>4.9000000000000002E-2</v>
      </c>
      <c r="DJ293">
        <v>421</v>
      </c>
      <c r="DK293">
        <v>17</v>
      </c>
      <c r="DL293">
        <v>0.13</v>
      </c>
      <c r="DM293">
        <v>0.01</v>
      </c>
      <c r="DN293">
        <v>-37.675397500000003</v>
      </c>
      <c r="DO293">
        <v>1.868268292683015</v>
      </c>
      <c r="DP293">
        <v>0.2497128495767687</v>
      </c>
      <c r="DQ293">
        <v>0</v>
      </c>
      <c r="DR293">
        <v>1.2523625</v>
      </c>
      <c r="DS293">
        <v>-8.2620112570357229E-2</v>
      </c>
      <c r="DT293">
        <v>8.0722294782792116E-3</v>
      </c>
      <c r="DU293">
        <v>1</v>
      </c>
      <c r="DV293">
        <v>1</v>
      </c>
      <c r="DW293">
        <v>2</v>
      </c>
      <c r="DX293" t="s">
        <v>368</v>
      </c>
      <c r="DY293">
        <v>3.1165099999999999</v>
      </c>
      <c r="DZ293">
        <v>2.77047</v>
      </c>
      <c r="EA293">
        <v>0.20652200000000001</v>
      </c>
      <c r="EB293">
        <v>0.21177299999999999</v>
      </c>
      <c r="EC293">
        <v>0.119613</v>
      </c>
      <c r="ED293">
        <v>0.115925</v>
      </c>
      <c r="EE293">
        <v>22793.5</v>
      </c>
      <c r="EF293">
        <v>22563.9</v>
      </c>
      <c r="EG293">
        <v>29329.8</v>
      </c>
      <c r="EH293">
        <v>28962.799999999999</v>
      </c>
      <c r="EI293">
        <v>35791.4</v>
      </c>
      <c r="EJ293">
        <v>33771.9</v>
      </c>
      <c r="EK293">
        <v>44997.1</v>
      </c>
      <c r="EL293">
        <v>43078.1</v>
      </c>
      <c r="EM293">
        <v>1.6740200000000001</v>
      </c>
      <c r="EN293">
        <v>1.6212500000000001</v>
      </c>
      <c r="EO293">
        <v>-6.7468700000000006E-2</v>
      </c>
      <c r="EP293">
        <v>0</v>
      </c>
      <c r="EQ293">
        <v>35.023299999999999</v>
      </c>
      <c r="ER293">
        <v>999.9</v>
      </c>
      <c r="ES293">
        <v>48.9</v>
      </c>
      <c r="ET293">
        <v>49.2</v>
      </c>
      <c r="EU293">
        <v>57.282800000000002</v>
      </c>
      <c r="EV293">
        <v>65.548199999999994</v>
      </c>
      <c r="EW293">
        <v>17.804500000000001</v>
      </c>
      <c r="EX293">
        <v>1</v>
      </c>
      <c r="EY293">
        <v>1.42259</v>
      </c>
      <c r="EZ293">
        <v>9.2810500000000005</v>
      </c>
      <c r="FA293">
        <v>19.982099999999999</v>
      </c>
      <c r="FB293">
        <v>5.2268699999999999</v>
      </c>
      <c r="FC293">
        <v>11.992000000000001</v>
      </c>
      <c r="FD293">
        <v>4.9689500000000004</v>
      </c>
      <c r="FE293">
        <v>3.2894999999999999</v>
      </c>
      <c r="FF293">
        <v>9999</v>
      </c>
      <c r="FG293">
        <v>9999</v>
      </c>
      <c r="FH293">
        <v>9999</v>
      </c>
      <c r="FI293">
        <v>999.9</v>
      </c>
      <c r="FJ293">
        <v>4.9727499999999996</v>
      </c>
      <c r="FK293">
        <v>1.87839</v>
      </c>
      <c r="FL293">
        <v>1.8766400000000001</v>
      </c>
      <c r="FM293">
        <v>1.87941</v>
      </c>
      <c r="FN293">
        <v>1.87582</v>
      </c>
      <c r="FO293">
        <v>1.8792199999999999</v>
      </c>
      <c r="FP293">
        <v>1.87652</v>
      </c>
      <c r="FQ293">
        <v>1.87775</v>
      </c>
      <c r="FR293">
        <v>0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4.3</v>
      </c>
      <c r="GF293">
        <v>0.1918</v>
      </c>
      <c r="GG293">
        <v>1.427427920861303</v>
      </c>
      <c r="GH293">
        <v>3.4596175144301941E-3</v>
      </c>
      <c r="GI293">
        <v>-1.60062044249347E-6</v>
      </c>
      <c r="GJ293">
        <v>4.4551892631570479E-10</v>
      </c>
      <c r="GK293">
        <v>-0.12138322864315421</v>
      </c>
      <c r="GL293">
        <v>-1.1044296988583829E-3</v>
      </c>
      <c r="GM293">
        <v>8.6344859614355754E-4</v>
      </c>
      <c r="GN293">
        <v>-1.2442756315904091E-5</v>
      </c>
      <c r="GO293">
        <v>0</v>
      </c>
      <c r="GP293">
        <v>2120</v>
      </c>
      <c r="GQ293">
        <v>2</v>
      </c>
      <c r="GR293">
        <v>32</v>
      </c>
      <c r="GS293">
        <v>75.599999999999994</v>
      </c>
      <c r="GT293">
        <v>75.2</v>
      </c>
      <c r="GU293">
        <v>2.9089399999999999</v>
      </c>
      <c r="GV293">
        <v>2.6220699999999999</v>
      </c>
      <c r="GW293">
        <v>1.39893</v>
      </c>
      <c r="GX293">
        <v>2.2729499999999998</v>
      </c>
      <c r="GY293">
        <v>1.4489700000000001</v>
      </c>
      <c r="GZ293">
        <v>2.5634800000000002</v>
      </c>
      <c r="HA293">
        <v>54.128399999999999</v>
      </c>
      <c r="HB293">
        <v>14.6311</v>
      </c>
      <c r="HC293">
        <v>18</v>
      </c>
      <c r="HD293">
        <v>502.91</v>
      </c>
      <c r="HE293">
        <v>382.30700000000002</v>
      </c>
      <c r="HF293">
        <v>25.267600000000002</v>
      </c>
      <c r="HG293">
        <v>43.692700000000002</v>
      </c>
      <c r="HH293">
        <v>30.000499999999999</v>
      </c>
      <c r="HI293">
        <v>42.953200000000002</v>
      </c>
      <c r="HJ293">
        <v>42.932600000000001</v>
      </c>
      <c r="HK293">
        <v>58.357599999999998</v>
      </c>
      <c r="HL293">
        <v>56.905299999999997</v>
      </c>
      <c r="HM293">
        <v>0</v>
      </c>
      <c r="HN293">
        <v>21.8005</v>
      </c>
      <c r="HO293">
        <v>1423.49</v>
      </c>
      <c r="HP293">
        <v>23.6006</v>
      </c>
      <c r="HQ293">
        <v>97.131600000000006</v>
      </c>
      <c r="HR293">
        <v>99.048900000000003</v>
      </c>
    </row>
    <row r="294" spans="1:226" x14ac:dyDescent="0.25">
      <c r="A294">
        <v>278</v>
      </c>
      <c r="B294">
        <v>1687539220.5</v>
      </c>
      <c r="C294">
        <v>10517</v>
      </c>
      <c r="D294" t="s">
        <v>917</v>
      </c>
      <c r="E294" t="s">
        <v>918</v>
      </c>
      <c r="F294">
        <v>5</v>
      </c>
      <c r="G294" t="s">
        <v>353</v>
      </c>
      <c r="H294" t="s">
        <v>747</v>
      </c>
      <c r="I294">
        <v>1687539213</v>
      </c>
      <c r="J294">
        <f t="shared" si="124"/>
        <v>1.6158400109220373E-3</v>
      </c>
      <c r="K294">
        <f t="shared" si="125"/>
        <v>1.6158400109220372</v>
      </c>
      <c r="L294">
        <f t="shared" si="126"/>
        <v>15.349721122480982</v>
      </c>
      <c r="M294">
        <f t="shared" si="127"/>
        <v>1356.426666666667</v>
      </c>
      <c r="N294">
        <f t="shared" si="128"/>
        <v>875.52963875062153</v>
      </c>
      <c r="O294">
        <f t="shared" si="129"/>
        <v>89.278568230835575</v>
      </c>
      <c r="P294">
        <f t="shared" si="130"/>
        <v>138.31608360275962</v>
      </c>
      <c r="Q294">
        <f t="shared" si="131"/>
        <v>5.7515296065100696E-2</v>
      </c>
      <c r="R294">
        <f>IF(LEFT(BD294,1)&lt;&gt;"0",IF(LEFT(BD294,1)="1",3,BE294),$D$5+$E$5*(BV294*BO294/($K$5*1000))+$F$5*(BV294*BO294/($K$5*1000))*MAX(MIN(BB294,$J$5),$I$5)*MAX(MIN(BB294,$J$5),$I$5)+$G$5*MAX(MIN(BB294,$J$5),$I$5)*(BV294*BO294/($K$5*1000))+$H$5*(BV294*BO294/($K$5*1000))*(BV294*BO294/($K$5*1000)))</f>
        <v>3.5034357704168659</v>
      </c>
      <c r="S294">
        <f t="shared" si="132"/>
        <v>5.6995844342755564E-2</v>
      </c>
      <c r="T294">
        <f t="shared" si="133"/>
        <v>3.5668682227616141E-2</v>
      </c>
      <c r="U294">
        <f t="shared" si="134"/>
        <v>545.21556355752296</v>
      </c>
      <c r="V294">
        <f t="shared" si="135"/>
        <v>35.526624608832513</v>
      </c>
      <c r="W294">
        <f t="shared" si="136"/>
        <v>33.937040740740741</v>
      </c>
      <c r="X294">
        <f t="shared" si="137"/>
        <v>5.3242746808529535</v>
      </c>
      <c r="Y294">
        <f t="shared" si="138"/>
        <v>49.890883275953115</v>
      </c>
      <c r="Z294">
        <f t="shared" si="139"/>
        <v>2.544931461043423</v>
      </c>
      <c r="AA294">
        <f t="shared" si="140"/>
        <v>5.1009949993610419</v>
      </c>
      <c r="AB294">
        <f t="shared" si="141"/>
        <v>2.7793432198095305</v>
      </c>
      <c r="AC294">
        <f t="shared" si="142"/>
        <v>-71.258544481661843</v>
      </c>
      <c r="AD294">
        <f t="shared" si="143"/>
        <v>-144.59321399271229</v>
      </c>
      <c r="AE294">
        <f t="shared" si="144"/>
        <v>-9.503591212246306</v>
      </c>
      <c r="AF294">
        <f t="shared" si="145"/>
        <v>319.8602138709025</v>
      </c>
      <c r="AG294">
        <f t="shared" si="146"/>
        <v>45.566013288883049</v>
      </c>
      <c r="AH294">
        <f t="shared" si="147"/>
        <v>1.6213278313112693</v>
      </c>
      <c r="AI294">
        <f t="shared" si="148"/>
        <v>15.349721122480982</v>
      </c>
      <c r="AJ294">
        <v>1444.9741721668349</v>
      </c>
      <c r="AK294">
        <v>1414.848606060606</v>
      </c>
      <c r="AL294">
        <v>3.405480879711694</v>
      </c>
      <c r="AM294">
        <v>65.224705467623394</v>
      </c>
      <c r="AN294">
        <f t="shared" si="149"/>
        <v>1.6158400109220372</v>
      </c>
      <c r="AO294">
        <v>23.719090137413101</v>
      </c>
      <c r="AP294">
        <v>24.957455757575751</v>
      </c>
      <c r="AQ294">
        <v>-5.8965292218690793E-7</v>
      </c>
      <c r="AR294">
        <v>101.7117068775797</v>
      </c>
      <c r="AS294">
        <v>0</v>
      </c>
      <c r="AT294">
        <v>0</v>
      </c>
      <c r="AU294">
        <f t="shared" si="150"/>
        <v>1</v>
      </c>
      <c r="AV294">
        <f t="shared" si="151"/>
        <v>0</v>
      </c>
      <c r="AW294">
        <f t="shared" si="152"/>
        <v>52796.48380691238</v>
      </c>
      <c r="AX294">
        <f t="shared" si="153"/>
        <v>3099.0682222222231</v>
      </c>
      <c r="AY294">
        <f t="shared" si="154"/>
        <v>2542.1654504040134</v>
      </c>
      <c r="AZ294">
        <f>($B$11*$D$9+$C$11*$D$9+$F$11*((CV294+CN294)/MAX(CV294+CN294+CW294, 0.1)*$I$9+CW294/MAX(CV294+CN294+CW294, 0.1)*$J$9))/($B$11+$C$11+$F$11)</f>
        <v>0.82029993150041858</v>
      </c>
      <c r="BA294">
        <f>($B$11*$K$9+$C$11*$K$9+$F$11*((CV294+CN294)/MAX(CV294+CN294+CW294, 0.1)*$P$9+CW294/MAX(CV294+CN294+CW294, 0.1)*$Q$9))/($B$11+$C$11+$F$11)</f>
        <v>0.17592886779580791</v>
      </c>
      <c r="BB294" s="1">
        <v>3.93</v>
      </c>
      <c r="BC294">
        <v>0.5</v>
      </c>
      <c r="BD294" t="s">
        <v>354</v>
      </c>
      <c r="BE294">
        <v>2</v>
      </c>
      <c r="BF294" t="b">
        <v>1</v>
      </c>
      <c r="BG294">
        <v>1687539213</v>
      </c>
      <c r="BH294">
        <v>1356.426666666667</v>
      </c>
      <c r="BI294">
        <v>1393.9703703703699</v>
      </c>
      <c r="BJ294">
        <v>24.957422222222231</v>
      </c>
      <c r="BK294">
        <v>23.714855555555559</v>
      </c>
      <c r="BL294">
        <v>1352.146666666667</v>
      </c>
      <c r="BM294">
        <v>24.76558148148148</v>
      </c>
      <c r="BN294">
        <v>499.99685185185177</v>
      </c>
      <c r="BO294">
        <v>101.8571481481482</v>
      </c>
      <c r="BP294">
        <v>0.11377811111111109</v>
      </c>
      <c r="BQ294">
        <v>33.171500000000002</v>
      </c>
      <c r="BR294">
        <v>33.937040740740741</v>
      </c>
      <c r="BS294">
        <v>999.90000000000009</v>
      </c>
      <c r="BT294">
        <v>0</v>
      </c>
      <c r="BU294">
        <v>0</v>
      </c>
      <c r="BV294">
        <v>10004.533333333329</v>
      </c>
      <c r="BW294">
        <v>0</v>
      </c>
      <c r="BX294">
        <v>1099.056</v>
      </c>
      <c r="BY294">
        <v>-37.54362592592593</v>
      </c>
      <c r="BZ294">
        <v>1391.1459259259259</v>
      </c>
      <c r="CA294">
        <v>1427.8311111111111</v>
      </c>
      <c r="CB294">
        <v>1.2425688888888891</v>
      </c>
      <c r="CC294">
        <v>1393.9703703703699</v>
      </c>
      <c r="CD294">
        <v>23.714855555555559</v>
      </c>
      <c r="CE294">
        <v>2.5420918518518518</v>
      </c>
      <c r="CF294">
        <v>2.4155277777777782</v>
      </c>
      <c r="CG294">
        <v>21.29852962962963</v>
      </c>
      <c r="CH294">
        <v>20.468248148148149</v>
      </c>
      <c r="CI294">
        <v>2000.012222222223</v>
      </c>
      <c r="CJ294">
        <v>0.98000618518518523</v>
      </c>
      <c r="CK294">
        <v>1.99937E-2</v>
      </c>
      <c r="CL294">
        <v>0</v>
      </c>
      <c r="CM294">
        <v>1.914333333333333</v>
      </c>
      <c r="CN294">
        <v>0</v>
      </c>
      <c r="CO294">
        <v>7630.2748148148157</v>
      </c>
      <c r="CP294">
        <v>17338.362962962961</v>
      </c>
      <c r="CQ294">
        <v>52.37266666666666</v>
      </c>
      <c r="CR294">
        <v>53.805111111111103</v>
      </c>
      <c r="CS294">
        <v>52.587666666666657</v>
      </c>
      <c r="CT294">
        <v>51.75</v>
      </c>
      <c r="CU294">
        <v>50.993000000000002</v>
      </c>
      <c r="CV294">
        <v>1960.0211111111109</v>
      </c>
      <c r="CW294">
        <v>39.99111111111111</v>
      </c>
      <c r="CX294">
        <v>0</v>
      </c>
      <c r="CY294">
        <v>1687539220.4000001</v>
      </c>
      <c r="CZ294">
        <v>0</v>
      </c>
      <c r="DA294">
        <v>1687534704.5999999</v>
      </c>
      <c r="DB294" t="s">
        <v>748</v>
      </c>
      <c r="DC294">
        <v>1687534682.0999999</v>
      </c>
      <c r="DD294">
        <v>1687534704.5999999</v>
      </c>
      <c r="DE294">
        <v>4</v>
      </c>
      <c r="DF294">
        <v>-0.27400000000000002</v>
      </c>
      <c r="DG294">
        <v>-6.3E-2</v>
      </c>
      <c r="DH294">
        <v>2.6259999999999999</v>
      </c>
      <c r="DI294">
        <v>4.9000000000000002E-2</v>
      </c>
      <c r="DJ294">
        <v>421</v>
      </c>
      <c r="DK294">
        <v>17</v>
      </c>
      <c r="DL294">
        <v>0.13</v>
      </c>
      <c r="DM294">
        <v>0.01</v>
      </c>
      <c r="DN294">
        <v>-37.623946341463423</v>
      </c>
      <c r="DO294">
        <v>0.35940418118467171</v>
      </c>
      <c r="DP294">
        <v>0.2016154394222934</v>
      </c>
      <c r="DQ294">
        <v>0</v>
      </c>
      <c r="DR294">
        <v>1.2468307317073171</v>
      </c>
      <c r="DS294">
        <v>-7.124529616724809E-2</v>
      </c>
      <c r="DT294">
        <v>7.1399533339473603E-3</v>
      </c>
      <c r="DU294">
        <v>1</v>
      </c>
      <c r="DV294">
        <v>1</v>
      </c>
      <c r="DW294">
        <v>2</v>
      </c>
      <c r="DX294" t="s">
        <v>368</v>
      </c>
      <c r="DY294">
        <v>3.1166</v>
      </c>
      <c r="DZ294">
        <v>2.7706400000000002</v>
      </c>
      <c r="EA294">
        <v>0.20804800000000001</v>
      </c>
      <c r="EB294">
        <v>0.21328800000000001</v>
      </c>
      <c r="EC294">
        <v>0.119614</v>
      </c>
      <c r="ED294">
        <v>0.11594599999999999</v>
      </c>
      <c r="EE294">
        <v>22748.5</v>
      </c>
      <c r="EF294">
        <v>22519.5</v>
      </c>
      <c r="EG294">
        <v>29328.799999999999</v>
      </c>
      <c r="EH294">
        <v>28962</v>
      </c>
      <c r="EI294">
        <v>35790.300000000003</v>
      </c>
      <c r="EJ294">
        <v>33770.199999999997</v>
      </c>
      <c r="EK294">
        <v>44995.7</v>
      </c>
      <c r="EL294">
        <v>43076.9</v>
      </c>
      <c r="EM294">
        <v>1.67397</v>
      </c>
      <c r="EN294">
        <v>1.6211500000000001</v>
      </c>
      <c r="EO294">
        <v>-6.6980700000000004E-2</v>
      </c>
      <c r="EP294">
        <v>0</v>
      </c>
      <c r="EQ294">
        <v>35.021799999999999</v>
      </c>
      <c r="ER294">
        <v>999.9</v>
      </c>
      <c r="ES294">
        <v>48.9</v>
      </c>
      <c r="ET294">
        <v>49.2</v>
      </c>
      <c r="EU294">
        <v>57.2836</v>
      </c>
      <c r="EV294">
        <v>65.318200000000004</v>
      </c>
      <c r="EW294">
        <v>17.584099999999999</v>
      </c>
      <c r="EX294">
        <v>1</v>
      </c>
      <c r="EY294">
        <v>1.4232899999999999</v>
      </c>
      <c r="EZ294">
        <v>9.2810500000000005</v>
      </c>
      <c r="FA294">
        <v>19.982099999999999</v>
      </c>
      <c r="FB294">
        <v>5.2273199999999997</v>
      </c>
      <c r="FC294">
        <v>11.992000000000001</v>
      </c>
      <c r="FD294">
        <v>4.96875</v>
      </c>
      <c r="FE294">
        <v>3.28965</v>
      </c>
      <c r="FF294">
        <v>9999</v>
      </c>
      <c r="FG294">
        <v>9999</v>
      </c>
      <c r="FH294">
        <v>9999</v>
      </c>
      <c r="FI294">
        <v>999.9</v>
      </c>
      <c r="FJ294">
        <v>4.9727499999999996</v>
      </c>
      <c r="FK294">
        <v>1.8784000000000001</v>
      </c>
      <c r="FL294">
        <v>1.8766499999999999</v>
      </c>
      <c r="FM294">
        <v>1.8794299999999999</v>
      </c>
      <c r="FN294">
        <v>1.8757999999999999</v>
      </c>
      <c r="FO294">
        <v>1.87923</v>
      </c>
      <c r="FP294">
        <v>1.87653</v>
      </c>
      <c r="FQ294">
        <v>1.87775</v>
      </c>
      <c r="FR294">
        <v>0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4.32</v>
      </c>
      <c r="GF294">
        <v>0.19189999999999999</v>
      </c>
      <c r="GG294">
        <v>1.427427920861303</v>
      </c>
      <c r="GH294">
        <v>3.4596175144301941E-3</v>
      </c>
      <c r="GI294">
        <v>-1.60062044249347E-6</v>
      </c>
      <c r="GJ294">
        <v>4.4551892631570479E-10</v>
      </c>
      <c r="GK294">
        <v>-0.12138322864315421</v>
      </c>
      <c r="GL294">
        <v>-1.1044296988583829E-3</v>
      </c>
      <c r="GM294">
        <v>8.6344859614355754E-4</v>
      </c>
      <c r="GN294">
        <v>-1.2442756315904091E-5</v>
      </c>
      <c r="GO294">
        <v>0</v>
      </c>
      <c r="GP294">
        <v>2120</v>
      </c>
      <c r="GQ294">
        <v>2</v>
      </c>
      <c r="GR294">
        <v>32</v>
      </c>
      <c r="GS294">
        <v>75.599999999999994</v>
      </c>
      <c r="GT294">
        <v>75.3</v>
      </c>
      <c r="GU294">
        <v>2.9406699999999999</v>
      </c>
      <c r="GV294">
        <v>2.6232899999999999</v>
      </c>
      <c r="GW294">
        <v>1.39893</v>
      </c>
      <c r="GX294">
        <v>2.2729499999999998</v>
      </c>
      <c r="GY294">
        <v>1.4489700000000001</v>
      </c>
      <c r="GZ294">
        <v>2.5817899999999998</v>
      </c>
      <c r="HA294">
        <v>54.128399999999999</v>
      </c>
      <c r="HB294">
        <v>14.6311</v>
      </c>
      <c r="HC294">
        <v>18</v>
      </c>
      <c r="HD294">
        <v>502.911</v>
      </c>
      <c r="HE294">
        <v>382.28</v>
      </c>
      <c r="HF294">
        <v>25.277899999999999</v>
      </c>
      <c r="HG294">
        <v>43.698500000000003</v>
      </c>
      <c r="HH294">
        <v>30.000699999999998</v>
      </c>
      <c r="HI294">
        <v>42.958799999999997</v>
      </c>
      <c r="HJ294">
        <v>42.939300000000003</v>
      </c>
      <c r="HK294">
        <v>58.904200000000003</v>
      </c>
      <c r="HL294">
        <v>56.905299999999997</v>
      </c>
      <c r="HM294">
        <v>0</v>
      </c>
      <c r="HN294">
        <v>21.799199999999999</v>
      </c>
      <c r="HO294">
        <v>1436.85</v>
      </c>
      <c r="HP294">
        <v>23.6006</v>
      </c>
      <c r="HQ294">
        <v>97.128600000000006</v>
      </c>
      <c r="HR294">
        <v>99.046199999999999</v>
      </c>
    </row>
    <row r="295" spans="1:226" x14ac:dyDescent="0.25">
      <c r="A295">
        <v>279</v>
      </c>
      <c r="B295">
        <v>1687539225.5</v>
      </c>
      <c r="C295">
        <v>10522</v>
      </c>
      <c r="D295" t="s">
        <v>919</v>
      </c>
      <c r="E295" t="s">
        <v>920</v>
      </c>
      <c r="F295">
        <v>5</v>
      </c>
      <c r="G295" t="s">
        <v>353</v>
      </c>
      <c r="H295" t="s">
        <v>747</v>
      </c>
      <c r="I295">
        <v>1687539217.7142861</v>
      </c>
      <c r="J295">
        <f t="shared" si="124"/>
        <v>1.612864118499147E-3</v>
      </c>
      <c r="K295">
        <f t="shared" si="125"/>
        <v>1.612864118499147</v>
      </c>
      <c r="L295">
        <f t="shared" si="126"/>
        <v>15.50477606176776</v>
      </c>
      <c r="M295">
        <f t="shared" si="127"/>
        <v>1371.9796428571431</v>
      </c>
      <c r="N295">
        <f t="shared" si="128"/>
        <v>885.15544392934783</v>
      </c>
      <c r="O295">
        <f t="shared" si="129"/>
        <v>90.260490108328739</v>
      </c>
      <c r="P295">
        <f t="shared" si="130"/>
        <v>139.90260787778647</v>
      </c>
      <c r="Q295">
        <f t="shared" si="131"/>
        <v>5.7383556458062826E-2</v>
      </c>
      <c r="R295">
        <f>IF(LEFT(BD295,1)&lt;&gt;"0",IF(LEFT(BD295,1)="1",3,BE295),$D$5+$E$5*(BV295*BO295/($K$5*1000))+$F$5*(BV295*BO295/($K$5*1000))*MAX(MIN(BB295,$J$5),$I$5)*MAX(MIN(BB295,$J$5),$I$5)+$G$5*MAX(MIN(BB295,$J$5),$I$5)*(BV295*BO295/($K$5*1000))+$H$5*(BV295*BO295/($K$5*1000))*(BV295*BO295/($K$5*1000)))</f>
        <v>3.5058137173194561</v>
      </c>
      <c r="S295">
        <f t="shared" si="132"/>
        <v>5.6866817417156497E-2</v>
      </c>
      <c r="T295">
        <f t="shared" si="133"/>
        <v>3.558779985868997E-2</v>
      </c>
      <c r="U295">
        <f t="shared" si="134"/>
        <v>536.83422720291685</v>
      </c>
      <c r="V295">
        <f t="shared" si="135"/>
        <v>35.486973565855571</v>
      </c>
      <c r="W295">
        <f t="shared" si="136"/>
        <v>33.941074999999998</v>
      </c>
      <c r="X295">
        <f t="shared" si="137"/>
        <v>5.3254734780064261</v>
      </c>
      <c r="Y295">
        <f t="shared" si="138"/>
        <v>49.883544229459098</v>
      </c>
      <c r="Z295">
        <f t="shared" si="139"/>
        <v>2.5449600105576851</v>
      </c>
      <c r="AA295">
        <f t="shared" si="140"/>
        <v>5.1018027084265194</v>
      </c>
      <c r="AB295">
        <f t="shared" si="141"/>
        <v>2.7805134674487411</v>
      </c>
      <c r="AC295">
        <f t="shared" si="142"/>
        <v>-71.127307625812378</v>
      </c>
      <c r="AD295">
        <f t="shared" si="143"/>
        <v>-144.92058780338246</v>
      </c>
      <c r="AE295">
        <f t="shared" si="144"/>
        <v>-9.5189669178578313</v>
      </c>
      <c r="AF295">
        <f t="shared" si="145"/>
        <v>311.26736485586423</v>
      </c>
      <c r="AG295">
        <f t="shared" si="146"/>
        <v>45.817673991129567</v>
      </c>
      <c r="AH295">
        <f t="shared" si="147"/>
        <v>1.6164162005907836</v>
      </c>
      <c r="AI295">
        <f t="shared" si="148"/>
        <v>15.50477606176776</v>
      </c>
      <c r="AJ295">
        <v>1462.381964760028</v>
      </c>
      <c r="AK295">
        <v>1431.930848484848</v>
      </c>
      <c r="AL295">
        <v>3.4443400492998739</v>
      </c>
      <c r="AM295">
        <v>65.224705467623394</v>
      </c>
      <c r="AN295">
        <f t="shared" si="149"/>
        <v>1.612864118499147</v>
      </c>
      <c r="AO295">
        <v>23.72227452005367</v>
      </c>
      <c r="AP295">
        <v>24.958264242424232</v>
      </c>
      <c r="AQ295">
        <v>1.077775943776164E-6</v>
      </c>
      <c r="AR295">
        <v>101.7117068775797</v>
      </c>
      <c r="AS295">
        <v>0</v>
      </c>
      <c r="AT295">
        <v>0</v>
      </c>
      <c r="AU295">
        <f t="shared" si="150"/>
        <v>1</v>
      </c>
      <c r="AV295">
        <f t="shared" si="151"/>
        <v>0</v>
      </c>
      <c r="AW295">
        <f t="shared" si="152"/>
        <v>52848.243966081151</v>
      </c>
      <c r="AX295">
        <f t="shared" si="153"/>
        <v>3051.426928571429</v>
      </c>
      <c r="AY295">
        <f t="shared" si="154"/>
        <v>2503.085374318684</v>
      </c>
      <c r="AZ295">
        <f>($B$11*$D$9+$C$11*$D$9+$F$11*((CV295+CN295)/MAX(CV295+CN295+CW295, 0.1)*$I$9+CW295/MAX(CV295+CN295+CW295, 0.1)*$J$9))/($B$11+$C$11+$F$11)</f>
        <v>0.82029995569664216</v>
      </c>
      <c r="BA295">
        <f>($B$11*$K$9+$C$11*$K$9+$F$11*((CV295+CN295)/MAX(CV295+CN295+CW295, 0.1)*$P$9+CW295/MAX(CV295+CN295+CW295, 0.1)*$Q$9))/($B$11+$C$11+$F$11)</f>
        <v>0.17592891449451939</v>
      </c>
      <c r="BB295" s="1">
        <v>3.93</v>
      </c>
      <c r="BC295">
        <v>0.5</v>
      </c>
      <c r="BD295" t="s">
        <v>354</v>
      </c>
      <c r="BE295">
        <v>2</v>
      </c>
      <c r="BF295" t="b">
        <v>1</v>
      </c>
      <c r="BG295">
        <v>1687539217.7142861</v>
      </c>
      <c r="BH295">
        <v>1371.9796428571431</v>
      </c>
      <c r="BI295">
        <v>1409.733214285714</v>
      </c>
      <c r="BJ295">
        <v>24.957599999999999</v>
      </c>
      <c r="BK295">
        <v>23.718878571428569</v>
      </c>
      <c r="BL295">
        <v>1367.6739285714291</v>
      </c>
      <c r="BM295">
        <v>24.765760714285719</v>
      </c>
      <c r="BN295">
        <v>500.02946428571431</v>
      </c>
      <c r="BO295">
        <v>101.8575714285714</v>
      </c>
      <c r="BP295">
        <v>0.1137723928571428</v>
      </c>
      <c r="BQ295">
        <v>33.174321428571417</v>
      </c>
      <c r="BR295">
        <v>33.941074999999998</v>
      </c>
      <c r="BS295">
        <v>999.9000000000002</v>
      </c>
      <c r="BT295">
        <v>0</v>
      </c>
      <c r="BU295">
        <v>0</v>
      </c>
      <c r="BV295">
        <v>10014.815000000001</v>
      </c>
      <c r="BW295">
        <v>0</v>
      </c>
      <c r="BX295">
        <v>1051.417285714286</v>
      </c>
      <c r="BY295">
        <v>-37.753139285714283</v>
      </c>
      <c r="BZ295">
        <v>1407.096428571429</v>
      </c>
      <c r="CA295">
        <v>1443.9817857142859</v>
      </c>
      <c r="CB295">
        <v>1.2387242857142859</v>
      </c>
      <c r="CC295">
        <v>1409.733214285714</v>
      </c>
      <c r="CD295">
        <v>23.718878571428569</v>
      </c>
      <c r="CE295">
        <v>2.5421225000000001</v>
      </c>
      <c r="CF295">
        <v>2.4159482142857138</v>
      </c>
      <c r="CG295">
        <v>21.298728571428569</v>
      </c>
      <c r="CH295">
        <v>20.471082142857149</v>
      </c>
      <c r="CI295">
        <v>2000.009642857143</v>
      </c>
      <c r="CJ295">
        <v>0.98000457142857145</v>
      </c>
      <c r="CK295">
        <v>1.999530357142857E-2</v>
      </c>
      <c r="CL295">
        <v>0</v>
      </c>
      <c r="CM295">
        <v>1.9364250000000001</v>
      </c>
      <c r="CN295">
        <v>0</v>
      </c>
      <c r="CO295">
        <v>7627.8217857142836</v>
      </c>
      <c r="CP295">
        <v>17338.342857142859</v>
      </c>
      <c r="CQ295">
        <v>52.372750000000003</v>
      </c>
      <c r="CR295">
        <v>53.809785714285702</v>
      </c>
      <c r="CS295">
        <v>52.607000000000014</v>
      </c>
      <c r="CT295">
        <v>51.754428571428562</v>
      </c>
      <c r="CU295">
        <v>50.997750000000003</v>
      </c>
      <c r="CV295">
        <v>1960.0153571428571</v>
      </c>
      <c r="CW295">
        <v>39.994285714285709</v>
      </c>
      <c r="CX295">
        <v>0</v>
      </c>
      <c r="CY295">
        <v>1687539225.2</v>
      </c>
      <c r="CZ295">
        <v>0</v>
      </c>
      <c r="DA295">
        <v>1687534704.5999999</v>
      </c>
      <c r="DB295" t="s">
        <v>748</v>
      </c>
      <c r="DC295">
        <v>1687534682.0999999</v>
      </c>
      <c r="DD295">
        <v>1687534704.5999999</v>
      </c>
      <c r="DE295">
        <v>4</v>
      </c>
      <c r="DF295">
        <v>-0.27400000000000002</v>
      </c>
      <c r="DG295">
        <v>-6.3E-2</v>
      </c>
      <c r="DH295">
        <v>2.6259999999999999</v>
      </c>
      <c r="DI295">
        <v>4.9000000000000002E-2</v>
      </c>
      <c r="DJ295">
        <v>421</v>
      </c>
      <c r="DK295">
        <v>17</v>
      </c>
      <c r="DL295">
        <v>0.13</v>
      </c>
      <c r="DM295">
        <v>0.01</v>
      </c>
      <c r="DN295">
        <v>-37.660826829268288</v>
      </c>
      <c r="DO295">
        <v>-2.1783198606272269</v>
      </c>
      <c r="DP295">
        <v>0.25080380732356339</v>
      </c>
      <c r="DQ295">
        <v>0</v>
      </c>
      <c r="DR295">
        <v>1.2417831707317071</v>
      </c>
      <c r="DS295">
        <v>-5.4115400696865393E-2</v>
      </c>
      <c r="DT295">
        <v>5.5319305671816896E-3</v>
      </c>
      <c r="DU295">
        <v>1</v>
      </c>
      <c r="DV295">
        <v>1</v>
      </c>
      <c r="DW295">
        <v>2</v>
      </c>
      <c r="DX295" t="s">
        <v>368</v>
      </c>
      <c r="DY295">
        <v>3.1166999999999998</v>
      </c>
      <c r="DZ295">
        <v>2.7704800000000001</v>
      </c>
      <c r="EA295">
        <v>0.20957200000000001</v>
      </c>
      <c r="EB295">
        <v>0.214805</v>
      </c>
      <c r="EC295">
        <v>0.119613</v>
      </c>
      <c r="ED295">
        <v>0.115953</v>
      </c>
      <c r="EE295">
        <v>22704.1</v>
      </c>
      <c r="EF295">
        <v>22475.3</v>
      </c>
      <c r="EG295">
        <v>29328.5</v>
      </c>
      <c r="EH295">
        <v>28961.4</v>
      </c>
      <c r="EI295">
        <v>35790</v>
      </c>
      <c r="EJ295">
        <v>33769.4</v>
      </c>
      <c r="EK295">
        <v>44995.1</v>
      </c>
      <c r="EL295">
        <v>43076</v>
      </c>
      <c r="EM295">
        <v>1.67428</v>
      </c>
      <c r="EN295">
        <v>1.62083</v>
      </c>
      <c r="EO295">
        <v>-6.6265500000000005E-2</v>
      </c>
      <c r="EP295">
        <v>0</v>
      </c>
      <c r="EQ295">
        <v>35.021799999999999</v>
      </c>
      <c r="ER295">
        <v>999.9</v>
      </c>
      <c r="ES295">
        <v>48.9</v>
      </c>
      <c r="ET295">
        <v>49.3</v>
      </c>
      <c r="EU295">
        <v>57.572600000000001</v>
      </c>
      <c r="EV295">
        <v>65.238200000000006</v>
      </c>
      <c r="EW295">
        <v>17.259599999999999</v>
      </c>
      <c r="EX295">
        <v>1</v>
      </c>
      <c r="EY295">
        <v>1.42381</v>
      </c>
      <c r="EZ295">
        <v>9.2810500000000005</v>
      </c>
      <c r="FA295">
        <v>19.982199999999999</v>
      </c>
      <c r="FB295">
        <v>5.2262700000000004</v>
      </c>
      <c r="FC295">
        <v>11.992000000000001</v>
      </c>
      <c r="FD295">
        <v>4.9684999999999997</v>
      </c>
      <c r="FE295">
        <v>3.2894800000000002</v>
      </c>
      <c r="FF295">
        <v>9999</v>
      </c>
      <c r="FG295">
        <v>9999</v>
      </c>
      <c r="FH295">
        <v>9999</v>
      </c>
      <c r="FI295">
        <v>999.9</v>
      </c>
      <c r="FJ295">
        <v>4.9727499999999996</v>
      </c>
      <c r="FK295">
        <v>1.87845</v>
      </c>
      <c r="FL295">
        <v>1.8766499999999999</v>
      </c>
      <c r="FM295">
        <v>1.8794299999999999</v>
      </c>
      <c r="FN295">
        <v>1.8757999999999999</v>
      </c>
      <c r="FO295">
        <v>1.8791899999999999</v>
      </c>
      <c r="FP295">
        <v>1.87653</v>
      </c>
      <c r="FQ295">
        <v>1.87774</v>
      </c>
      <c r="FR295">
        <v>0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4.3499999999999996</v>
      </c>
      <c r="GF295">
        <v>0.1918</v>
      </c>
      <c r="GG295">
        <v>1.427427920861303</v>
      </c>
      <c r="GH295">
        <v>3.4596175144301941E-3</v>
      </c>
      <c r="GI295">
        <v>-1.60062044249347E-6</v>
      </c>
      <c r="GJ295">
        <v>4.4551892631570479E-10</v>
      </c>
      <c r="GK295">
        <v>-0.12138322864315421</v>
      </c>
      <c r="GL295">
        <v>-1.1044296988583829E-3</v>
      </c>
      <c r="GM295">
        <v>8.6344859614355754E-4</v>
      </c>
      <c r="GN295">
        <v>-1.2442756315904091E-5</v>
      </c>
      <c r="GO295">
        <v>0</v>
      </c>
      <c r="GP295">
        <v>2120</v>
      </c>
      <c r="GQ295">
        <v>2</v>
      </c>
      <c r="GR295">
        <v>32</v>
      </c>
      <c r="GS295">
        <v>75.7</v>
      </c>
      <c r="GT295">
        <v>75.3</v>
      </c>
      <c r="GU295">
        <v>2.96631</v>
      </c>
      <c r="GV295">
        <v>2.63794</v>
      </c>
      <c r="GW295">
        <v>1.39893</v>
      </c>
      <c r="GX295">
        <v>2.2729499999999998</v>
      </c>
      <c r="GY295">
        <v>1.4489700000000001</v>
      </c>
      <c r="GZ295">
        <v>2.4584999999999999</v>
      </c>
      <c r="HA295">
        <v>54.164400000000001</v>
      </c>
      <c r="HB295">
        <v>14.6136</v>
      </c>
      <c r="HC295">
        <v>18</v>
      </c>
      <c r="HD295">
        <v>503.12900000000002</v>
      </c>
      <c r="HE295">
        <v>382.11200000000002</v>
      </c>
      <c r="HF295">
        <v>25.29</v>
      </c>
      <c r="HG295">
        <v>43.705399999999997</v>
      </c>
      <c r="HH295">
        <v>30.000599999999999</v>
      </c>
      <c r="HI295">
        <v>42.964399999999998</v>
      </c>
      <c r="HJ295">
        <v>42.944800000000001</v>
      </c>
      <c r="HK295">
        <v>59.493000000000002</v>
      </c>
      <c r="HL295">
        <v>56.905299999999997</v>
      </c>
      <c r="HM295">
        <v>0</v>
      </c>
      <c r="HN295">
        <v>21.799700000000001</v>
      </c>
      <c r="HO295">
        <v>1456.95</v>
      </c>
      <c r="HP295">
        <v>23.6006</v>
      </c>
      <c r="HQ295">
        <v>97.127300000000005</v>
      </c>
      <c r="HR295">
        <v>99.044200000000004</v>
      </c>
    </row>
    <row r="296" spans="1:226" x14ac:dyDescent="0.25">
      <c r="A296">
        <v>280</v>
      </c>
      <c r="B296">
        <v>1687539230.5</v>
      </c>
      <c r="C296">
        <v>10527</v>
      </c>
      <c r="D296" t="s">
        <v>921</v>
      </c>
      <c r="E296" t="s">
        <v>922</v>
      </c>
      <c r="F296">
        <v>5</v>
      </c>
      <c r="G296" t="s">
        <v>353</v>
      </c>
      <c r="H296" t="s">
        <v>747</v>
      </c>
      <c r="I296">
        <v>1687539223</v>
      </c>
      <c r="J296">
        <f t="shared" si="124"/>
        <v>1.6066711777822072E-3</v>
      </c>
      <c r="K296">
        <f t="shared" si="125"/>
        <v>1.6066711777822071</v>
      </c>
      <c r="L296">
        <f t="shared" si="126"/>
        <v>15.92700091184847</v>
      </c>
      <c r="M296">
        <f t="shared" si="127"/>
        <v>1389.531851851852</v>
      </c>
      <c r="N296">
        <f t="shared" si="128"/>
        <v>888.35409798606258</v>
      </c>
      <c r="O296">
        <f t="shared" si="129"/>
        <v>90.587352820956795</v>
      </c>
      <c r="P296">
        <f t="shared" si="130"/>
        <v>141.69351208602859</v>
      </c>
      <c r="Q296">
        <f t="shared" si="131"/>
        <v>5.7127962384472354E-2</v>
      </c>
      <c r="R296">
        <f>IF(LEFT(BD296,1)&lt;&gt;"0",IF(LEFT(BD296,1)="1",3,BE296),$D$5+$E$5*(BV296*BO296/($K$5*1000))+$F$5*(BV296*BO296/($K$5*1000))*MAX(MIN(BB296,$J$5),$I$5)*MAX(MIN(BB296,$J$5),$I$5)+$G$5*MAX(MIN(BB296,$J$5),$I$5)*(BV296*BO296/($K$5*1000))+$H$5*(BV296*BO296/($K$5*1000))*(BV296*BO296/($K$5*1000)))</f>
        <v>3.5039375436678855</v>
      </c>
      <c r="S296">
        <f t="shared" si="132"/>
        <v>5.661552259228101E-2</v>
      </c>
      <c r="T296">
        <f t="shared" si="133"/>
        <v>3.5430359040923058E-2</v>
      </c>
      <c r="U296">
        <f t="shared" si="134"/>
        <v>536.97415076189179</v>
      </c>
      <c r="V296">
        <f t="shared" si="135"/>
        <v>35.494478979840217</v>
      </c>
      <c r="W296">
        <f t="shared" si="136"/>
        <v>33.946659259259263</v>
      </c>
      <c r="X296">
        <f t="shared" si="137"/>
        <v>5.3271332515250833</v>
      </c>
      <c r="Y296">
        <f t="shared" si="138"/>
        <v>49.872378873900516</v>
      </c>
      <c r="Z296">
        <f t="shared" si="139"/>
        <v>2.5450039910393949</v>
      </c>
      <c r="AA296">
        <f t="shared" si="140"/>
        <v>5.1030330786391662</v>
      </c>
      <c r="AB296">
        <f t="shared" si="141"/>
        <v>2.7821292604856884</v>
      </c>
      <c r="AC296">
        <f t="shared" si="142"/>
        <v>-70.854198940195332</v>
      </c>
      <c r="AD296">
        <f t="shared" si="143"/>
        <v>-145.08618379637508</v>
      </c>
      <c r="AE296">
        <f t="shared" si="144"/>
        <v>-9.5354077275133449</v>
      </c>
      <c r="AF296">
        <f t="shared" si="145"/>
        <v>311.49836029780806</v>
      </c>
      <c r="AG296">
        <f t="shared" si="146"/>
        <v>46.050237851463358</v>
      </c>
      <c r="AH296">
        <f t="shared" si="147"/>
        <v>1.6108530719492036</v>
      </c>
      <c r="AI296">
        <f t="shared" si="148"/>
        <v>15.92700091184847</v>
      </c>
      <c r="AJ296">
        <v>1479.6194119279339</v>
      </c>
      <c r="AK296">
        <v>1449.0289696969689</v>
      </c>
      <c r="AL296">
        <v>3.405841837534624</v>
      </c>
      <c r="AM296">
        <v>65.224705467623394</v>
      </c>
      <c r="AN296">
        <f t="shared" si="149"/>
        <v>1.6066711777822071</v>
      </c>
      <c r="AO296">
        <v>23.728107122815501</v>
      </c>
      <c r="AP296">
        <v>24.959253939393939</v>
      </c>
      <c r="AQ296">
        <v>1.438067100689742E-5</v>
      </c>
      <c r="AR296">
        <v>101.7117068775797</v>
      </c>
      <c r="AS296">
        <v>0</v>
      </c>
      <c r="AT296">
        <v>0</v>
      </c>
      <c r="AU296">
        <f t="shared" si="150"/>
        <v>1</v>
      </c>
      <c r="AV296">
        <f t="shared" si="151"/>
        <v>0</v>
      </c>
      <c r="AW296">
        <f t="shared" si="152"/>
        <v>52806.303773180312</v>
      </c>
      <c r="AX296">
        <f t="shared" si="153"/>
        <v>3052.220888888889</v>
      </c>
      <c r="AY296">
        <f t="shared" si="154"/>
        <v>2503.7367858294201</v>
      </c>
      <c r="AZ296">
        <f>($B$11*$D$9+$C$11*$D$9+$F$11*((CV296+CN296)/MAX(CV296+CN296+CW296, 0.1)*$I$9+CW296/MAX(CV296+CN296+CW296, 0.1)*$J$9))/($B$11+$C$11+$F$11)</f>
        <v>0.82029999694447553</v>
      </c>
      <c r="BA296">
        <f>($B$11*$K$9+$C$11*$K$9+$F$11*((CV296+CN296)/MAX(CV296+CN296+CW296, 0.1)*$P$9+CW296/MAX(CV296+CN296+CW296, 0.1)*$Q$9))/($B$11+$C$11+$F$11)</f>
        <v>0.17592899410283783</v>
      </c>
      <c r="BB296" s="1">
        <v>3.93</v>
      </c>
      <c r="BC296">
        <v>0.5</v>
      </c>
      <c r="BD296" t="s">
        <v>354</v>
      </c>
      <c r="BE296">
        <v>2</v>
      </c>
      <c r="BF296" t="b">
        <v>1</v>
      </c>
      <c r="BG296">
        <v>1687539223</v>
      </c>
      <c r="BH296">
        <v>1389.531851851852</v>
      </c>
      <c r="BI296">
        <v>1427.4848148148151</v>
      </c>
      <c r="BJ296">
        <v>24.957840740740739</v>
      </c>
      <c r="BK296">
        <v>23.723370370370372</v>
      </c>
      <c r="BL296">
        <v>1385.1988888888891</v>
      </c>
      <c r="BM296">
        <v>24.765996296296301</v>
      </c>
      <c r="BN296">
        <v>500.02440740740741</v>
      </c>
      <c r="BO296">
        <v>101.85837037037039</v>
      </c>
      <c r="BP296">
        <v>0.113752037037037</v>
      </c>
      <c r="BQ296">
        <v>33.178618518518519</v>
      </c>
      <c r="BR296">
        <v>33.946659259259263</v>
      </c>
      <c r="BS296">
        <v>999.90000000000009</v>
      </c>
      <c r="BT296">
        <v>0</v>
      </c>
      <c r="BU296">
        <v>0</v>
      </c>
      <c r="BV296">
        <v>10006.591111111111</v>
      </c>
      <c r="BW296">
        <v>0</v>
      </c>
      <c r="BX296">
        <v>1052.200518518518</v>
      </c>
      <c r="BY296">
        <v>-37.951337037037042</v>
      </c>
      <c r="BZ296">
        <v>1425.098888888889</v>
      </c>
      <c r="CA296">
        <v>1462.17</v>
      </c>
      <c r="CB296">
        <v>1.2344766666666671</v>
      </c>
      <c r="CC296">
        <v>1427.4848148148151</v>
      </c>
      <c r="CD296">
        <v>23.723370370370372</v>
      </c>
      <c r="CE296">
        <v>2.5421670370370371</v>
      </c>
      <c r="CF296">
        <v>2.4164248148148149</v>
      </c>
      <c r="CG296">
        <v>21.299007407407409</v>
      </c>
      <c r="CH296">
        <v>20.474285185185181</v>
      </c>
      <c r="CI296">
        <v>2000.020370370371</v>
      </c>
      <c r="CJ296">
        <v>0.98000181481481485</v>
      </c>
      <c r="CK296">
        <v>1.9998066666666661E-2</v>
      </c>
      <c r="CL296">
        <v>0</v>
      </c>
      <c r="CM296">
        <v>1.9078740740740741</v>
      </c>
      <c r="CN296">
        <v>0</v>
      </c>
      <c r="CO296">
        <v>7625.3574074074068</v>
      </c>
      <c r="CP296">
        <v>17338.42222222222</v>
      </c>
      <c r="CQ296">
        <v>52.375</v>
      </c>
      <c r="CR296">
        <v>53.811999999999983</v>
      </c>
      <c r="CS296">
        <v>52.620333333333328</v>
      </c>
      <c r="CT296">
        <v>51.763777777777769</v>
      </c>
      <c r="CU296">
        <v>51</v>
      </c>
      <c r="CV296">
        <v>1960.020370370371</v>
      </c>
      <c r="CW296">
        <v>40</v>
      </c>
      <c r="CX296">
        <v>0</v>
      </c>
      <c r="CY296">
        <v>1687539230.5999999</v>
      </c>
      <c r="CZ296">
        <v>0</v>
      </c>
      <c r="DA296">
        <v>1687534704.5999999</v>
      </c>
      <c r="DB296" t="s">
        <v>748</v>
      </c>
      <c r="DC296">
        <v>1687534682.0999999</v>
      </c>
      <c r="DD296">
        <v>1687534704.5999999</v>
      </c>
      <c r="DE296">
        <v>4</v>
      </c>
      <c r="DF296">
        <v>-0.27400000000000002</v>
      </c>
      <c r="DG296">
        <v>-6.3E-2</v>
      </c>
      <c r="DH296">
        <v>2.6259999999999999</v>
      </c>
      <c r="DI296">
        <v>4.9000000000000002E-2</v>
      </c>
      <c r="DJ296">
        <v>421</v>
      </c>
      <c r="DK296">
        <v>17</v>
      </c>
      <c r="DL296">
        <v>0.13</v>
      </c>
      <c r="DM296">
        <v>0.01</v>
      </c>
      <c r="DN296">
        <v>-37.848797500000003</v>
      </c>
      <c r="DO296">
        <v>-2.2780491557221469</v>
      </c>
      <c r="DP296">
        <v>0.2464989081999146</v>
      </c>
      <c r="DQ296">
        <v>0</v>
      </c>
      <c r="DR296">
        <v>1.2367079999999999</v>
      </c>
      <c r="DS296">
        <v>-4.6596247654786753E-2</v>
      </c>
      <c r="DT296">
        <v>4.6928505196735344E-3</v>
      </c>
      <c r="DU296">
        <v>1</v>
      </c>
      <c r="DV296">
        <v>1</v>
      </c>
      <c r="DW296">
        <v>2</v>
      </c>
      <c r="DX296" t="s">
        <v>368</v>
      </c>
      <c r="DY296">
        <v>3.11633</v>
      </c>
      <c r="DZ296">
        <v>2.7700800000000001</v>
      </c>
      <c r="EA296">
        <v>0.21108399999999999</v>
      </c>
      <c r="EB296">
        <v>0.21632299999999999</v>
      </c>
      <c r="EC296">
        <v>0.119619</v>
      </c>
      <c r="ED296">
        <v>0.115967</v>
      </c>
      <c r="EE296">
        <v>22659.7</v>
      </c>
      <c r="EF296">
        <v>22431</v>
      </c>
      <c r="EG296">
        <v>29327.7</v>
      </c>
      <c r="EH296">
        <v>28961</v>
      </c>
      <c r="EI296">
        <v>35789.300000000003</v>
      </c>
      <c r="EJ296">
        <v>33768.6</v>
      </c>
      <c r="EK296">
        <v>44994.400000000001</v>
      </c>
      <c r="EL296">
        <v>43075.5</v>
      </c>
      <c r="EM296">
        <v>1.67353</v>
      </c>
      <c r="EN296">
        <v>1.6211800000000001</v>
      </c>
      <c r="EO296">
        <v>-6.5822199999999997E-2</v>
      </c>
      <c r="EP296">
        <v>0</v>
      </c>
      <c r="EQ296">
        <v>35.0227</v>
      </c>
      <c r="ER296">
        <v>999.9</v>
      </c>
      <c r="ES296">
        <v>48.9</v>
      </c>
      <c r="ET296">
        <v>49.3</v>
      </c>
      <c r="EU296">
        <v>57.565100000000001</v>
      </c>
      <c r="EV296">
        <v>65.368200000000002</v>
      </c>
      <c r="EW296">
        <v>17.484000000000002</v>
      </c>
      <c r="EX296">
        <v>1</v>
      </c>
      <c r="EY296">
        <v>1.3535999999999999</v>
      </c>
      <c r="EZ296">
        <v>9.3120899999999995</v>
      </c>
      <c r="FA296">
        <v>19.982099999999999</v>
      </c>
      <c r="FB296">
        <v>5.2250800000000002</v>
      </c>
      <c r="FC296">
        <v>11.992000000000001</v>
      </c>
      <c r="FD296">
        <v>4.9680499999999999</v>
      </c>
      <c r="FE296">
        <v>3.2892999999999999</v>
      </c>
      <c r="FF296">
        <v>9999</v>
      </c>
      <c r="FG296">
        <v>9999</v>
      </c>
      <c r="FH296">
        <v>9999</v>
      </c>
      <c r="FI296">
        <v>999.9</v>
      </c>
      <c r="FJ296">
        <v>4.9727600000000001</v>
      </c>
      <c r="FK296">
        <v>1.87843</v>
      </c>
      <c r="FL296">
        <v>1.87666</v>
      </c>
      <c r="FM296">
        <v>1.8794299999999999</v>
      </c>
      <c r="FN296">
        <v>1.87584</v>
      </c>
      <c r="FO296">
        <v>1.87923</v>
      </c>
      <c r="FP296">
        <v>1.87652</v>
      </c>
      <c r="FQ296">
        <v>1.87775</v>
      </c>
      <c r="FR296">
        <v>0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4.38</v>
      </c>
      <c r="GF296">
        <v>0.1918</v>
      </c>
      <c r="GG296">
        <v>1.427427920861303</v>
      </c>
      <c r="GH296">
        <v>3.4596175144301941E-3</v>
      </c>
      <c r="GI296">
        <v>-1.60062044249347E-6</v>
      </c>
      <c r="GJ296">
        <v>4.4551892631570479E-10</v>
      </c>
      <c r="GK296">
        <v>-0.12138322864315421</v>
      </c>
      <c r="GL296">
        <v>-1.1044296988583829E-3</v>
      </c>
      <c r="GM296">
        <v>8.6344859614355754E-4</v>
      </c>
      <c r="GN296">
        <v>-1.2442756315904091E-5</v>
      </c>
      <c r="GO296">
        <v>0</v>
      </c>
      <c r="GP296">
        <v>2120</v>
      </c>
      <c r="GQ296">
        <v>2</v>
      </c>
      <c r="GR296">
        <v>32</v>
      </c>
      <c r="GS296">
        <v>75.8</v>
      </c>
      <c r="GT296">
        <v>75.400000000000006</v>
      </c>
      <c r="GU296">
        <v>2.9956100000000001</v>
      </c>
      <c r="GV296">
        <v>2.63306</v>
      </c>
      <c r="GW296">
        <v>1.39893</v>
      </c>
      <c r="GX296">
        <v>2.2729499999999998</v>
      </c>
      <c r="GY296">
        <v>1.4489700000000001</v>
      </c>
      <c r="GZ296">
        <v>2.4230999999999998</v>
      </c>
      <c r="HA296">
        <v>54.164400000000001</v>
      </c>
      <c r="HB296">
        <v>14.622400000000001</v>
      </c>
      <c r="HC296">
        <v>18</v>
      </c>
      <c r="HD296">
        <v>502.69799999999998</v>
      </c>
      <c r="HE296">
        <v>382.35599999999999</v>
      </c>
      <c r="HF296">
        <v>25.303699999999999</v>
      </c>
      <c r="HG296">
        <v>43.712299999999999</v>
      </c>
      <c r="HH296">
        <v>30.000699999999998</v>
      </c>
      <c r="HI296">
        <v>42.9711</v>
      </c>
      <c r="HJ296">
        <v>42.951500000000003</v>
      </c>
      <c r="HK296">
        <v>60.021000000000001</v>
      </c>
      <c r="HL296">
        <v>56.905299999999997</v>
      </c>
      <c r="HM296">
        <v>0</v>
      </c>
      <c r="HN296">
        <v>21.799700000000001</v>
      </c>
      <c r="HO296">
        <v>1470.34</v>
      </c>
      <c r="HP296">
        <v>23.613299999999999</v>
      </c>
      <c r="HQ296">
        <v>97.125299999999996</v>
      </c>
      <c r="HR296">
        <v>99.042900000000003</v>
      </c>
    </row>
    <row r="297" spans="1:226" x14ac:dyDescent="0.25">
      <c r="A297">
        <v>281</v>
      </c>
      <c r="B297">
        <v>1687539235.5</v>
      </c>
      <c r="C297">
        <v>10532</v>
      </c>
      <c r="D297" t="s">
        <v>923</v>
      </c>
      <c r="E297" t="s">
        <v>924</v>
      </c>
      <c r="F297">
        <v>5</v>
      </c>
      <c r="G297" t="s">
        <v>353</v>
      </c>
      <c r="H297" t="s">
        <v>747</v>
      </c>
      <c r="I297">
        <v>1687539227.7142861</v>
      </c>
      <c r="J297">
        <f t="shared" si="124"/>
        <v>1.6075949767947444E-3</v>
      </c>
      <c r="K297">
        <f t="shared" si="125"/>
        <v>1.6075949767947444</v>
      </c>
      <c r="L297">
        <f t="shared" si="126"/>
        <v>15.254251485705749</v>
      </c>
      <c r="M297">
        <f t="shared" si="127"/>
        <v>1405.2546428571429</v>
      </c>
      <c r="N297">
        <f t="shared" si="128"/>
        <v>921.7258502460104</v>
      </c>
      <c r="O297">
        <f t="shared" si="129"/>
        <v>93.990491126072229</v>
      </c>
      <c r="P297">
        <f t="shared" si="130"/>
        <v>143.29702698918939</v>
      </c>
      <c r="Q297">
        <f t="shared" si="131"/>
        <v>5.7104795809442388E-2</v>
      </c>
      <c r="R297">
        <f>IF(LEFT(BD297,1)&lt;&gt;"0",IF(LEFT(BD297,1)="1",3,BE297),$D$5+$E$5*(BV297*BO297/($K$5*1000))+$F$5*(BV297*BO297/($K$5*1000))*MAX(MIN(BB297,$J$5),$I$5)*MAX(MIN(BB297,$J$5),$I$5)+$G$5*MAX(MIN(BB297,$J$5),$I$5)*(BV297*BO297/($K$5*1000))+$H$5*(BV297*BO297/($K$5*1000))*(BV297*BO297/($K$5*1000)))</f>
        <v>3.5030768765723761</v>
      </c>
      <c r="S297">
        <f t="shared" si="132"/>
        <v>5.6592644951511707E-2</v>
      </c>
      <c r="T297">
        <f t="shared" si="133"/>
        <v>3.5416034832456998E-2</v>
      </c>
      <c r="U297">
        <f t="shared" si="134"/>
        <v>544.63555952795832</v>
      </c>
      <c r="V297">
        <f t="shared" si="135"/>
        <v>35.541196625056124</v>
      </c>
      <c r="W297">
        <f t="shared" si="136"/>
        <v>33.95621785714286</v>
      </c>
      <c r="X297">
        <f t="shared" si="137"/>
        <v>5.3299753362380065</v>
      </c>
      <c r="Y297">
        <f t="shared" si="138"/>
        <v>49.852125576217531</v>
      </c>
      <c r="Z297">
        <f t="shared" si="139"/>
        <v>2.5451590390122965</v>
      </c>
      <c r="AA297">
        <f t="shared" si="140"/>
        <v>5.1054172908255904</v>
      </c>
      <c r="AB297">
        <f t="shared" si="141"/>
        <v>2.78481629722571</v>
      </c>
      <c r="AC297">
        <f t="shared" si="142"/>
        <v>-70.894938476648235</v>
      </c>
      <c r="AD297">
        <f t="shared" si="143"/>
        <v>-145.28364607530986</v>
      </c>
      <c r="AE297">
        <f t="shared" si="144"/>
        <v>-9.5515671147032961</v>
      </c>
      <c r="AF297">
        <f t="shared" si="145"/>
        <v>318.90540786129691</v>
      </c>
      <c r="AG297">
        <f t="shared" si="146"/>
        <v>46.12031455822428</v>
      </c>
      <c r="AH297">
        <f t="shared" si="147"/>
        <v>1.6078385092400809</v>
      </c>
      <c r="AI297">
        <f t="shared" si="148"/>
        <v>15.254251485705749</v>
      </c>
      <c r="AJ297">
        <v>1496.4724908338439</v>
      </c>
      <c r="AK297">
        <v>1466.23496969697</v>
      </c>
      <c r="AL297">
        <v>3.4417548481788209</v>
      </c>
      <c r="AM297">
        <v>65.224705467623394</v>
      </c>
      <c r="AN297">
        <f t="shared" si="149"/>
        <v>1.6075949767947444</v>
      </c>
      <c r="AO297">
        <v>23.73156916434472</v>
      </c>
      <c r="AP297">
        <v>24.963340606060608</v>
      </c>
      <c r="AQ297">
        <v>3.2623132978781357E-5</v>
      </c>
      <c r="AR297">
        <v>101.7117068775797</v>
      </c>
      <c r="AS297">
        <v>0</v>
      </c>
      <c r="AT297">
        <v>0</v>
      </c>
      <c r="AU297">
        <f t="shared" si="150"/>
        <v>1</v>
      </c>
      <c r="AV297">
        <f t="shared" si="151"/>
        <v>0</v>
      </c>
      <c r="AW297">
        <f t="shared" si="152"/>
        <v>52785.969382616182</v>
      </c>
      <c r="AX297">
        <f t="shared" si="153"/>
        <v>3095.7690714285718</v>
      </c>
      <c r="AY297">
        <f t="shared" si="154"/>
        <v>2539.4593706195938</v>
      </c>
      <c r="AZ297">
        <f>($B$11*$D$9+$C$11*$D$9+$F$11*((CV297+CN297)/MAX(CV297+CN297+CW297, 0.1)*$I$9+CW297/MAX(CV297+CN297+CW297, 0.1)*$J$9))/($B$11+$C$11+$F$11)</f>
        <v>0.82030000042856432</v>
      </c>
      <c r="BA297">
        <f>($B$11*$K$9+$C$11*$K$9+$F$11*((CV297+CN297)/MAX(CV297+CN297+CW297, 0.1)*$P$9+CW297/MAX(CV297+CN297+CW297, 0.1)*$Q$9))/($B$11+$C$11+$F$11)</f>
        <v>0.17592900082712926</v>
      </c>
      <c r="BB297" s="1">
        <v>3.93</v>
      </c>
      <c r="BC297">
        <v>0.5</v>
      </c>
      <c r="BD297" t="s">
        <v>354</v>
      </c>
      <c r="BE297">
        <v>2</v>
      </c>
      <c r="BF297" t="b">
        <v>1</v>
      </c>
      <c r="BG297">
        <v>1687539227.7142861</v>
      </c>
      <c r="BH297">
        <v>1405.2546428571429</v>
      </c>
      <c r="BI297">
        <v>1443.281428571428</v>
      </c>
      <c r="BJ297">
        <v>24.959321428571432</v>
      </c>
      <c r="BK297">
        <v>23.727092857142861</v>
      </c>
      <c r="BL297">
        <v>1400.896428571428</v>
      </c>
      <c r="BM297">
        <v>24.76745</v>
      </c>
      <c r="BN297">
        <v>499.99589285714279</v>
      </c>
      <c r="BO297">
        <v>101.8586071428571</v>
      </c>
      <c r="BP297">
        <v>0.1136778928571429</v>
      </c>
      <c r="BQ297">
        <v>33.18694285714286</v>
      </c>
      <c r="BR297">
        <v>33.95621785714286</v>
      </c>
      <c r="BS297">
        <v>999.9000000000002</v>
      </c>
      <c r="BT297">
        <v>0</v>
      </c>
      <c r="BU297">
        <v>0</v>
      </c>
      <c r="BV297">
        <v>10002.8325</v>
      </c>
      <c r="BW297">
        <v>0</v>
      </c>
      <c r="BX297">
        <v>1095.7362142857139</v>
      </c>
      <c r="BY297">
        <v>-38.025935714285723</v>
      </c>
      <c r="BZ297">
        <v>1441.226428571428</v>
      </c>
      <c r="CA297">
        <v>1478.3560714285711</v>
      </c>
      <c r="CB297">
        <v>1.232228571428571</v>
      </c>
      <c r="CC297">
        <v>1443.281428571428</v>
      </c>
      <c r="CD297">
        <v>23.727092857142861</v>
      </c>
      <c r="CE297">
        <v>2.5423239285714279</v>
      </c>
      <c r="CF297">
        <v>2.416810357142857</v>
      </c>
      <c r="CG297">
        <v>21.300010714285708</v>
      </c>
      <c r="CH297">
        <v>20.476864285714282</v>
      </c>
      <c r="CI297">
        <v>2000.0328571428579</v>
      </c>
      <c r="CJ297">
        <v>0.98000160714285711</v>
      </c>
      <c r="CK297">
        <v>1.999826428571428E-2</v>
      </c>
      <c r="CL297">
        <v>0</v>
      </c>
      <c r="CM297">
        <v>1.901875</v>
      </c>
      <c r="CN297">
        <v>0</v>
      </c>
      <c r="CO297">
        <v>7623.1092857142867</v>
      </c>
      <c r="CP297">
        <v>17338.53928571428</v>
      </c>
      <c r="CQ297">
        <v>52.375</v>
      </c>
      <c r="CR297">
        <v>53.811999999999983</v>
      </c>
      <c r="CS297">
        <v>52.625</v>
      </c>
      <c r="CT297">
        <v>51.783214285714273</v>
      </c>
      <c r="CU297">
        <v>51</v>
      </c>
      <c r="CV297">
        <v>1960.0321428571431</v>
      </c>
      <c r="CW297">
        <v>40.000714285714288</v>
      </c>
      <c r="CX297">
        <v>0</v>
      </c>
      <c r="CY297">
        <v>1687539235.4000001</v>
      </c>
      <c r="CZ297">
        <v>0</v>
      </c>
      <c r="DA297">
        <v>1687534704.5999999</v>
      </c>
      <c r="DB297" t="s">
        <v>748</v>
      </c>
      <c r="DC297">
        <v>1687534682.0999999</v>
      </c>
      <c r="DD297">
        <v>1687534704.5999999</v>
      </c>
      <c r="DE297">
        <v>4</v>
      </c>
      <c r="DF297">
        <v>-0.27400000000000002</v>
      </c>
      <c r="DG297">
        <v>-6.3E-2</v>
      </c>
      <c r="DH297">
        <v>2.6259999999999999</v>
      </c>
      <c r="DI297">
        <v>4.9000000000000002E-2</v>
      </c>
      <c r="DJ297">
        <v>421</v>
      </c>
      <c r="DK297">
        <v>17</v>
      </c>
      <c r="DL297">
        <v>0.13</v>
      </c>
      <c r="DM297">
        <v>0.01</v>
      </c>
      <c r="DN297">
        <v>-37.958629999999999</v>
      </c>
      <c r="DO297">
        <v>-0.89916923076916777</v>
      </c>
      <c r="DP297">
        <v>0.172835884873483</v>
      </c>
      <c r="DQ297">
        <v>0</v>
      </c>
      <c r="DR297">
        <v>1.2335385000000001</v>
      </c>
      <c r="DS297">
        <v>-3.2410356472798357E-2</v>
      </c>
      <c r="DT297">
        <v>3.3746915044193231E-3</v>
      </c>
      <c r="DU297">
        <v>1</v>
      </c>
      <c r="DV297">
        <v>1</v>
      </c>
      <c r="DW297">
        <v>2</v>
      </c>
      <c r="DX297" t="s">
        <v>368</v>
      </c>
      <c r="DY297">
        <v>3.11653</v>
      </c>
      <c r="DZ297">
        <v>2.7704499999999999</v>
      </c>
      <c r="EA297">
        <v>0.21259600000000001</v>
      </c>
      <c r="EB297">
        <v>0.21781400000000001</v>
      </c>
      <c r="EC297">
        <v>0.119632</v>
      </c>
      <c r="ED297">
        <v>0.115979</v>
      </c>
      <c r="EE297">
        <v>22615.4</v>
      </c>
      <c r="EF297">
        <v>22387.5</v>
      </c>
      <c r="EG297">
        <v>29327.1</v>
      </c>
      <c r="EH297">
        <v>28960.3</v>
      </c>
      <c r="EI297">
        <v>35788.1</v>
      </c>
      <c r="EJ297">
        <v>33767.599999999999</v>
      </c>
      <c r="EK297">
        <v>44993.3</v>
      </c>
      <c r="EL297">
        <v>43074.6</v>
      </c>
      <c r="EM297">
        <v>1.6737200000000001</v>
      </c>
      <c r="EN297">
        <v>1.6207499999999999</v>
      </c>
      <c r="EO297">
        <v>-6.4641199999999996E-2</v>
      </c>
      <c r="EP297">
        <v>0</v>
      </c>
      <c r="EQ297">
        <v>35.0259</v>
      </c>
      <c r="ER297">
        <v>999.9</v>
      </c>
      <c r="ES297">
        <v>48.9</v>
      </c>
      <c r="ET297">
        <v>49.3</v>
      </c>
      <c r="EU297">
        <v>57.573900000000002</v>
      </c>
      <c r="EV297">
        <v>65.438199999999995</v>
      </c>
      <c r="EW297">
        <v>17.7804</v>
      </c>
      <c r="EX297">
        <v>1</v>
      </c>
      <c r="EY297">
        <v>1.4252400000000001</v>
      </c>
      <c r="EZ297">
        <v>9.2810500000000005</v>
      </c>
      <c r="FA297">
        <v>19.982299999999999</v>
      </c>
      <c r="FB297">
        <v>5.2259799999999998</v>
      </c>
      <c r="FC297">
        <v>11.992000000000001</v>
      </c>
      <c r="FD297">
        <v>4.9684999999999997</v>
      </c>
      <c r="FE297">
        <v>3.2895300000000001</v>
      </c>
      <c r="FF297">
        <v>9999</v>
      </c>
      <c r="FG297">
        <v>9999</v>
      </c>
      <c r="FH297">
        <v>9999</v>
      </c>
      <c r="FI297">
        <v>999.9</v>
      </c>
      <c r="FJ297">
        <v>4.9727600000000001</v>
      </c>
      <c r="FK297">
        <v>1.8784000000000001</v>
      </c>
      <c r="FL297">
        <v>1.87662</v>
      </c>
      <c r="FM297">
        <v>1.8793800000000001</v>
      </c>
      <c r="FN297">
        <v>1.8757900000000001</v>
      </c>
      <c r="FO297">
        <v>1.87917</v>
      </c>
      <c r="FP297">
        <v>1.8765000000000001</v>
      </c>
      <c r="FQ297">
        <v>1.8777299999999999</v>
      </c>
      <c r="FR297">
        <v>0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4.4000000000000004</v>
      </c>
      <c r="GF297">
        <v>0.19189999999999999</v>
      </c>
      <c r="GG297">
        <v>1.427427920861303</v>
      </c>
      <c r="GH297">
        <v>3.4596175144301941E-3</v>
      </c>
      <c r="GI297">
        <v>-1.60062044249347E-6</v>
      </c>
      <c r="GJ297">
        <v>4.4551892631570479E-10</v>
      </c>
      <c r="GK297">
        <v>-0.12138322864315421</v>
      </c>
      <c r="GL297">
        <v>-1.1044296988583829E-3</v>
      </c>
      <c r="GM297">
        <v>8.6344859614355754E-4</v>
      </c>
      <c r="GN297">
        <v>-1.2442756315904091E-5</v>
      </c>
      <c r="GO297">
        <v>0</v>
      </c>
      <c r="GP297">
        <v>2120</v>
      </c>
      <c r="GQ297">
        <v>2</v>
      </c>
      <c r="GR297">
        <v>32</v>
      </c>
      <c r="GS297">
        <v>75.900000000000006</v>
      </c>
      <c r="GT297">
        <v>75.5</v>
      </c>
      <c r="GU297">
        <v>3.0224600000000001</v>
      </c>
      <c r="GV297">
        <v>2.6196299999999999</v>
      </c>
      <c r="GW297">
        <v>1.39893</v>
      </c>
      <c r="GX297">
        <v>2.2729499999999998</v>
      </c>
      <c r="GY297">
        <v>1.4489700000000001</v>
      </c>
      <c r="GZ297">
        <v>2.5598100000000001</v>
      </c>
      <c r="HA297">
        <v>54.164400000000001</v>
      </c>
      <c r="HB297">
        <v>14.6311</v>
      </c>
      <c r="HC297">
        <v>18</v>
      </c>
      <c r="HD297">
        <v>502.86</v>
      </c>
      <c r="HE297">
        <v>382.12700000000001</v>
      </c>
      <c r="HF297">
        <v>25.315000000000001</v>
      </c>
      <c r="HG297">
        <v>43.719200000000001</v>
      </c>
      <c r="HH297">
        <v>30.000800000000002</v>
      </c>
      <c r="HI297">
        <v>42.977800000000002</v>
      </c>
      <c r="HJ297">
        <v>42.957099999999997</v>
      </c>
      <c r="HK297">
        <v>60.607399999999998</v>
      </c>
      <c r="HL297">
        <v>56.905299999999997</v>
      </c>
      <c r="HM297">
        <v>0</v>
      </c>
      <c r="HN297">
        <v>21.802099999999999</v>
      </c>
      <c r="HO297">
        <v>1490.39</v>
      </c>
      <c r="HP297">
        <v>23.612200000000001</v>
      </c>
      <c r="HQ297">
        <v>97.123199999999997</v>
      </c>
      <c r="HR297">
        <v>99.040800000000004</v>
      </c>
    </row>
    <row r="298" spans="1:226" x14ac:dyDescent="0.25">
      <c r="A298">
        <v>282</v>
      </c>
      <c r="B298">
        <v>1687539240.5</v>
      </c>
      <c r="C298">
        <v>10537</v>
      </c>
      <c r="D298" t="s">
        <v>925</v>
      </c>
      <c r="E298" t="s">
        <v>926</v>
      </c>
      <c r="F298">
        <v>5</v>
      </c>
      <c r="G298" t="s">
        <v>353</v>
      </c>
      <c r="H298" t="s">
        <v>747</v>
      </c>
      <c r="I298">
        <v>1687539233</v>
      </c>
      <c r="J298">
        <f t="shared" si="124"/>
        <v>1.603586149903182E-3</v>
      </c>
      <c r="K298">
        <f t="shared" si="125"/>
        <v>1.603586149903182</v>
      </c>
      <c r="L298">
        <f t="shared" si="126"/>
        <v>15.351028810042589</v>
      </c>
      <c r="M298">
        <f t="shared" si="127"/>
        <v>1422.948518518519</v>
      </c>
      <c r="N298">
        <f t="shared" si="128"/>
        <v>934.24901619976595</v>
      </c>
      <c r="O298">
        <f t="shared" si="129"/>
        <v>95.267689292459394</v>
      </c>
      <c r="P298">
        <f t="shared" si="130"/>
        <v>145.10158960916831</v>
      </c>
      <c r="Q298">
        <f t="shared" si="131"/>
        <v>5.6882973627543285E-2</v>
      </c>
      <c r="R298">
        <f>IF(LEFT(BD298,1)&lt;&gt;"0",IF(LEFT(BD298,1)="1",3,BE298),$D$5+$E$5*(BV298*BO298/($K$5*1000))+$F$5*(BV298*BO298/($K$5*1000))*MAX(MIN(BB298,$J$5),$I$5)*MAX(MIN(BB298,$J$5),$I$5)+$G$5*MAX(MIN(BB298,$J$5),$I$5)*(BV298*BO298/($K$5*1000))+$H$5*(BV298*BO298/($K$5*1000))*(BV298*BO298/($K$5*1000)))</f>
        <v>3.5012700138264643</v>
      </c>
      <c r="S298">
        <f t="shared" si="132"/>
        <v>5.637451508239634E-2</v>
      </c>
      <c r="T298">
        <f t="shared" si="133"/>
        <v>3.5279375951619556E-2</v>
      </c>
      <c r="U298">
        <f t="shared" si="134"/>
        <v>554.96446896575503</v>
      </c>
      <c r="V298">
        <f t="shared" si="135"/>
        <v>35.604575758308727</v>
      </c>
      <c r="W298">
        <f t="shared" si="136"/>
        <v>33.969618518518523</v>
      </c>
      <c r="X298">
        <f t="shared" si="137"/>
        <v>5.3339620125524068</v>
      </c>
      <c r="Y298">
        <f t="shared" si="138"/>
        <v>49.828749314964369</v>
      </c>
      <c r="Z298">
        <f t="shared" si="139"/>
        <v>2.5453962613905192</v>
      </c>
      <c r="AA298">
        <f t="shared" si="140"/>
        <v>5.1082884808150224</v>
      </c>
      <c r="AB298">
        <f t="shared" si="141"/>
        <v>2.7885657511618875</v>
      </c>
      <c r="AC298">
        <f t="shared" si="142"/>
        <v>-70.718149210730331</v>
      </c>
      <c r="AD298">
        <f t="shared" si="143"/>
        <v>-145.84682503085304</v>
      </c>
      <c r="AE298">
        <f t="shared" si="144"/>
        <v>-9.5946407180382689</v>
      </c>
      <c r="AF298">
        <f t="shared" si="145"/>
        <v>328.80485400613344</v>
      </c>
      <c r="AG298">
        <f t="shared" si="146"/>
        <v>46.183923402902202</v>
      </c>
      <c r="AH298">
        <f t="shared" si="147"/>
        <v>1.6123541003045332</v>
      </c>
      <c r="AI298">
        <f t="shared" si="148"/>
        <v>15.351028810042589</v>
      </c>
      <c r="AJ298">
        <v>1514.0172439640639</v>
      </c>
      <c r="AK298">
        <v>1483.517333333333</v>
      </c>
      <c r="AL298">
        <v>3.4770725810324339</v>
      </c>
      <c r="AM298">
        <v>65.224705467623394</v>
      </c>
      <c r="AN298">
        <f t="shared" si="149"/>
        <v>1.603586149903182</v>
      </c>
      <c r="AO298">
        <v>23.736225649172901</v>
      </c>
      <c r="AP298">
        <v>24.965125454545461</v>
      </c>
      <c r="AQ298">
        <v>1.161018443354855E-5</v>
      </c>
      <c r="AR298">
        <v>101.7117068775797</v>
      </c>
      <c r="AS298">
        <v>0</v>
      </c>
      <c r="AT298">
        <v>0</v>
      </c>
      <c r="AU298">
        <f t="shared" si="150"/>
        <v>1</v>
      </c>
      <c r="AV298">
        <f t="shared" si="151"/>
        <v>0</v>
      </c>
      <c r="AW298">
        <f t="shared" si="152"/>
        <v>52744.566432393716</v>
      </c>
      <c r="AX298">
        <f t="shared" si="153"/>
        <v>3154.48</v>
      </c>
      <c r="AY298">
        <f t="shared" si="154"/>
        <v>2587.6199217439148</v>
      </c>
      <c r="AZ298">
        <f>($B$11*$D$9+$C$11*$D$9+$F$11*((CV298+CN298)/MAX(CV298+CN298+CW298, 0.1)*$I$9+CW298/MAX(CV298+CN298+CW298, 0.1)*$J$9))/($B$11+$C$11+$F$11)</f>
        <v>0.82029999294461042</v>
      </c>
      <c r="BA298">
        <f>($B$11*$K$9+$C$11*$K$9+$F$11*((CV298+CN298)/MAX(CV298+CN298+CW298, 0.1)*$P$9+CW298/MAX(CV298+CN298+CW298, 0.1)*$Q$9))/($B$11+$C$11+$F$11)</f>
        <v>0.17592898638309801</v>
      </c>
      <c r="BB298" s="1">
        <v>3.93</v>
      </c>
      <c r="BC298">
        <v>0.5</v>
      </c>
      <c r="BD298" t="s">
        <v>354</v>
      </c>
      <c r="BE298">
        <v>2</v>
      </c>
      <c r="BF298" t="b">
        <v>1</v>
      </c>
      <c r="BG298">
        <v>1687539233</v>
      </c>
      <c r="BH298">
        <v>1422.948518518519</v>
      </c>
      <c r="BI298">
        <v>1461.0537037037029</v>
      </c>
      <c r="BJ298">
        <v>24.961600000000001</v>
      </c>
      <c r="BK298">
        <v>23.72588148148148</v>
      </c>
      <c r="BL298">
        <v>1418.562962962963</v>
      </c>
      <c r="BM298">
        <v>24.769681481481481</v>
      </c>
      <c r="BN298">
        <v>499.98288888888891</v>
      </c>
      <c r="BO298">
        <v>101.8587777777778</v>
      </c>
      <c r="BP298">
        <v>0.1137024074074074</v>
      </c>
      <c r="BQ298">
        <v>33.196962962962957</v>
      </c>
      <c r="BR298">
        <v>33.969618518518523</v>
      </c>
      <c r="BS298">
        <v>999.90000000000009</v>
      </c>
      <c r="BT298">
        <v>0</v>
      </c>
      <c r="BU298">
        <v>0</v>
      </c>
      <c r="BV298">
        <v>9994.9762962962959</v>
      </c>
      <c r="BW298">
        <v>0</v>
      </c>
      <c r="BX298">
        <v>1154.4329629629631</v>
      </c>
      <c r="BY298">
        <v>-38.104396296296301</v>
      </c>
      <c r="BZ298">
        <v>1459.377407407407</v>
      </c>
      <c r="CA298">
        <v>1496.558888888889</v>
      </c>
      <c r="CB298">
        <v>1.235713703703704</v>
      </c>
      <c r="CC298">
        <v>1461.0537037037029</v>
      </c>
      <c r="CD298">
        <v>23.72588148148148</v>
      </c>
      <c r="CE298">
        <v>2.542558518518518</v>
      </c>
      <c r="CF298">
        <v>2.4166907407407412</v>
      </c>
      <c r="CG298">
        <v>21.301514814814809</v>
      </c>
      <c r="CH298">
        <v>20.476048148148148</v>
      </c>
      <c r="CI298">
        <v>2000.0470370370369</v>
      </c>
      <c r="CJ298">
        <v>0.98000218518518523</v>
      </c>
      <c r="CK298">
        <v>1.9997722222222219E-2</v>
      </c>
      <c r="CL298">
        <v>0</v>
      </c>
      <c r="CM298">
        <v>1.838111111111111</v>
      </c>
      <c r="CN298">
        <v>0</v>
      </c>
      <c r="CO298">
        <v>7620.6451851851853</v>
      </c>
      <c r="CP298">
        <v>17338.662962962961</v>
      </c>
      <c r="CQ298">
        <v>52.384185185185181</v>
      </c>
      <c r="CR298">
        <v>53.811999999999983</v>
      </c>
      <c r="CS298">
        <v>52.625</v>
      </c>
      <c r="CT298">
        <v>51.800518518518501</v>
      </c>
      <c r="CU298">
        <v>51.004592592592587</v>
      </c>
      <c r="CV298">
        <v>1960.0470370370369</v>
      </c>
      <c r="CW298">
        <v>40</v>
      </c>
      <c r="CX298">
        <v>0</v>
      </c>
      <c r="CY298">
        <v>1687539240.2</v>
      </c>
      <c r="CZ298">
        <v>0</v>
      </c>
      <c r="DA298">
        <v>1687534704.5999999</v>
      </c>
      <c r="DB298" t="s">
        <v>748</v>
      </c>
      <c r="DC298">
        <v>1687534682.0999999</v>
      </c>
      <c r="DD298">
        <v>1687534704.5999999</v>
      </c>
      <c r="DE298">
        <v>4</v>
      </c>
      <c r="DF298">
        <v>-0.27400000000000002</v>
      </c>
      <c r="DG298">
        <v>-6.3E-2</v>
      </c>
      <c r="DH298">
        <v>2.6259999999999999</v>
      </c>
      <c r="DI298">
        <v>4.9000000000000002E-2</v>
      </c>
      <c r="DJ298">
        <v>421</v>
      </c>
      <c r="DK298">
        <v>17</v>
      </c>
      <c r="DL298">
        <v>0.13</v>
      </c>
      <c r="DM298">
        <v>0.01</v>
      </c>
      <c r="DN298">
        <v>-38.056365</v>
      </c>
      <c r="DO298">
        <v>-0.69871519699806872</v>
      </c>
      <c r="DP298">
        <v>0.14507779387280439</v>
      </c>
      <c r="DQ298">
        <v>0</v>
      </c>
      <c r="DR298">
        <v>1.2325572499999999</v>
      </c>
      <c r="DS298">
        <v>-9.5222138836777975E-3</v>
      </c>
      <c r="DT298">
        <v>4.6020283503581168E-3</v>
      </c>
      <c r="DU298">
        <v>1</v>
      </c>
      <c r="DV298">
        <v>1</v>
      </c>
      <c r="DW298">
        <v>2</v>
      </c>
      <c r="DX298" t="s">
        <v>368</v>
      </c>
      <c r="DY298">
        <v>3.1166299999999998</v>
      </c>
      <c r="DZ298">
        <v>2.7705600000000001</v>
      </c>
      <c r="EA298">
        <v>0.21410299999999999</v>
      </c>
      <c r="EB298">
        <v>0.21932699999999999</v>
      </c>
      <c r="EC298">
        <v>0.119631</v>
      </c>
      <c r="ED298">
        <v>0.11564000000000001</v>
      </c>
      <c r="EE298">
        <v>22571.4</v>
      </c>
      <c r="EF298">
        <v>22343.7</v>
      </c>
      <c r="EG298">
        <v>29326.7</v>
      </c>
      <c r="EH298">
        <v>28960.3</v>
      </c>
      <c r="EI298">
        <v>35787.599999999999</v>
      </c>
      <c r="EJ298">
        <v>33780.400000000001</v>
      </c>
      <c r="EK298">
        <v>44992.5</v>
      </c>
      <c r="EL298">
        <v>43074.6</v>
      </c>
      <c r="EM298">
        <v>1.67415</v>
      </c>
      <c r="EN298">
        <v>1.62033</v>
      </c>
      <c r="EO298">
        <v>-6.4764199999999994E-2</v>
      </c>
      <c r="EP298">
        <v>0</v>
      </c>
      <c r="EQ298">
        <v>35.030700000000003</v>
      </c>
      <c r="ER298">
        <v>999.9</v>
      </c>
      <c r="ES298">
        <v>48.9</v>
      </c>
      <c r="ET298">
        <v>49.3</v>
      </c>
      <c r="EU298">
        <v>57.564100000000003</v>
      </c>
      <c r="EV298">
        <v>65.328199999999995</v>
      </c>
      <c r="EW298">
        <v>17.463899999999999</v>
      </c>
      <c r="EX298">
        <v>1</v>
      </c>
      <c r="EY298">
        <v>1.4260699999999999</v>
      </c>
      <c r="EZ298">
        <v>9.2810500000000005</v>
      </c>
      <c r="FA298">
        <v>19.982099999999999</v>
      </c>
      <c r="FB298">
        <v>5.2258300000000002</v>
      </c>
      <c r="FC298">
        <v>11.992000000000001</v>
      </c>
      <c r="FD298">
        <v>4.9683000000000002</v>
      </c>
      <c r="FE298">
        <v>3.2895300000000001</v>
      </c>
      <c r="FF298">
        <v>9999</v>
      </c>
      <c r="FG298">
        <v>9999</v>
      </c>
      <c r="FH298">
        <v>9999</v>
      </c>
      <c r="FI298">
        <v>999.9</v>
      </c>
      <c r="FJ298">
        <v>4.9727600000000001</v>
      </c>
      <c r="FK298">
        <v>1.8784000000000001</v>
      </c>
      <c r="FL298">
        <v>1.8766700000000001</v>
      </c>
      <c r="FM298">
        <v>1.8794299999999999</v>
      </c>
      <c r="FN298">
        <v>1.8757900000000001</v>
      </c>
      <c r="FO298">
        <v>1.8791899999999999</v>
      </c>
      <c r="FP298">
        <v>1.87652</v>
      </c>
      <c r="FQ298">
        <v>1.87775</v>
      </c>
      <c r="FR298">
        <v>0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4.42</v>
      </c>
      <c r="GF298">
        <v>0.192</v>
      </c>
      <c r="GG298">
        <v>1.427427920861303</v>
      </c>
      <c r="GH298">
        <v>3.4596175144301941E-3</v>
      </c>
      <c r="GI298">
        <v>-1.60062044249347E-6</v>
      </c>
      <c r="GJ298">
        <v>4.4551892631570479E-10</v>
      </c>
      <c r="GK298">
        <v>-0.12138322864315421</v>
      </c>
      <c r="GL298">
        <v>-1.1044296988583829E-3</v>
      </c>
      <c r="GM298">
        <v>8.6344859614355754E-4</v>
      </c>
      <c r="GN298">
        <v>-1.2442756315904091E-5</v>
      </c>
      <c r="GO298">
        <v>0</v>
      </c>
      <c r="GP298">
        <v>2120</v>
      </c>
      <c r="GQ298">
        <v>2</v>
      </c>
      <c r="GR298">
        <v>32</v>
      </c>
      <c r="GS298">
        <v>76</v>
      </c>
      <c r="GT298">
        <v>75.599999999999994</v>
      </c>
      <c r="GU298">
        <v>3.0517599999999998</v>
      </c>
      <c r="GV298">
        <v>2.6269499999999999</v>
      </c>
      <c r="GW298">
        <v>1.39893</v>
      </c>
      <c r="GX298">
        <v>2.2729499999999998</v>
      </c>
      <c r="GY298">
        <v>1.4489700000000001</v>
      </c>
      <c r="GZ298">
        <v>2.5781200000000002</v>
      </c>
      <c r="HA298">
        <v>54.164400000000001</v>
      </c>
      <c r="HB298">
        <v>14.622400000000001</v>
      </c>
      <c r="HC298">
        <v>18</v>
      </c>
      <c r="HD298">
        <v>503.15699999999998</v>
      </c>
      <c r="HE298">
        <v>381.904</v>
      </c>
      <c r="HF298">
        <v>25.324400000000001</v>
      </c>
      <c r="HG298">
        <v>43.725000000000001</v>
      </c>
      <c r="HH298">
        <v>30.000800000000002</v>
      </c>
      <c r="HI298">
        <v>42.983699999999999</v>
      </c>
      <c r="HJ298">
        <v>42.963700000000003</v>
      </c>
      <c r="HK298">
        <v>61.1233</v>
      </c>
      <c r="HL298">
        <v>57.1798</v>
      </c>
      <c r="HM298">
        <v>0</v>
      </c>
      <c r="HN298">
        <v>21.804099999999998</v>
      </c>
      <c r="HO298">
        <v>1503.75</v>
      </c>
      <c r="HP298">
        <v>23.6173</v>
      </c>
      <c r="HQ298">
        <v>97.121600000000001</v>
      </c>
      <c r="HR298">
        <v>99.040800000000004</v>
      </c>
    </row>
    <row r="299" spans="1:226" x14ac:dyDescent="0.25">
      <c r="A299">
        <v>283</v>
      </c>
      <c r="B299">
        <v>1687539245.5</v>
      </c>
      <c r="C299">
        <v>10542</v>
      </c>
      <c r="D299" t="s">
        <v>927</v>
      </c>
      <c r="E299" t="s">
        <v>928</v>
      </c>
      <c r="F299">
        <v>5</v>
      </c>
      <c r="G299" t="s">
        <v>353</v>
      </c>
      <c r="H299" t="s">
        <v>747</v>
      </c>
      <c r="I299">
        <v>1687539237.7142861</v>
      </c>
      <c r="J299">
        <f t="shared" si="124"/>
        <v>1.6988054300778623E-3</v>
      </c>
      <c r="K299">
        <f t="shared" si="125"/>
        <v>1.6988054300778623</v>
      </c>
      <c r="L299">
        <f t="shared" si="126"/>
        <v>15.399354784622021</v>
      </c>
      <c r="M299">
        <f t="shared" si="127"/>
        <v>1438.783928571429</v>
      </c>
      <c r="N299">
        <f t="shared" si="128"/>
        <v>971.19664667950167</v>
      </c>
      <c r="O299">
        <f t="shared" si="129"/>
        <v>99.035532152896749</v>
      </c>
      <c r="P299">
        <f t="shared" si="130"/>
        <v>146.71666392823667</v>
      </c>
      <c r="Q299">
        <f t="shared" si="131"/>
        <v>6.0186267490245776E-2</v>
      </c>
      <c r="R299">
        <f>IF(LEFT(BD299,1)&lt;&gt;"0",IF(LEFT(BD299,1)="1",3,BE299),$D$5+$E$5*(BV299*BO299/($K$5*1000))+$F$5*(BV299*BO299/($K$5*1000))*MAX(MIN(BB299,$J$5),$I$5)*MAX(MIN(BB299,$J$5),$I$5)+$G$5*MAX(MIN(BB299,$J$5),$I$5)*(BV299*BO299/($K$5*1000))+$H$5*(BV299*BO299/($K$5*1000))*(BV299*BO299/($K$5*1000)))</f>
        <v>3.5014907934998534</v>
      </c>
      <c r="S299">
        <f t="shared" si="132"/>
        <v>5.9617394229801945E-2</v>
      </c>
      <c r="T299">
        <f t="shared" si="133"/>
        <v>3.7311534132922805E-2</v>
      </c>
      <c r="U299">
        <f t="shared" si="134"/>
        <v>559.13724476279208</v>
      </c>
      <c r="V299">
        <f t="shared" si="135"/>
        <v>35.612808886897383</v>
      </c>
      <c r="W299">
        <f t="shared" si="136"/>
        <v>33.983935714285707</v>
      </c>
      <c r="X299">
        <f t="shared" si="137"/>
        <v>5.3382242214433555</v>
      </c>
      <c r="Y299">
        <f t="shared" si="138"/>
        <v>49.793530980215834</v>
      </c>
      <c r="Z299">
        <f t="shared" si="139"/>
        <v>2.5448132724060266</v>
      </c>
      <c r="AA299">
        <f t="shared" si="140"/>
        <v>5.1107306959555494</v>
      </c>
      <c r="AB299">
        <f t="shared" si="141"/>
        <v>2.7934109490373289</v>
      </c>
      <c r="AC299">
        <f t="shared" si="142"/>
        <v>-74.917319466433725</v>
      </c>
      <c r="AD299">
        <f t="shared" si="143"/>
        <v>-146.95052690511517</v>
      </c>
      <c r="AE299">
        <f t="shared" si="144"/>
        <v>-9.667719332868522</v>
      </c>
      <c r="AF299">
        <f t="shared" si="145"/>
        <v>327.60167905837471</v>
      </c>
      <c r="AG299">
        <f t="shared" si="146"/>
        <v>46.102865329541068</v>
      </c>
      <c r="AH299">
        <f t="shared" si="147"/>
        <v>1.6861710330464805</v>
      </c>
      <c r="AI299">
        <f t="shared" si="148"/>
        <v>15.399354784622021</v>
      </c>
      <c r="AJ299">
        <v>1531.0560035448691</v>
      </c>
      <c r="AK299">
        <v>1500.7329090909091</v>
      </c>
      <c r="AL299">
        <v>3.4360763732691528</v>
      </c>
      <c r="AM299">
        <v>65.224705467623394</v>
      </c>
      <c r="AN299">
        <f t="shared" si="149"/>
        <v>1.6988054300778623</v>
      </c>
      <c r="AO299">
        <v>23.522130342221381</v>
      </c>
      <c r="AP299">
        <v>24.91249333333333</v>
      </c>
      <c r="AQ299">
        <v>-1.0859795145879951E-2</v>
      </c>
      <c r="AR299">
        <v>101.7117068775797</v>
      </c>
      <c r="AS299">
        <v>0</v>
      </c>
      <c r="AT299">
        <v>0</v>
      </c>
      <c r="AU299">
        <f t="shared" si="150"/>
        <v>1</v>
      </c>
      <c r="AV299">
        <f t="shared" si="151"/>
        <v>0</v>
      </c>
      <c r="AW299">
        <f t="shared" si="152"/>
        <v>52747.950758030689</v>
      </c>
      <c r="AX299">
        <f t="shared" si="153"/>
        <v>3178.1996428571429</v>
      </c>
      <c r="AY299">
        <f t="shared" si="154"/>
        <v>2607.0770425769465</v>
      </c>
      <c r="AZ299">
        <f>($B$11*$D$9+$C$11*$D$9+$F$11*((CV299+CN299)/MAX(CV299+CN299+CW299, 0.1)*$I$9+CW299/MAX(CV299+CN299+CW299, 0.1)*$J$9))/($B$11+$C$11+$F$11)</f>
        <v>0.82029996083985213</v>
      </c>
      <c r="BA299">
        <f>($B$11*$K$9+$C$11*$K$9+$F$11*((CV299+CN299)/MAX(CV299+CN299+CW299, 0.1)*$P$9+CW299/MAX(CV299+CN299+CW299, 0.1)*$Q$9))/($B$11+$C$11+$F$11)</f>
        <v>0.17592892442091462</v>
      </c>
      <c r="BB299" s="1">
        <v>3.93</v>
      </c>
      <c r="BC299">
        <v>0.5</v>
      </c>
      <c r="BD299" t="s">
        <v>354</v>
      </c>
      <c r="BE299">
        <v>2</v>
      </c>
      <c r="BF299" t="b">
        <v>1</v>
      </c>
      <c r="BG299">
        <v>1687539237.7142861</v>
      </c>
      <c r="BH299">
        <v>1438.783928571429</v>
      </c>
      <c r="BI299">
        <v>1476.9282142857139</v>
      </c>
      <c r="BJ299">
        <v>24.95583214285714</v>
      </c>
      <c r="BK299">
        <v>23.66355714285714</v>
      </c>
      <c r="BL299">
        <v>1434.372142857143</v>
      </c>
      <c r="BM299">
        <v>24.764025</v>
      </c>
      <c r="BN299">
        <v>499.99253571428562</v>
      </c>
      <c r="BO299">
        <v>101.85896428571429</v>
      </c>
      <c r="BP299">
        <v>0.1137232142857143</v>
      </c>
      <c r="BQ299">
        <v>33.20548214285715</v>
      </c>
      <c r="BR299">
        <v>33.983935714285707</v>
      </c>
      <c r="BS299">
        <v>999.9000000000002</v>
      </c>
      <c r="BT299">
        <v>0</v>
      </c>
      <c r="BU299">
        <v>0</v>
      </c>
      <c r="BV299">
        <v>9995.9157142857148</v>
      </c>
      <c r="BW299">
        <v>0</v>
      </c>
      <c r="BX299">
        <v>1178.170714285714</v>
      </c>
      <c r="BY299">
        <v>-38.145214285714289</v>
      </c>
      <c r="BZ299">
        <v>1475.607857142857</v>
      </c>
      <c r="CA299">
        <v>1512.7225000000001</v>
      </c>
      <c r="CB299">
        <v>1.292274285714285</v>
      </c>
      <c r="CC299">
        <v>1476.9282142857139</v>
      </c>
      <c r="CD299">
        <v>23.66355714285714</v>
      </c>
      <c r="CE299">
        <v>2.541976071428572</v>
      </c>
      <c r="CF299">
        <v>2.4103464285714278</v>
      </c>
      <c r="CG299">
        <v>21.297778571428569</v>
      </c>
      <c r="CH299">
        <v>20.43333928571429</v>
      </c>
      <c r="CI299">
        <v>2000.0289285714291</v>
      </c>
      <c r="CJ299">
        <v>0.98000435714285705</v>
      </c>
      <c r="CK299">
        <v>1.9995535714285719E-2</v>
      </c>
      <c r="CL299">
        <v>0</v>
      </c>
      <c r="CM299">
        <v>1.9088892857142861</v>
      </c>
      <c r="CN299">
        <v>0</v>
      </c>
      <c r="CO299">
        <v>7618.0914285714289</v>
      </c>
      <c r="CP299">
        <v>17338.507142857139</v>
      </c>
      <c r="CQ299">
        <v>52.394928571428572</v>
      </c>
      <c r="CR299">
        <v>53.811999999999983</v>
      </c>
      <c r="CS299">
        <v>52.625</v>
      </c>
      <c r="CT299">
        <v>51.811999999999983</v>
      </c>
      <c r="CU299">
        <v>51.013285714285708</v>
      </c>
      <c r="CV299">
        <v>1960.0335714285709</v>
      </c>
      <c r="CW299">
        <v>39.995357142857152</v>
      </c>
      <c r="CX299">
        <v>0</v>
      </c>
      <c r="CY299">
        <v>1687539245.5999999</v>
      </c>
      <c r="CZ299">
        <v>0</v>
      </c>
      <c r="DA299">
        <v>1687534704.5999999</v>
      </c>
      <c r="DB299" t="s">
        <v>748</v>
      </c>
      <c r="DC299">
        <v>1687534682.0999999</v>
      </c>
      <c r="DD299">
        <v>1687534704.5999999</v>
      </c>
      <c r="DE299">
        <v>4</v>
      </c>
      <c r="DF299">
        <v>-0.27400000000000002</v>
      </c>
      <c r="DG299">
        <v>-6.3E-2</v>
      </c>
      <c r="DH299">
        <v>2.6259999999999999</v>
      </c>
      <c r="DI299">
        <v>4.9000000000000002E-2</v>
      </c>
      <c r="DJ299">
        <v>421</v>
      </c>
      <c r="DK299">
        <v>17</v>
      </c>
      <c r="DL299">
        <v>0.13</v>
      </c>
      <c r="DM299">
        <v>0.01</v>
      </c>
      <c r="DN299">
        <v>-38.139892682926828</v>
      </c>
      <c r="DO299">
        <v>-0.85445226480839931</v>
      </c>
      <c r="DP299">
        <v>0.1558690309988138</v>
      </c>
      <c r="DQ299">
        <v>0</v>
      </c>
      <c r="DR299">
        <v>1.2710382926829269</v>
      </c>
      <c r="DS299">
        <v>0.54574181184669124</v>
      </c>
      <c r="DT299">
        <v>7.0502939461378658E-2</v>
      </c>
      <c r="DU299">
        <v>0</v>
      </c>
      <c r="DV299">
        <v>0</v>
      </c>
      <c r="DW299">
        <v>2</v>
      </c>
      <c r="DX299" t="s">
        <v>356</v>
      </c>
      <c r="DY299">
        <v>3.1165400000000001</v>
      </c>
      <c r="DZ299">
        <v>2.7704599999999999</v>
      </c>
      <c r="EA299">
        <v>0.21559800000000001</v>
      </c>
      <c r="EB299">
        <v>0.22076799999999999</v>
      </c>
      <c r="EC299">
        <v>0.119436</v>
      </c>
      <c r="ED299">
        <v>0.115192</v>
      </c>
      <c r="EE299">
        <v>22527.3</v>
      </c>
      <c r="EF299">
        <v>22301.4</v>
      </c>
      <c r="EG299">
        <v>29325.7</v>
      </c>
      <c r="EH299">
        <v>28959.4</v>
      </c>
      <c r="EI299">
        <v>35794.5</v>
      </c>
      <c r="EJ299">
        <v>33796.400000000001</v>
      </c>
      <c r="EK299">
        <v>44991.199999999997</v>
      </c>
      <c r="EL299">
        <v>43073.4</v>
      </c>
      <c r="EM299">
        <v>1.6737500000000001</v>
      </c>
      <c r="EN299">
        <v>1.6203000000000001</v>
      </c>
      <c r="EO299">
        <v>-6.2823299999999999E-2</v>
      </c>
      <c r="EP299">
        <v>0</v>
      </c>
      <c r="EQ299">
        <v>35.031399999999998</v>
      </c>
      <c r="ER299">
        <v>999.9</v>
      </c>
      <c r="ES299">
        <v>48.9</v>
      </c>
      <c r="ET299">
        <v>49.3</v>
      </c>
      <c r="EU299">
        <v>57.569499999999998</v>
      </c>
      <c r="EV299">
        <v>65.248199999999997</v>
      </c>
      <c r="EW299">
        <v>17.299700000000001</v>
      </c>
      <c r="EX299">
        <v>1</v>
      </c>
      <c r="EY299">
        <v>1.4270799999999999</v>
      </c>
      <c r="EZ299">
        <v>9.2810500000000005</v>
      </c>
      <c r="FA299">
        <v>19.9818</v>
      </c>
      <c r="FB299">
        <v>5.2262700000000004</v>
      </c>
      <c r="FC299">
        <v>11.992000000000001</v>
      </c>
      <c r="FD299">
        <v>4.9683000000000002</v>
      </c>
      <c r="FE299">
        <v>3.2896000000000001</v>
      </c>
      <c r="FF299">
        <v>9999</v>
      </c>
      <c r="FG299">
        <v>9999</v>
      </c>
      <c r="FH299">
        <v>9999</v>
      </c>
      <c r="FI299">
        <v>999.9</v>
      </c>
      <c r="FJ299">
        <v>4.9727499999999996</v>
      </c>
      <c r="FK299">
        <v>1.87842</v>
      </c>
      <c r="FL299">
        <v>1.8766700000000001</v>
      </c>
      <c r="FM299">
        <v>1.87941</v>
      </c>
      <c r="FN299">
        <v>1.87581</v>
      </c>
      <c r="FO299">
        <v>1.8792</v>
      </c>
      <c r="FP299">
        <v>1.87652</v>
      </c>
      <c r="FQ299">
        <v>1.87775</v>
      </c>
      <c r="FR299">
        <v>0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4.45</v>
      </c>
      <c r="GF299">
        <v>0.19089999999999999</v>
      </c>
      <c r="GG299">
        <v>1.427427920861303</v>
      </c>
      <c r="GH299">
        <v>3.4596175144301941E-3</v>
      </c>
      <c r="GI299">
        <v>-1.60062044249347E-6</v>
      </c>
      <c r="GJ299">
        <v>4.4551892631570479E-10</v>
      </c>
      <c r="GK299">
        <v>-0.12138322864315421</v>
      </c>
      <c r="GL299">
        <v>-1.1044296988583829E-3</v>
      </c>
      <c r="GM299">
        <v>8.6344859614355754E-4</v>
      </c>
      <c r="GN299">
        <v>-1.2442756315904091E-5</v>
      </c>
      <c r="GO299">
        <v>0</v>
      </c>
      <c r="GP299">
        <v>2120</v>
      </c>
      <c r="GQ299">
        <v>2</v>
      </c>
      <c r="GR299">
        <v>32</v>
      </c>
      <c r="GS299">
        <v>76.099999999999994</v>
      </c>
      <c r="GT299">
        <v>75.7</v>
      </c>
      <c r="GU299">
        <v>3.0773899999999998</v>
      </c>
      <c r="GV299">
        <v>2.6355</v>
      </c>
      <c r="GW299">
        <v>1.39893</v>
      </c>
      <c r="GX299">
        <v>2.2729499999999998</v>
      </c>
      <c r="GY299">
        <v>1.4489700000000001</v>
      </c>
      <c r="GZ299">
        <v>2.4499499999999999</v>
      </c>
      <c r="HA299">
        <v>54.164400000000001</v>
      </c>
      <c r="HB299">
        <v>14.6136</v>
      </c>
      <c r="HC299">
        <v>18</v>
      </c>
      <c r="HD299">
        <v>502.94400000000002</v>
      </c>
      <c r="HE299">
        <v>381.91699999999997</v>
      </c>
      <c r="HF299">
        <v>25.3309</v>
      </c>
      <c r="HG299">
        <v>43.732999999999997</v>
      </c>
      <c r="HH299">
        <v>30.000900000000001</v>
      </c>
      <c r="HI299">
        <v>42.990099999999998</v>
      </c>
      <c r="HJ299">
        <v>42.969299999999997</v>
      </c>
      <c r="HK299">
        <v>61.702599999999997</v>
      </c>
      <c r="HL299">
        <v>57.1798</v>
      </c>
      <c r="HM299">
        <v>0</v>
      </c>
      <c r="HN299">
        <v>21.804099999999998</v>
      </c>
      <c r="HO299">
        <v>1523.82</v>
      </c>
      <c r="HP299">
        <v>23.689</v>
      </c>
      <c r="HQ299">
        <v>97.118600000000001</v>
      </c>
      <c r="HR299">
        <v>99.037899999999993</v>
      </c>
    </row>
    <row r="300" spans="1:226" x14ac:dyDescent="0.25">
      <c r="A300">
        <v>284</v>
      </c>
      <c r="B300">
        <v>1687539250.5</v>
      </c>
      <c r="C300">
        <v>10547</v>
      </c>
      <c r="D300" t="s">
        <v>929</v>
      </c>
      <c r="E300" t="s">
        <v>930</v>
      </c>
      <c r="F300">
        <v>5</v>
      </c>
      <c r="G300" t="s">
        <v>353</v>
      </c>
      <c r="H300" t="s">
        <v>747</v>
      </c>
      <c r="I300">
        <v>1687539243</v>
      </c>
      <c r="J300">
        <f t="shared" si="124"/>
        <v>1.6214171727640099E-3</v>
      </c>
      <c r="K300">
        <f t="shared" si="125"/>
        <v>1.6214171727640099</v>
      </c>
      <c r="L300">
        <f t="shared" si="126"/>
        <v>15.515332833307507</v>
      </c>
      <c r="M300">
        <f t="shared" si="127"/>
        <v>1456.5666666666671</v>
      </c>
      <c r="N300">
        <f t="shared" si="128"/>
        <v>964.25417054900993</v>
      </c>
      <c r="O300">
        <f t="shared" si="129"/>
        <v>98.327761859032094</v>
      </c>
      <c r="P300">
        <f t="shared" si="130"/>
        <v>148.5302783292704</v>
      </c>
      <c r="Q300">
        <f t="shared" si="131"/>
        <v>5.7244255222280854E-2</v>
      </c>
      <c r="R300">
        <f>IF(LEFT(BD300,1)&lt;&gt;"0",IF(LEFT(BD300,1)="1",3,BE300),$D$5+$E$5*(BV300*BO300/($K$5*1000))+$F$5*(BV300*BO300/($K$5*1000))*MAX(MIN(BB300,$J$5),$I$5)*MAX(MIN(BB300,$J$5),$I$5)+$G$5*MAX(MIN(BB300,$J$5),$I$5)*(BV300*BO300/($K$5*1000))+$H$5*(BV300*BO300/($K$5*1000))*(BV300*BO300/($K$5*1000)))</f>
        <v>3.5005703225523739</v>
      </c>
      <c r="S300">
        <f t="shared" si="132"/>
        <v>5.6729247027964537E-2</v>
      </c>
      <c r="T300">
        <f t="shared" si="133"/>
        <v>3.5501664511789488E-2</v>
      </c>
      <c r="U300">
        <f t="shared" si="134"/>
        <v>562.8001967795982</v>
      </c>
      <c r="V300">
        <f t="shared" si="135"/>
        <v>35.655940698515131</v>
      </c>
      <c r="W300">
        <f t="shared" si="136"/>
        <v>34.002151851851849</v>
      </c>
      <c r="X300">
        <f t="shared" si="137"/>
        <v>5.3436514209429147</v>
      </c>
      <c r="Y300">
        <f t="shared" si="138"/>
        <v>49.713741827634934</v>
      </c>
      <c r="Z300">
        <f t="shared" si="139"/>
        <v>2.5417851136958669</v>
      </c>
      <c r="AA300">
        <f t="shared" si="140"/>
        <v>5.1128420840028914</v>
      </c>
      <c r="AB300">
        <f t="shared" si="141"/>
        <v>2.8018663072470478</v>
      </c>
      <c r="AC300">
        <f t="shared" si="142"/>
        <v>-71.504497318892831</v>
      </c>
      <c r="AD300">
        <f t="shared" si="143"/>
        <v>-148.96026233447543</v>
      </c>
      <c r="AE300">
        <f t="shared" si="144"/>
        <v>-9.8037417707812988</v>
      </c>
      <c r="AF300">
        <f t="shared" si="145"/>
        <v>332.53169535544868</v>
      </c>
      <c r="AG300">
        <f t="shared" si="146"/>
        <v>45.960534510103166</v>
      </c>
      <c r="AH300">
        <f t="shared" si="147"/>
        <v>1.7510705550532972</v>
      </c>
      <c r="AI300">
        <f t="shared" si="148"/>
        <v>15.515332833307507</v>
      </c>
      <c r="AJ300">
        <v>1547.861606277047</v>
      </c>
      <c r="AK300">
        <v>1517.7363636363641</v>
      </c>
      <c r="AL300">
        <v>3.3807956888352462</v>
      </c>
      <c r="AM300">
        <v>65.224705467623394</v>
      </c>
      <c r="AN300">
        <f t="shared" si="149"/>
        <v>1.6214171727640099</v>
      </c>
      <c r="AO300">
        <v>23.498637680663951</v>
      </c>
      <c r="AP300">
        <v>24.848872727272742</v>
      </c>
      <c r="AQ300">
        <v>-1.3216044847391259E-2</v>
      </c>
      <c r="AR300">
        <v>101.7117068775797</v>
      </c>
      <c r="AS300">
        <v>0</v>
      </c>
      <c r="AT300">
        <v>0</v>
      </c>
      <c r="AU300">
        <f t="shared" si="150"/>
        <v>1</v>
      </c>
      <c r="AV300">
        <f t="shared" si="151"/>
        <v>0</v>
      </c>
      <c r="AW300">
        <f t="shared" si="152"/>
        <v>52726.473002448103</v>
      </c>
      <c r="AX300">
        <f t="shared" si="153"/>
        <v>3199.0211111111112</v>
      </c>
      <c r="AY300">
        <f t="shared" si="154"/>
        <v>2624.1568162646163</v>
      </c>
      <c r="AZ300">
        <f>($B$11*$D$9+$C$11*$D$9+$F$11*((CV300+CN300)/MAX(CV300+CN300+CW300, 0.1)*$I$9+CW300/MAX(CV300+CN300+CW300, 0.1)*$J$9))/($B$11+$C$11+$F$11)</f>
        <v>0.82029993711206606</v>
      </c>
      <c r="BA300">
        <f>($B$11*$K$9+$C$11*$K$9+$F$11*((CV300+CN300)/MAX(CV300+CN300+CW300, 0.1)*$P$9+CW300/MAX(CV300+CN300+CW300, 0.1)*$Q$9))/($B$11+$C$11+$F$11)</f>
        <v>0.17592887862628753</v>
      </c>
      <c r="BB300" s="1">
        <v>3.93</v>
      </c>
      <c r="BC300">
        <v>0.5</v>
      </c>
      <c r="BD300" t="s">
        <v>354</v>
      </c>
      <c r="BE300">
        <v>2</v>
      </c>
      <c r="BF300" t="b">
        <v>1</v>
      </c>
      <c r="BG300">
        <v>1687539243</v>
      </c>
      <c r="BH300">
        <v>1456.5666666666671</v>
      </c>
      <c r="BI300">
        <v>1494.695185185185</v>
      </c>
      <c r="BJ300">
        <v>24.9260925925926</v>
      </c>
      <c r="BK300">
        <v>23.584099999999999</v>
      </c>
      <c r="BL300">
        <v>1452.126296296296</v>
      </c>
      <c r="BM300">
        <v>24.73482222222222</v>
      </c>
      <c r="BN300">
        <v>500.01566666666668</v>
      </c>
      <c r="BO300">
        <v>101.85899999999999</v>
      </c>
      <c r="BP300">
        <v>0.1138665555555555</v>
      </c>
      <c r="BQ300">
        <v>33.212844444444443</v>
      </c>
      <c r="BR300">
        <v>34.002151851851849</v>
      </c>
      <c r="BS300">
        <v>999.90000000000009</v>
      </c>
      <c r="BT300">
        <v>0</v>
      </c>
      <c r="BU300">
        <v>0</v>
      </c>
      <c r="BV300">
        <v>9991.9196296296286</v>
      </c>
      <c r="BW300">
        <v>0</v>
      </c>
      <c r="BX300">
        <v>1198.9907407407411</v>
      </c>
      <c r="BY300">
        <v>-38.129462962962968</v>
      </c>
      <c r="BZ300">
        <v>1493.7996296296301</v>
      </c>
      <c r="CA300">
        <v>1530.7955555555559</v>
      </c>
      <c r="CB300">
        <v>1.341992962962963</v>
      </c>
      <c r="CC300">
        <v>1494.695185185185</v>
      </c>
      <c r="CD300">
        <v>23.584099999999999</v>
      </c>
      <c r="CE300">
        <v>2.538946666666666</v>
      </c>
      <c r="CF300">
        <v>2.4022533333333338</v>
      </c>
      <c r="CG300">
        <v>21.278322222222229</v>
      </c>
      <c r="CH300">
        <v>20.378840740740738</v>
      </c>
      <c r="CI300">
        <v>2000.0303703703701</v>
      </c>
      <c r="CJ300">
        <v>0.98000585185185185</v>
      </c>
      <c r="CK300">
        <v>1.999404814814815E-2</v>
      </c>
      <c r="CL300">
        <v>0</v>
      </c>
      <c r="CM300">
        <v>1.923840740740741</v>
      </c>
      <c r="CN300">
        <v>0</v>
      </c>
      <c r="CO300">
        <v>7615.5825925925919</v>
      </c>
      <c r="CP300">
        <v>17338.522222222218</v>
      </c>
      <c r="CQ300">
        <v>52.400259259259258</v>
      </c>
      <c r="CR300">
        <v>53.811999999999983</v>
      </c>
      <c r="CS300">
        <v>52.625</v>
      </c>
      <c r="CT300">
        <v>51.811999999999983</v>
      </c>
      <c r="CU300">
        <v>51.018370370370363</v>
      </c>
      <c r="CV300">
        <v>1960.0381481481479</v>
      </c>
      <c r="CW300">
        <v>39.992222222222217</v>
      </c>
      <c r="CX300">
        <v>0</v>
      </c>
      <c r="CY300">
        <v>1687539250.4000001</v>
      </c>
      <c r="CZ300">
        <v>0</v>
      </c>
      <c r="DA300">
        <v>1687534704.5999999</v>
      </c>
      <c r="DB300" t="s">
        <v>748</v>
      </c>
      <c r="DC300">
        <v>1687534682.0999999</v>
      </c>
      <c r="DD300">
        <v>1687534704.5999999</v>
      </c>
      <c r="DE300">
        <v>4</v>
      </c>
      <c r="DF300">
        <v>-0.27400000000000002</v>
      </c>
      <c r="DG300">
        <v>-6.3E-2</v>
      </c>
      <c r="DH300">
        <v>2.6259999999999999</v>
      </c>
      <c r="DI300">
        <v>4.9000000000000002E-2</v>
      </c>
      <c r="DJ300">
        <v>421</v>
      </c>
      <c r="DK300">
        <v>17</v>
      </c>
      <c r="DL300">
        <v>0.13</v>
      </c>
      <c r="DM300">
        <v>0.01</v>
      </c>
      <c r="DN300">
        <v>-38.092982499999998</v>
      </c>
      <c r="DO300">
        <v>0.36952232645406452</v>
      </c>
      <c r="DP300">
        <v>0.1889580957348744</v>
      </c>
      <c r="DQ300">
        <v>0</v>
      </c>
      <c r="DR300">
        <v>1.3125329999999999</v>
      </c>
      <c r="DS300">
        <v>0.68127737335834437</v>
      </c>
      <c r="DT300">
        <v>7.8809327436541413E-2</v>
      </c>
      <c r="DU300">
        <v>0</v>
      </c>
      <c r="DV300">
        <v>0</v>
      </c>
      <c r="DW300">
        <v>2</v>
      </c>
      <c r="DX300" t="s">
        <v>356</v>
      </c>
      <c r="DY300">
        <v>3.1165400000000001</v>
      </c>
      <c r="DZ300">
        <v>2.7706599999999999</v>
      </c>
      <c r="EA300">
        <v>0.21706700000000001</v>
      </c>
      <c r="EB300">
        <v>0.222223</v>
      </c>
      <c r="EC300">
        <v>0.11923400000000001</v>
      </c>
      <c r="ED300">
        <v>0.11523</v>
      </c>
      <c r="EE300">
        <v>22484.3</v>
      </c>
      <c r="EF300">
        <v>22259.200000000001</v>
      </c>
      <c r="EG300">
        <v>29325.1</v>
      </c>
      <c r="EH300">
        <v>28959.200000000001</v>
      </c>
      <c r="EI300">
        <v>35801.699999999997</v>
      </c>
      <c r="EJ300">
        <v>33794.800000000003</v>
      </c>
      <c r="EK300">
        <v>44990.1</v>
      </c>
      <c r="EL300">
        <v>43073</v>
      </c>
      <c r="EM300">
        <v>1.6740999999999999</v>
      </c>
      <c r="EN300">
        <v>1.62005</v>
      </c>
      <c r="EO300">
        <v>-6.18398E-2</v>
      </c>
      <c r="EP300">
        <v>0</v>
      </c>
      <c r="EQ300">
        <v>35.026499999999999</v>
      </c>
      <c r="ER300">
        <v>999.9</v>
      </c>
      <c r="ES300">
        <v>48.9</v>
      </c>
      <c r="ET300">
        <v>49.3</v>
      </c>
      <c r="EU300">
        <v>57.573500000000003</v>
      </c>
      <c r="EV300">
        <v>65.378200000000007</v>
      </c>
      <c r="EW300">
        <v>17.6843</v>
      </c>
      <c r="EX300">
        <v>1</v>
      </c>
      <c r="EY300">
        <v>1.42778</v>
      </c>
      <c r="EZ300">
        <v>9.2810500000000005</v>
      </c>
      <c r="FA300">
        <v>19.981400000000001</v>
      </c>
      <c r="FB300">
        <v>5.2262700000000004</v>
      </c>
      <c r="FC300">
        <v>11.992000000000001</v>
      </c>
      <c r="FD300">
        <v>4.9685499999999996</v>
      </c>
      <c r="FE300">
        <v>3.2896999999999998</v>
      </c>
      <c r="FF300">
        <v>9999</v>
      </c>
      <c r="FG300">
        <v>9999</v>
      </c>
      <c r="FH300">
        <v>9999</v>
      </c>
      <c r="FI300">
        <v>999.9</v>
      </c>
      <c r="FJ300">
        <v>4.9727499999999996</v>
      </c>
      <c r="FK300">
        <v>1.87843</v>
      </c>
      <c r="FL300">
        <v>1.87666</v>
      </c>
      <c r="FM300">
        <v>1.8794200000000001</v>
      </c>
      <c r="FN300">
        <v>1.87582</v>
      </c>
      <c r="FO300">
        <v>1.87923</v>
      </c>
      <c r="FP300">
        <v>1.87653</v>
      </c>
      <c r="FQ300">
        <v>1.87774</v>
      </c>
      <c r="FR300">
        <v>0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4.4800000000000004</v>
      </c>
      <c r="GF300">
        <v>0.1898</v>
      </c>
      <c r="GG300">
        <v>1.427427920861303</v>
      </c>
      <c r="GH300">
        <v>3.4596175144301941E-3</v>
      </c>
      <c r="GI300">
        <v>-1.60062044249347E-6</v>
      </c>
      <c r="GJ300">
        <v>4.4551892631570479E-10</v>
      </c>
      <c r="GK300">
        <v>-0.12138322864315421</v>
      </c>
      <c r="GL300">
        <v>-1.1044296988583829E-3</v>
      </c>
      <c r="GM300">
        <v>8.6344859614355754E-4</v>
      </c>
      <c r="GN300">
        <v>-1.2442756315904091E-5</v>
      </c>
      <c r="GO300">
        <v>0</v>
      </c>
      <c r="GP300">
        <v>2120</v>
      </c>
      <c r="GQ300">
        <v>2</v>
      </c>
      <c r="GR300">
        <v>32</v>
      </c>
      <c r="GS300">
        <v>76.099999999999994</v>
      </c>
      <c r="GT300">
        <v>75.8</v>
      </c>
      <c r="GU300">
        <v>3.10669</v>
      </c>
      <c r="GV300">
        <v>2.6245099999999999</v>
      </c>
      <c r="GW300">
        <v>1.39893</v>
      </c>
      <c r="GX300">
        <v>2.2729499999999998</v>
      </c>
      <c r="GY300">
        <v>1.4489700000000001</v>
      </c>
      <c r="GZ300">
        <v>2.4548299999999998</v>
      </c>
      <c r="HA300">
        <v>54.164400000000001</v>
      </c>
      <c r="HB300">
        <v>14.6136</v>
      </c>
      <c r="HC300">
        <v>18</v>
      </c>
      <c r="HD300">
        <v>503.19299999999998</v>
      </c>
      <c r="HE300">
        <v>381.78800000000001</v>
      </c>
      <c r="HF300">
        <v>25.335899999999999</v>
      </c>
      <c r="HG300">
        <v>43.738799999999998</v>
      </c>
      <c r="HH300">
        <v>30.000800000000002</v>
      </c>
      <c r="HI300">
        <v>42.995699999999999</v>
      </c>
      <c r="HJ300">
        <v>42.973799999999997</v>
      </c>
      <c r="HK300">
        <v>62.239699999999999</v>
      </c>
      <c r="HL300">
        <v>56.893900000000002</v>
      </c>
      <c r="HM300">
        <v>0</v>
      </c>
      <c r="HN300">
        <v>21.804099999999998</v>
      </c>
      <c r="HO300">
        <v>1537.19</v>
      </c>
      <c r="HP300">
        <v>23.768000000000001</v>
      </c>
      <c r="HQ300">
        <v>97.116399999999999</v>
      </c>
      <c r="HR300">
        <v>99.037000000000006</v>
      </c>
    </row>
    <row r="301" spans="1:226" x14ac:dyDescent="0.25">
      <c r="A301">
        <v>285</v>
      </c>
      <c r="B301">
        <v>1687539255</v>
      </c>
      <c r="C301">
        <v>10551.5</v>
      </c>
      <c r="D301" t="s">
        <v>931</v>
      </c>
      <c r="E301" t="s">
        <v>932</v>
      </c>
      <c r="F301">
        <v>5</v>
      </c>
      <c r="G301" t="s">
        <v>353</v>
      </c>
      <c r="H301" t="s">
        <v>747</v>
      </c>
      <c r="I301">
        <v>1687539247.4444439</v>
      </c>
      <c r="J301">
        <f t="shared" si="124"/>
        <v>1.5910504061077452E-3</v>
      </c>
      <c r="K301">
        <f t="shared" si="125"/>
        <v>1.5910504061077453</v>
      </c>
      <c r="L301">
        <f t="shared" si="126"/>
        <v>14.978104421467746</v>
      </c>
      <c r="M301">
        <f t="shared" si="127"/>
        <v>1471.4981481481479</v>
      </c>
      <c r="N301">
        <f t="shared" si="128"/>
        <v>984.10578722711648</v>
      </c>
      <c r="O301">
        <f t="shared" si="129"/>
        <v>100.35156439094007</v>
      </c>
      <c r="P301">
        <f t="shared" si="130"/>
        <v>150.05210118834373</v>
      </c>
      <c r="Q301">
        <f t="shared" si="131"/>
        <v>5.600550890879822E-2</v>
      </c>
      <c r="R301">
        <f>IF(LEFT(BD301,1)&lt;&gt;"0",IF(LEFT(BD301,1)="1",3,BE301),$D$5+$E$5*(BV301*BO301/($K$5*1000))+$F$5*(BV301*BO301/($K$5*1000))*MAX(MIN(BB301,$J$5),$I$5)*MAX(MIN(BB301,$J$5),$I$5)+$G$5*MAX(MIN(BB301,$J$5),$I$5)*(BV301*BO301/($K$5*1000))+$H$5*(BV301*BO301/($K$5*1000))*(BV301*BO301/($K$5*1000)))</f>
        <v>3.4997671886884971</v>
      </c>
      <c r="S301">
        <f t="shared" si="132"/>
        <v>5.5512333107844244E-2</v>
      </c>
      <c r="T301">
        <f t="shared" si="133"/>
        <v>3.4739155962110649E-2</v>
      </c>
      <c r="U301">
        <f t="shared" si="134"/>
        <v>560.43124120171365</v>
      </c>
      <c r="V301">
        <f t="shared" si="135"/>
        <v>35.655098616604207</v>
      </c>
      <c r="W301">
        <f t="shared" si="136"/>
        <v>34.014611111111122</v>
      </c>
      <c r="X301">
        <f t="shared" si="137"/>
        <v>5.3473662155844668</v>
      </c>
      <c r="Y301">
        <f t="shared" si="138"/>
        <v>49.623652133106063</v>
      </c>
      <c r="Z301">
        <f t="shared" si="139"/>
        <v>2.5377141048413479</v>
      </c>
      <c r="AA301">
        <f t="shared" si="140"/>
        <v>5.1139204708964376</v>
      </c>
      <c r="AB301">
        <f t="shared" si="141"/>
        <v>2.8096521107431189</v>
      </c>
      <c r="AC301">
        <f t="shared" si="142"/>
        <v>-70.165322909351559</v>
      </c>
      <c r="AD301">
        <f t="shared" si="143"/>
        <v>-150.56759766945541</v>
      </c>
      <c r="AE301">
        <f t="shared" si="144"/>
        <v>-9.912588600444888</v>
      </c>
      <c r="AF301">
        <f t="shared" si="145"/>
        <v>329.78573202246173</v>
      </c>
      <c r="AG301">
        <f t="shared" si="146"/>
        <v>45.782640696755017</v>
      </c>
      <c r="AH301">
        <f t="shared" si="147"/>
        <v>1.7624620965179754</v>
      </c>
      <c r="AI301">
        <f t="shared" si="148"/>
        <v>14.978104421467746</v>
      </c>
      <c r="AJ301">
        <v>1563.23371784953</v>
      </c>
      <c r="AK301">
        <v>1533.2030909090911</v>
      </c>
      <c r="AL301">
        <v>3.4453728739496148</v>
      </c>
      <c r="AM301">
        <v>65.224705467623394</v>
      </c>
      <c r="AN301">
        <f t="shared" si="149"/>
        <v>1.5910504061077453</v>
      </c>
      <c r="AO301">
        <v>23.55462923520798</v>
      </c>
      <c r="AP301">
        <v>24.824406060606059</v>
      </c>
      <c r="AQ301">
        <v>-6.1729537946578388E-3</v>
      </c>
      <c r="AR301">
        <v>101.7117068775797</v>
      </c>
      <c r="AS301">
        <v>0</v>
      </c>
      <c r="AT301">
        <v>0</v>
      </c>
      <c r="AU301">
        <f t="shared" si="150"/>
        <v>1</v>
      </c>
      <c r="AV301">
        <f t="shared" si="151"/>
        <v>0</v>
      </c>
      <c r="AW301">
        <f t="shared" si="152"/>
        <v>52708.181115694024</v>
      </c>
      <c r="AX301">
        <f t="shared" si="153"/>
        <v>3185.5559259259262</v>
      </c>
      <c r="AY301">
        <f t="shared" si="154"/>
        <v>2613.1113046429914</v>
      </c>
      <c r="AZ301">
        <f>($B$11*$D$9+$C$11*$D$9+$F$11*((CV301+CN301)/MAX(CV301+CN301+CW301, 0.1)*$I$9+CW301/MAX(CV301+CN301+CW301, 0.1)*$J$9))/($B$11+$C$11+$F$11)</f>
        <v>0.82029993050065642</v>
      </c>
      <c r="BA301">
        <f>($B$11*$K$9+$C$11*$K$9+$F$11*((CV301+CN301)/MAX(CV301+CN301+CW301, 0.1)*$P$9+CW301/MAX(CV301+CN301+CW301, 0.1)*$Q$9))/($B$11+$C$11+$F$11)</f>
        <v>0.1759288658662668</v>
      </c>
      <c r="BB301" s="1">
        <v>3.93</v>
      </c>
      <c r="BC301">
        <v>0.5</v>
      </c>
      <c r="BD301" t="s">
        <v>354</v>
      </c>
      <c r="BE301">
        <v>2</v>
      </c>
      <c r="BF301" t="b">
        <v>1</v>
      </c>
      <c r="BG301">
        <v>1687539247.4444439</v>
      </c>
      <c r="BH301">
        <v>1471.4981481481479</v>
      </c>
      <c r="BI301">
        <v>1509.522962962963</v>
      </c>
      <c r="BJ301">
        <v>24.886299999999999</v>
      </c>
      <c r="BK301">
        <v>23.535437037037038</v>
      </c>
      <c r="BL301">
        <v>1467.032962962963</v>
      </c>
      <c r="BM301">
        <v>24.695766666666671</v>
      </c>
      <c r="BN301">
        <v>499.98422222222217</v>
      </c>
      <c r="BO301">
        <v>101.8584074074074</v>
      </c>
      <c r="BP301">
        <v>0.11392696296296299</v>
      </c>
      <c r="BQ301">
        <v>33.216603703703697</v>
      </c>
      <c r="BR301">
        <v>34.014611111111122</v>
      </c>
      <c r="BS301">
        <v>999.90000000000009</v>
      </c>
      <c r="BT301">
        <v>0</v>
      </c>
      <c r="BU301">
        <v>0</v>
      </c>
      <c r="BV301">
        <v>9988.4948148148142</v>
      </c>
      <c r="BW301">
        <v>0</v>
      </c>
      <c r="BX301">
        <v>1185.537037037037</v>
      </c>
      <c r="BY301">
        <v>-38.025814814814822</v>
      </c>
      <c r="BZ301">
        <v>1509.051481481481</v>
      </c>
      <c r="CA301">
        <v>1545.9059259259261</v>
      </c>
      <c r="CB301">
        <v>1.350862222222222</v>
      </c>
      <c r="CC301">
        <v>1509.522962962963</v>
      </c>
      <c r="CD301">
        <v>23.535437037037038</v>
      </c>
      <c r="CE301">
        <v>2.534880740740741</v>
      </c>
      <c r="CF301">
        <v>2.3972844444444439</v>
      </c>
      <c r="CG301">
        <v>21.252188888888892</v>
      </c>
      <c r="CH301">
        <v>20.345414814814809</v>
      </c>
      <c r="CI301">
        <v>2000.018888888889</v>
      </c>
      <c r="CJ301">
        <v>0.98000607407407403</v>
      </c>
      <c r="CK301">
        <v>1.99938037037037E-2</v>
      </c>
      <c r="CL301">
        <v>0</v>
      </c>
      <c r="CM301">
        <v>1.9217592592592589</v>
      </c>
      <c r="CN301">
        <v>0</v>
      </c>
      <c r="CO301">
        <v>7613.7333333333336</v>
      </c>
      <c r="CP301">
        <v>17338.42222222222</v>
      </c>
      <c r="CQ301">
        <v>52.395666666666664</v>
      </c>
      <c r="CR301">
        <v>53.811999999999983</v>
      </c>
      <c r="CS301">
        <v>52.625</v>
      </c>
      <c r="CT301">
        <v>51.811999999999983</v>
      </c>
      <c r="CU301">
        <v>51.018370370370377</v>
      </c>
      <c r="CV301">
        <v>1960.0277777777781</v>
      </c>
      <c r="CW301">
        <v>39.99111111111111</v>
      </c>
      <c r="CX301">
        <v>0</v>
      </c>
      <c r="CY301">
        <v>1687539255.2</v>
      </c>
      <c r="CZ301">
        <v>0</v>
      </c>
      <c r="DA301">
        <v>1687534704.5999999</v>
      </c>
      <c r="DB301" t="s">
        <v>748</v>
      </c>
      <c r="DC301">
        <v>1687534682.0999999</v>
      </c>
      <c r="DD301">
        <v>1687534704.5999999</v>
      </c>
      <c r="DE301">
        <v>4</v>
      </c>
      <c r="DF301">
        <v>-0.27400000000000002</v>
      </c>
      <c r="DG301">
        <v>-6.3E-2</v>
      </c>
      <c r="DH301">
        <v>2.6259999999999999</v>
      </c>
      <c r="DI301">
        <v>4.9000000000000002E-2</v>
      </c>
      <c r="DJ301">
        <v>421</v>
      </c>
      <c r="DK301">
        <v>17</v>
      </c>
      <c r="DL301">
        <v>0.13</v>
      </c>
      <c r="DM301">
        <v>0.01</v>
      </c>
      <c r="DN301">
        <v>-38.0690375</v>
      </c>
      <c r="DO301">
        <v>1.461704690431531</v>
      </c>
      <c r="DP301">
        <v>0.2007450506083526</v>
      </c>
      <c r="DQ301">
        <v>0</v>
      </c>
      <c r="DR301">
        <v>1.32286825</v>
      </c>
      <c r="DS301">
        <v>0.22362765478423391</v>
      </c>
      <c r="DT301">
        <v>7.1683734587683845E-2</v>
      </c>
      <c r="DU301">
        <v>0</v>
      </c>
      <c r="DV301">
        <v>0</v>
      </c>
      <c r="DW301">
        <v>2</v>
      </c>
      <c r="DX301" t="s">
        <v>356</v>
      </c>
      <c r="DY301">
        <v>3.11659</v>
      </c>
      <c r="DZ301">
        <v>2.7706300000000001</v>
      </c>
      <c r="EA301">
        <v>0.21839</v>
      </c>
      <c r="EB301">
        <v>0.223548</v>
      </c>
      <c r="EC301">
        <v>0.119161</v>
      </c>
      <c r="ED301">
        <v>0.11551</v>
      </c>
      <c r="EE301">
        <v>22445.7</v>
      </c>
      <c r="EF301">
        <v>22220.3</v>
      </c>
      <c r="EG301">
        <v>29324.799999999999</v>
      </c>
      <c r="EH301">
        <v>28958.400000000001</v>
      </c>
      <c r="EI301">
        <v>35804.800000000003</v>
      </c>
      <c r="EJ301">
        <v>33783.599999999999</v>
      </c>
      <c r="EK301">
        <v>44990.2</v>
      </c>
      <c r="EL301">
        <v>43072.1</v>
      </c>
      <c r="EM301">
        <v>1.6740999999999999</v>
      </c>
      <c r="EN301">
        <v>1.62015</v>
      </c>
      <c r="EO301">
        <v>-6.1407700000000003E-2</v>
      </c>
      <c r="EP301">
        <v>0</v>
      </c>
      <c r="EQ301">
        <v>35.017600000000002</v>
      </c>
      <c r="ER301">
        <v>999.9</v>
      </c>
      <c r="ES301">
        <v>48.9</v>
      </c>
      <c r="ET301">
        <v>49.3</v>
      </c>
      <c r="EU301">
        <v>57.570900000000002</v>
      </c>
      <c r="EV301">
        <v>65.298199999999994</v>
      </c>
      <c r="EW301">
        <v>17.504000000000001</v>
      </c>
      <c r="EX301">
        <v>1</v>
      </c>
      <c r="EY301">
        <v>1.42842</v>
      </c>
      <c r="EZ301">
        <v>9.2810500000000005</v>
      </c>
      <c r="FA301">
        <v>19.9816</v>
      </c>
      <c r="FB301">
        <v>5.2262700000000004</v>
      </c>
      <c r="FC301">
        <v>11.992000000000001</v>
      </c>
      <c r="FD301">
        <v>4.9684499999999998</v>
      </c>
      <c r="FE301">
        <v>3.2895799999999999</v>
      </c>
      <c r="FF301">
        <v>9999</v>
      </c>
      <c r="FG301">
        <v>9999</v>
      </c>
      <c r="FH301">
        <v>9999</v>
      </c>
      <c r="FI301">
        <v>999.9</v>
      </c>
      <c r="FJ301">
        <v>4.9727499999999996</v>
      </c>
      <c r="FK301">
        <v>1.8784000000000001</v>
      </c>
      <c r="FL301">
        <v>1.8766499999999999</v>
      </c>
      <c r="FM301">
        <v>1.87941</v>
      </c>
      <c r="FN301">
        <v>1.87578</v>
      </c>
      <c r="FO301">
        <v>1.8791899999999999</v>
      </c>
      <c r="FP301">
        <v>1.87652</v>
      </c>
      <c r="FQ301">
        <v>1.87774</v>
      </c>
      <c r="FR301">
        <v>0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4.51</v>
      </c>
      <c r="GF301">
        <v>0.18940000000000001</v>
      </c>
      <c r="GG301">
        <v>1.427427920861303</v>
      </c>
      <c r="GH301">
        <v>3.4596175144301941E-3</v>
      </c>
      <c r="GI301">
        <v>-1.60062044249347E-6</v>
      </c>
      <c r="GJ301">
        <v>4.4551892631570479E-10</v>
      </c>
      <c r="GK301">
        <v>-0.12138322864315421</v>
      </c>
      <c r="GL301">
        <v>-1.1044296988583829E-3</v>
      </c>
      <c r="GM301">
        <v>8.6344859614355754E-4</v>
      </c>
      <c r="GN301">
        <v>-1.2442756315904091E-5</v>
      </c>
      <c r="GO301">
        <v>0</v>
      </c>
      <c r="GP301">
        <v>2120</v>
      </c>
      <c r="GQ301">
        <v>2</v>
      </c>
      <c r="GR301">
        <v>32</v>
      </c>
      <c r="GS301">
        <v>76.2</v>
      </c>
      <c r="GT301">
        <v>75.8</v>
      </c>
      <c r="GU301">
        <v>3.13232</v>
      </c>
      <c r="GV301">
        <v>2.6147499999999999</v>
      </c>
      <c r="GW301">
        <v>1.39893</v>
      </c>
      <c r="GX301">
        <v>2.2729499999999998</v>
      </c>
      <c r="GY301">
        <v>1.4489700000000001</v>
      </c>
      <c r="GZ301">
        <v>2.6049799999999999</v>
      </c>
      <c r="HA301">
        <v>54.200299999999999</v>
      </c>
      <c r="HB301">
        <v>14.622400000000001</v>
      </c>
      <c r="HC301">
        <v>18</v>
      </c>
      <c r="HD301">
        <v>503.214</v>
      </c>
      <c r="HE301">
        <v>381.86500000000001</v>
      </c>
      <c r="HF301">
        <v>25.339700000000001</v>
      </c>
      <c r="HG301">
        <v>43.7438</v>
      </c>
      <c r="HH301">
        <v>30.000800000000002</v>
      </c>
      <c r="HI301">
        <v>42.999400000000001</v>
      </c>
      <c r="HJ301">
        <v>42.976999999999997</v>
      </c>
      <c r="HK301">
        <v>62.702199999999998</v>
      </c>
      <c r="HL301">
        <v>56.601500000000001</v>
      </c>
      <c r="HM301">
        <v>0</v>
      </c>
      <c r="HN301">
        <v>21.803999999999998</v>
      </c>
      <c r="HO301">
        <v>1557.22</v>
      </c>
      <c r="HP301">
        <v>23.819900000000001</v>
      </c>
      <c r="HQ301">
        <v>97.116100000000003</v>
      </c>
      <c r="HR301">
        <v>99.034700000000001</v>
      </c>
    </row>
    <row r="302" spans="1:226" x14ac:dyDescent="0.25">
      <c r="A302">
        <v>286</v>
      </c>
      <c r="B302">
        <v>1687539260.5</v>
      </c>
      <c r="C302">
        <v>10557</v>
      </c>
      <c r="D302" t="s">
        <v>933</v>
      </c>
      <c r="E302" t="s">
        <v>934</v>
      </c>
      <c r="F302">
        <v>5</v>
      </c>
      <c r="G302" t="s">
        <v>353</v>
      </c>
      <c r="H302" t="s">
        <v>747</v>
      </c>
      <c r="I302">
        <v>1687539252.7321429</v>
      </c>
      <c r="J302">
        <f t="shared" si="124"/>
        <v>1.5420487148486664E-3</v>
      </c>
      <c r="K302">
        <f t="shared" si="125"/>
        <v>1.5420487148486663</v>
      </c>
      <c r="L302">
        <f t="shared" si="126"/>
        <v>15.082705958198478</v>
      </c>
      <c r="M302">
        <f t="shared" si="127"/>
        <v>1489.2157142857141</v>
      </c>
      <c r="N302">
        <f t="shared" si="128"/>
        <v>983.55979048443817</v>
      </c>
      <c r="O302">
        <f t="shared" si="129"/>
        <v>100.29500707285526</v>
      </c>
      <c r="P302">
        <f t="shared" si="130"/>
        <v>151.8574692075683</v>
      </c>
      <c r="Q302">
        <f t="shared" si="131"/>
        <v>5.4152911387625985E-2</v>
      </c>
      <c r="R302">
        <f>IF(LEFT(BD302,1)&lt;&gt;"0",IF(LEFT(BD302,1)="1",3,BE302),$D$5+$E$5*(BV302*BO302/($K$5*1000))+$F$5*(BV302*BO302/($K$5*1000))*MAX(MIN(BB302,$J$5),$I$5)*MAX(MIN(BB302,$J$5),$I$5)+$G$5*MAX(MIN(BB302,$J$5),$I$5)*(BV302*BO302/($K$5*1000))+$H$5*(BV302*BO302/($K$5*1000))*(BV302*BO302/($K$5*1000)))</f>
        <v>3.5009073353860751</v>
      </c>
      <c r="S302">
        <f t="shared" si="132"/>
        <v>5.3691827185322984E-2</v>
      </c>
      <c r="T302">
        <f t="shared" si="133"/>
        <v>3.3598491193579591E-2</v>
      </c>
      <c r="U302">
        <f t="shared" si="134"/>
        <v>558.83535991853637</v>
      </c>
      <c r="V302">
        <f t="shared" si="135"/>
        <v>35.658436132606219</v>
      </c>
      <c r="W302">
        <f t="shared" si="136"/>
        <v>34.020082142857142</v>
      </c>
      <c r="X302">
        <f t="shared" si="137"/>
        <v>5.3489981423302675</v>
      </c>
      <c r="Y302">
        <f t="shared" si="138"/>
        <v>49.538410782555893</v>
      </c>
      <c r="Z302">
        <f t="shared" si="139"/>
        <v>2.5335361194007162</v>
      </c>
      <c r="AA302">
        <f t="shared" si="140"/>
        <v>5.1142862263414752</v>
      </c>
      <c r="AB302">
        <f t="shared" si="141"/>
        <v>2.8154620229295513</v>
      </c>
      <c r="AC302">
        <f t="shared" si="142"/>
        <v>-68.004348324826196</v>
      </c>
      <c r="AD302">
        <f t="shared" si="143"/>
        <v>-151.40863710275048</v>
      </c>
      <c r="AE302">
        <f t="shared" si="144"/>
        <v>-9.9650410198686128</v>
      </c>
      <c r="AF302">
        <f t="shared" si="145"/>
        <v>329.45733347109103</v>
      </c>
      <c r="AG302">
        <f t="shared" si="146"/>
        <v>45.694505934256625</v>
      </c>
      <c r="AH302">
        <f t="shared" si="147"/>
        <v>1.6542852970514235</v>
      </c>
      <c r="AI302">
        <f t="shared" si="148"/>
        <v>15.082705958198478</v>
      </c>
      <c r="AJ302">
        <v>1582.1231411449519</v>
      </c>
      <c r="AK302">
        <v>1552.07806060606</v>
      </c>
      <c r="AL302">
        <v>3.4322003031612081</v>
      </c>
      <c r="AM302">
        <v>65.224705467623394</v>
      </c>
      <c r="AN302">
        <f t="shared" si="149"/>
        <v>1.5420487148486663</v>
      </c>
      <c r="AO302">
        <v>23.655615590512589</v>
      </c>
      <c r="AP302">
        <v>24.83428242424241</v>
      </c>
      <c r="AQ302">
        <v>4.0176584006789827E-4</v>
      </c>
      <c r="AR302">
        <v>101.7117068775797</v>
      </c>
      <c r="AS302">
        <v>0</v>
      </c>
      <c r="AT302">
        <v>0</v>
      </c>
      <c r="AU302">
        <f t="shared" si="150"/>
        <v>1</v>
      </c>
      <c r="AV302">
        <f t="shared" si="151"/>
        <v>0</v>
      </c>
      <c r="AW302">
        <f t="shared" si="152"/>
        <v>52732.974588649042</v>
      </c>
      <c r="AX302">
        <f t="shared" si="153"/>
        <v>3176.4849999999997</v>
      </c>
      <c r="AY302">
        <f t="shared" si="154"/>
        <v>2605.670402159863</v>
      </c>
      <c r="AZ302">
        <f>($B$11*$D$9+$C$11*$D$9+$F$11*((CV302+CN302)/MAX(CV302+CN302+CW302, 0.1)*$I$9+CW302/MAX(CV302+CN302+CW302, 0.1)*$J$9))/($B$11+$C$11+$F$11)</f>
        <v>0.82029992339326752</v>
      </c>
      <c r="BA302">
        <f>($B$11*$K$9+$C$11*$K$9+$F$11*((CV302+CN302)/MAX(CV302+CN302+CW302, 0.1)*$P$9+CW302/MAX(CV302+CN302+CW302, 0.1)*$Q$9))/($B$11+$C$11+$F$11)</f>
        <v>0.17592885214900633</v>
      </c>
      <c r="BB302" s="1">
        <v>3.93</v>
      </c>
      <c r="BC302">
        <v>0.5</v>
      </c>
      <c r="BD302" t="s">
        <v>354</v>
      </c>
      <c r="BE302">
        <v>2</v>
      </c>
      <c r="BF302" t="b">
        <v>1</v>
      </c>
      <c r="BG302">
        <v>1687539252.7321429</v>
      </c>
      <c r="BH302">
        <v>1489.2157142857141</v>
      </c>
      <c r="BI302">
        <v>1527.0675000000001</v>
      </c>
      <c r="BJ302">
        <v>24.845546428571431</v>
      </c>
      <c r="BK302">
        <v>23.577600000000011</v>
      </c>
      <c r="BL302">
        <v>1484.721428571429</v>
      </c>
      <c r="BM302">
        <v>24.655753571428569</v>
      </c>
      <c r="BN302">
        <v>500.0062857142857</v>
      </c>
      <c r="BO302">
        <v>101.8575357142857</v>
      </c>
      <c r="BP302">
        <v>0.11390317857142861</v>
      </c>
      <c r="BQ302">
        <v>33.217878571428578</v>
      </c>
      <c r="BR302">
        <v>34.020082142857142</v>
      </c>
      <c r="BS302">
        <v>999.9000000000002</v>
      </c>
      <c r="BT302">
        <v>0</v>
      </c>
      <c r="BU302">
        <v>0</v>
      </c>
      <c r="BV302">
        <v>9993.5249999999996</v>
      </c>
      <c r="BW302">
        <v>0</v>
      </c>
      <c r="BX302">
        <v>1176.474285714286</v>
      </c>
      <c r="BY302">
        <v>-37.852435714285718</v>
      </c>
      <c r="BZ302">
        <v>1527.157857142857</v>
      </c>
      <c r="CA302">
        <v>1563.9421428571429</v>
      </c>
      <c r="CB302">
        <v>1.267939642857143</v>
      </c>
      <c r="CC302">
        <v>1527.0675000000001</v>
      </c>
      <c r="CD302">
        <v>23.577600000000011</v>
      </c>
      <c r="CE302">
        <v>2.5307085714285722</v>
      </c>
      <c r="CF302">
        <v>2.4015592857142858</v>
      </c>
      <c r="CG302">
        <v>21.22535357142857</v>
      </c>
      <c r="CH302">
        <v>20.374214285714292</v>
      </c>
      <c r="CI302">
        <v>2000.0107142857139</v>
      </c>
      <c r="CJ302">
        <v>0.98000653571428564</v>
      </c>
      <c r="CK302">
        <v>1.9993339285714281E-2</v>
      </c>
      <c r="CL302">
        <v>0</v>
      </c>
      <c r="CM302">
        <v>1.8812500000000001</v>
      </c>
      <c r="CN302">
        <v>0</v>
      </c>
      <c r="CO302">
        <v>7612.2678571428578</v>
      </c>
      <c r="CP302">
        <v>17338.357142857141</v>
      </c>
      <c r="CQ302">
        <v>52.381642857142857</v>
      </c>
      <c r="CR302">
        <v>53.811999999999983</v>
      </c>
      <c r="CS302">
        <v>52.625</v>
      </c>
      <c r="CT302">
        <v>51.811999999999983</v>
      </c>
      <c r="CU302">
        <v>51.026571428571422</v>
      </c>
      <c r="CV302">
        <v>1960.0207142857139</v>
      </c>
      <c r="CW302">
        <v>39.99</v>
      </c>
      <c r="CX302">
        <v>0</v>
      </c>
      <c r="CY302">
        <v>1687539260.5999999</v>
      </c>
      <c r="CZ302">
        <v>0</v>
      </c>
      <c r="DA302">
        <v>1687534704.5999999</v>
      </c>
      <c r="DB302" t="s">
        <v>748</v>
      </c>
      <c r="DC302">
        <v>1687534682.0999999</v>
      </c>
      <c r="DD302">
        <v>1687534704.5999999</v>
      </c>
      <c r="DE302">
        <v>4</v>
      </c>
      <c r="DF302">
        <v>-0.27400000000000002</v>
      </c>
      <c r="DG302">
        <v>-6.3E-2</v>
      </c>
      <c r="DH302">
        <v>2.6259999999999999</v>
      </c>
      <c r="DI302">
        <v>4.9000000000000002E-2</v>
      </c>
      <c r="DJ302">
        <v>421</v>
      </c>
      <c r="DK302">
        <v>17</v>
      </c>
      <c r="DL302">
        <v>0.13</v>
      </c>
      <c r="DM302">
        <v>0.01</v>
      </c>
      <c r="DN302">
        <v>-37.977202499999997</v>
      </c>
      <c r="DO302">
        <v>1.9518045028143609</v>
      </c>
      <c r="DP302">
        <v>0.22045532369110549</v>
      </c>
      <c r="DQ302">
        <v>0</v>
      </c>
      <c r="DR302">
        <v>1.3126227500000001</v>
      </c>
      <c r="DS302">
        <v>-0.75414720450281525</v>
      </c>
      <c r="DT302">
        <v>8.7828047342164567E-2</v>
      </c>
      <c r="DU302">
        <v>0</v>
      </c>
      <c r="DV302">
        <v>0</v>
      </c>
      <c r="DW302">
        <v>2</v>
      </c>
      <c r="DX302" t="s">
        <v>356</v>
      </c>
      <c r="DY302">
        <v>3.1166</v>
      </c>
      <c r="DZ302">
        <v>2.7704</v>
      </c>
      <c r="EA302">
        <v>0.21998799999999999</v>
      </c>
      <c r="EB302">
        <v>0.225137</v>
      </c>
      <c r="EC302">
        <v>0.119211</v>
      </c>
      <c r="ED302">
        <v>0.116245</v>
      </c>
      <c r="EE302">
        <v>22398.7</v>
      </c>
      <c r="EF302">
        <v>22174.1</v>
      </c>
      <c r="EG302">
        <v>29324</v>
      </c>
      <c r="EH302">
        <v>28958</v>
      </c>
      <c r="EI302">
        <v>35802.199999999997</v>
      </c>
      <c r="EJ302">
        <v>33755.4</v>
      </c>
      <c r="EK302">
        <v>44989.2</v>
      </c>
      <c r="EL302">
        <v>43071</v>
      </c>
      <c r="EM302">
        <v>1.6734199999999999</v>
      </c>
      <c r="EN302">
        <v>1.62035</v>
      </c>
      <c r="EO302">
        <v>-6.1597699999999998E-2</v>
      </c>
      <c r="EP302">
        <v>0</v>
      </c>
      <c r="EQ302">
        <v>35.006399999999999</v>
      </c>
      <c r="ER302">
        <v>999.9</v>
      </c>
      <c r="ES302">
        <v>48.9</v>
      </c>
      <c r="ET302">
        <v>49.3</v>
      </c>
      <c r="EU302">
        <v>57.572499999999998</v>
      </c>
      <c r="EV302">
        <v>65.278199999999998</v>
      </c>
      <c r="EW302">
        <v>17.247599999999998</v>
      </c>
      <c r="EX302">
        <v>1</v>
      </c>
      <c r="EY302">
        <v>1.4289499999999999</v>
      </c>
      <c r="EZ302">
        <v>9.2810500000000005</v>
      </c>
      <c r="FA302">
        <v>19.981999999999999</v>
      </c>
      <c r="FB302">
        <v>5.2256799999999997</v>
      </c>
      <c r="FC302">
        <v>11.992000000000001</v>
      </c>
      <c r="FD302">
        <v>4.9683999999999999</v>
      </c>
      <c r="FE302">
        <v>3.2895799999999999</v>
      </c>
      <c r="FF302">
        <v>9999</v>
      </c>
      <c r="FG302">
        <v>9999</v>
      </c>
      <c r="FH302">
        <v>9999</v>
      </c>
      <c r="FI302">
        <v>999.9</v>
      </c>
      <c r="FJ302">
        <v>4.9727499999999996</v>
      </c>
      <c r="FK302">
        <v>1.87845</v>
      </c>
      <c r="FL302">
        <v>1.8766700000000001</v>
      </c>
      <c r="FM302">
        <v>1.8794299999999999</v>
      </c>
      <c r="FN302">
        <v>1.87584</v>
      </c>
      <c r="FO302">
        <v>1.87923</v>
      </c>
      <c r="FP302">
        <v>1.87653</v>
      </c>
      <c r="FQ302">
        <v>1.87775</v>
      </c>
      <c r="FR302">
        <v>0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4.54</v>
      </c>
      <c r="GF302">
        <v>0.18970000000000001</v>
      </c>
      <c r="GG302">
        <v>1.427427920861303</v>
      </c>
      <c r="GH302">
        <v>3.4596175144301941E-3</v>
      </c>
      <c r="GI302">
        <v>-1.60062044249347E-6</v>
      </c>
      <c r="GJ302">
        <v>4.4551892631570479E-10</v>
      </c>
      <c r="GK302">
        <v>-0.12138322864315421</v>
      </c>
      <c r="GL302">
        <v>-1.1044296988583829E-3</v>
      </c>
      <c r="GM302">
        <v>8.6344859614355754E-4</v>
      </c>
      <c r="GN302">
        <v>-1.2442756315904091E-5</v>
      </c>
      <c r="GO302">
        <v>0</v>
      </c>
      <c r="GP302">
        <v>2120</v>
      </c>
      <c r="GQ302">
        <v>2</v>
      </c>
      <c r="GR302">
        <v>32</v>
      </c>
      <c r="GS302">
        <v>76.3</v>
      </c>
      <c r="GT302">
        <v>75.900000000000006</v>
      </c>
      <c r="GU302">
        <v>3.1628400000000001</v>
      </c>
      <c r="GV302">
        <v>2.63184</v>
      </c>
      <c r="GW302">
        <v>1.39893</v>
      </c>
      <c r="GX302">
        <v>2.2729499999999998</v>
      </c>
      <c r="GY302">
        <v>1.4489700000000001</v>
      </c>
      <c r="GZ302">
        <v>2.49512</v>
      </c>
      <c r="HA302">
        <v>54.200299999999999</v>
      </c>
      <c r="HB302">
        <v>14.604900000000001</v>
      </c>
      <c r="HC302">
        <v>18</v>
      </c>
      <c r="HD302">
        <v>502.82799999999997</v>
      </c>
      <c r="HE302">
        <v>382.01900000000001</v>
      </c>
      <c r="HF302">
        <v>25.345400000000001</v>
      </c>
      <c r="HG302">
        <v>43.750300000000003</v>
      </c>
      <c r="HH302">
        <v>30.000599999999999</v>
      </c>
      <c r="HI302">
        <v>43.005800000000001</v>
      </c>
      <c r="HJ302">
        <v>42.983800000000002</v>
      </c>
      <c r="HK302">
        <v>63.341299999999997</v>
      </c>
      <c r="HL302">
        <v>56.601500000000001</v>
      </c>
      <c r="HM302">
        <v>0</v>
      </c>
      <c r="HN302">
        <v>21.774699999999999</v>
      </c>
      <c r="HO302">
        <v>1570.58</v>
      </c>
      <c r="HP302">
        <v>23.846</v>
      </c>
      <c r="HQ302">
        <v>97.113699999999994</v>
      </c>
      <c r="HR302">
        <v>99.032600000000002</v>
      </c>
    </row>
    <row r="303" spans="1:226" x14ac:dyDescent="0.25">
      <c r="A303">
        <v>287</v>
      </c>
      <c r="B303">
        <v>1687539265</v>
      </c>
      <c r="C303">
        <v>10561.5</v>
      </c>
      <c r="D303" t="s">
        <v>935</v>
      </c>
      <c r="E303" t="s">
        <v>936</v>
      </c>
      <c r="F303">
        <v>5</v>
      </c>
      <c r="G303" t="s">
        <v>353</v>
      </c>
      <c r="H303" t="s">
        <v>747</v>
      </c>
      <c r="I303">
        <v>1687539257.178571</v>
      </c>
      <c r="J303">
        <f t="shared" si="124"/>
        <v>1.5029195632215856E-3</v>
      </c>
      <c r="K303">
        <f t="shared" si="125"/>
        <v>1.5029195632215857</v>
      </c>
      <c r="L303">
        <f t="shared" si="126"/>
        <v>15.381081395210023</v>
      </c>
      <c r="M303">
        <f t="shared" si="127"/>
        <v>1504.1028571428569</v>
      </c>
      <c r="N303">
        <f t="shared" si="128"/>
        <v>977.38013905779428</v>
      </c>
      <c r="O303">
        <f t="shared" si="129"/>
        <v>99.664346349515412</v>
      </c>
      <c r="P303">
        <f t="shared" si="130"/>
        <v>153.37474346889425</v>
      </c>
      <c r="Q303">
        <f t="shared" si="131"/>
        <v>5.2762011486536885E-2</v>
      </c>
      <c r="R303">
        <f>IF(LEFT(BD303,1)&lt;&gt;"0",IF(LEFT(BD303,1)="1",3,BE303),$D$5+$E$5*(BV303*BO303/($K$5*1000))+$F$5*(BV303*BO303/($K$5*1000))*MAX(MIN(BB303,$J$5),$I$5)*MAX(MIN(BB303,$J$5),$I$5)+$G$5*MAX(MIN(BB303,$J$5),$I$5)*(BV303*BO303/($K$5*1000))+$H$5*(BV303*BO303/($K$5*1000))*(BV303*BO303/($K$5*1000)))</f>
        <v>3.5020391451267381</v>
      </c>
      <c r="S303">
        <f t="shared" si="132"/>
        <v>5.2324345615959895E-2</v>
      </c>
      <c r="T303">
        <f t="shared" si="133"/>
        <v>3.2741735781407405E-2</v>
      </c>
      <c r="U303">
        <f t="shared" si="134"/>
        <v>545.84403085095755</v>
      </c>
      <c r="V303">
        <f t="shared" si="135"/>
        <v>35.601756936120658</v>
      </c>
      <c r="W303">
        <f t="shared" si="136"/>
        <v>34.019817857142861</v>
      </c>
      <c r="X303">
        <f t="shared" si="137"/>
        <v>5.3489192999099577</v>
      </c>
      <c r="Y303">
        <f t="shared" si="138"/>
        <v>49.53154993330169</v>
      </c>
      <c r="Z303">
        <f t="shared" si="139"/>
        <v>2.5331938639819582</v>
      </c>
      <c r="AA303">
        <f t="shared" si="140"/>
        <v>5.1143036456422468</v>
      </c>
      <c r="AB303">
        <f t="shared" si="141"/>
        <v>2.8157254359279995</v>
      </c>
      <c r="AC303">
        <f t="shared" si="142"/>
        <v>-66.27875273807193</v>
      </c>
      <c r="AD303">
        <f t="shared" si="143"/>
        <v>-151.39622543326664</v>
      </c>
      <c r="AE303">
        <f t="shared" si="144"/>
        <v>-9.9609939084110817</v>
      </c>
      <c r="AF303">
        <f t="shared" si="145"/>
        <v>318.2080587712079</v>
      </c>
      <c r="AG303">
        <f t="shared" si="146"/>
        <v>45.887549090620197</v>
      </c>
      <c r="AH303">
        <f t="shared" si="147"/>
        <v>1.5140429291709185</v>
      </c>
      <c r="AI303">
        <f t="shared" si="148"/>
        <v>15.381081395210023</v>
      </c>
      <c r="AJ303">
        <v>1598.266157054876</v>
      </c>
      <c r="AK303">
        <v>1567.72496969697</v>
      </c>
      <c r="AL303">
        <v>3.4812911926370882</v>
      </c>
      <c r="AM303">
        <v>65.224705467623394</v>
      </c>
      <c r="AN303">
        <f t="shared" si="149"/>
        <v>1.5029195632215857</v>
      </c>
      <c r="AO303">
        <v>23.86580289769897</v>
      </c>
      <c r="AP303">
        <v>24.899492727272719</v>
      </c>
      <c r="AQ303">
        <v>1.452200360872318E-2</v>
      </c>
      <c r="AR303">
        <v>101.7117068775797</v>
      </c>
      <c r="AS303">
        <v>0</v>
      </c>
      <c r="AT303">
        <v>0</v>
      </c>
      <c r="AU303">
        <f t="shared" si="150"/>
        <v>1</v>
      </c>
      <c r="AV303">
        <f t="shared" si="151"/>
        <v>0</v>
      </c>
      <c r="AW303">
        <f t="shared" si="152"/>
        <v>52757.804751070653</v>
      </c>
      <c r="AX303">
        <f t="shared" si="153"/>
        <v>3102.640678571428</v>
      </c>
      <c r="AY303">
        <f t="shared" si="154"/>
        <v>2545.0959200883935</v>
      </c>
      <c r="AZ303">
        <f>($B$11*$D$9+$C$11*$D$9+$F$11*((CV303+CN303)/MAX(CV303+CN303+CW303, 0.1)*$I$9+CW303/MAX(CV303+CN303+CW303, 0.1)*$J$9))/($B$11+$C$11+$F$11)</f>
        <v>0.82029992633895688</v>
      </c>
      <c r="BA303">
        <f>($B$11*$K$9+$C$11*$K$9+$F$11*((CV303+CN303)/MAX(CV303+CN303+CW303, 0.1)*$P$9+CW303/MAX(CV303+CN303+CW303, 0.1)*$Q$9))/($B$11+$C$11+$F$11)</f>
        <v>0.17592885783418677</v>
      </c>
      <c r="BB303" s="1">
        <v>3.93</v>
      </c>
      <c r="BC303">
        <v>0.5</v>
      </c>
      <c r="BD303" t="s">
        <v>354</v>
      </c>
      <c r="BE303">
        <v>2</v>
      </c>
      <c r="BF303" t="b">
        <v>1</v>
      </c>
      <c r="BG303">
        <v>1687539257.178571</v>
      </c>
      <c r="BH303">
        <v>1504.1028571428569</v>
      </c>
      <c r="BI303">
        <v>1541.9582142857139</v>
      </c>
      <c r="BJ303">
        <v>24.842317857142859</v>
      </c>
      <c r="BK303">
        <v>23.681910714285721</v>
      </c>
      <c r="BL303">
        <v>1499.5846428571431</v>
      </c>
      <c r="BM303">
        <v>24.652596428571432</v>
      </c>
      <c r="BN303">
        <v>500.029</v>
      </c>
      <c r="BO303">
        <v>101.8570357142857</v>
      </c>
      <c r="BP303">
        <v>0.1138785357142857</v>
      </c>
      <c r="BQ303">
        <v>33.217939285714287</v>
      </c>
      <c r="BR303">
        <v>34.019817857142861</v>
      </c>
      <c r="BS303">
        <v>999.9000000000002</v>
      </c>
      <c r="BT303">
        <v>0</v>
      </c>
      <c r="BU303">
        <v>0</v>
      </c>
      <c r="BV303">
        <v>9998.4839285714279</v>
      </c>
      <c r="BW303">
        <v>0</v>
      </c>
      <c r="BX303">
        <v>1102.6496071428569</v>
      </c>
      <c r="BY303">
        <v>-37.855532142857143</v>
      </c>
      <c r="BZ303">
        <v>1542.42</v>
      </c>
      <c r="CA303">
        <v>1579.362142857143</v>
      </c>
      <c r="CB303">
        <v>1.160398714285714</v>
      </c>
      <c r="CC303">
        <v>1541.9582142857139</v>
      </c>
      <c r="CD303">
        <v>23.681910714285721</v>
      </c>
      <c r="CE303">
        <v>2.5303675000000001</v>
      </c>
      <c r="CF303">
        <v>2.412172142857143</v>
      </c>
      <c r="CG303">
        <v>21.22315714285714</v>
      </c>
      <c r="CH303">
        <v>20.445507142857139</v>
      </c>
      <c r="CI303">
        <v>1999.9910714285711</v>
      </c>
      <c r="CJ303">
        <v>0.9800064285714285</v>
      </c>
      <c r="CK303">
        <v>1.9993453571428569E-2</v>
      </c>
      <c r="CL303">
        <v>0</v>
      </c>
      <c r="CM303">
        <v>1.8319285714285709</v>
      </c>
      <c r="CN303">
        <v>0</v>
      </c>
      <c r="CO303">
        <v>7610.5549999999976</v>
      </c>
      <c r="CP303">
        <v>17338.174999999999</v>
      </c>
      <c r="CQ303">
        <v>52.388285714285708</v>
      </c>
      <c r="CR303">
        <v>53.811999999999983</v>
      </c>
      <c r="CS303">
        <v>52.625</v>
      </c>
      <c r="CT303">
        <v>51.811999999999983</v>
      </c>
      <c r="CU303">
        <v>51.039857142857123</v>
      </c>
      <c r="CV303">
        <v>1960.0010714285711</v>
      </c>
      <c r="CW303">
        <v>39.99</v>
      </c>
      <c r="CX303">
        <v>0</v>
      </c>
      <c r="CY303">
        <v>1687539264.8</v>
      </c>
      <c r="CZ303">
        <v>0</v>
      </c>
      <c r="DA303">
        <v>1687534704.5999999</v>
      </c>
      <c r="DB303" t="s">
        <v>748</v>
      </c>
      <c r="DC303">
        <v>1687534682.0999999</v>
      </c>
      <c r="DD303">
        <v>1687534704.5999999</v>
      </c>
      <c r="DE303">
        <v>4</v>
      </c>
      <c r="DF303">
        <v>-0.27400000000000002</v>
      </c>
      <c r="DG303">
        <v>-6.3E-2</v>
      </c>
      <c r="DH303">
        <v>2.6259999999999999</v>
      </c>
      <c r="DI303">
        <v>4.9000000000000002E-2</v>
      </c>
      <c r="DJ303">
        <v>421</v>
      </c>
      <c r="DK303">
        <v>17</v>
      </c>
      <c r="DL303">
        <v>0.13</v>
      </c>
      <c r="DM303">
        <v>0.01</v>
      </c>
      <c r="DN303">
        <v>-37.880170731707317</v>
      </c>
      <c r="DO303">
        <v>0.15107874564460039</v>
      </c>
      <c r="DP303">
        <v>0.1017095727655347</v>
      </c>
      <c r="DQ303">
        <v>0</v>
      </c>
      <c r="DR303">
        <v>1.218555707317073</v>
      </c>
      <c r="DS303">
        <v>-1.4203219860627161</v>
      </c>
      <c r="DT303">
        <v>0.14277157805137611</v>
      </c>
      <c r="DU303">
        <v>0</v>
      </c>
      <c r="DV303">
        <v>0</v>
      </c>
      <c r="DW303">
        <v>2</v>
      </c>
      <c r="DX303" t="s">
        <v>356</v>
      </c>
      <c r="DY303">
        <v>3.11653</v>
      </c>
      <c r="DZ303">
        <v>2.7705299999999999</v>
      </c>
      <c r="EA303">
        <v>0.22130900000000001</v>
      </c>
      <c r="EB303">
        <v>0.22642899999999999</v>
      </c>
      <c r="EC303">
        <v>0.119433</v>
      </c>
      <c r="ED303">
        <v>0.116462</v>
      </c>
      <c r="EE303">
        <v>22360.5</v>
      </c>
      <c r="EF303">
        <v>22136.1</v>
      </c>
      <c r="EG303">
        <v>29324</v>
      </c>
      <c r="EH303">
        <v>28957.200000000001</v>
      </c>
      <c r="EI303">
        <v>35793.199999999997</v>
      </c>
      <c r="EJ303">
        <v>33746.5</v>
      </c>
      <c r="EK303">
        <v>44988.800000000003</v>
      </c>
      <c r="EL303">
        <v>43070</v>
      </c>
      <c r="EM303">
        <v>1.6735500000000001</v>
      </c>
      <c r="EN303">
        <v>1.6205700000000001</v>
      </c>
      <c r="EO303">
        <v>-6.0763200000000003E-2</v>
      </c>
      <c r="EP303">
        <v>0</v>
      </c>
      <c r="EQ303">
        <v>34.9998</v>
      </c>
      <c r="ER303">
        <v>999.9</v>
      </c>
      <c r="ES303">
        <v>48.9</v>
      </c>
      <c r="ET303">
        <v>49.3</v>
      </c>
      <c r="EU303">
        <v>57.571599999999997</v>
      </c>
      <c r="EV303">
        <v>65.498199999999997</v>
      </c>
      <c r="EW303">
        <v>17.375800000000002</v>
      </c>
      <c r="EX303">
        <v>1</v>
      </c>
      <c r="EY303">
        <v>1.42947</v>
      </c>
      <c r="EZ303">
        <v>9.2810500000000005</v>
      </c>
      <c r="FA303">
        <v>19.9819</v>
      </c>
      <c r="FB303">
        <v>5.2252299999999998</v>
      </c>
      <c r="FC303">
        <v>11.992000000000001</v>
      </c>
      <c r="FD303">
        <v>4.9684499999999998</v>
      </c>
      <c r="FE303">
        <v>3.2894999999999999</v>
      </c>
      <c r="FF303">
        <v>9999</v>
      </c>
      <c r="FG303">
        <v>9999</v>
      </c>
      <c r="FH303">
        <v>9999</v>
      </c>
      <c r="FI303">
        <v>999.9</v>
      </c>
      <c r="FJ303">
        <v>4.9727499999999996</v>
      </c>
      <c r="FK303">
        <v>1.8783799999999999</v>
      </c>
      <c r="FL303">
        <v>1.8766099999999999</v>
      </c>
      <c r="FM303">
        <v>1.8793599999999999</v>
      </c>
      <c r="FN303">
        <v>1.87578</v>
      </c>
      <c r="FO303">
        <v>1.8791800000000001</v>
      </c>
      <c r="FP303">
        <v>1.87649</v>
      </c>
      <c r="FQ303">
        <v>1.8776900000000001</v>
      </c>
      <c r="FR303">
        <v>0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4.5599999999999996</v>
      </c>
      <c r="GF303">
        <v>0.19089999999999999</v>
      </c>
      <c r="GG303">
        <v>1.427427920861303</v>
      </c>
      <c r="GH303">
        <v>3.4596175144301941E-3</v>
      </c>
      <c r="GI303">
        <v>-1.60062044249347E-6</v>
      </c>
      <c r="GJ303">
        <v>4.4551892631570479E-10</v>
      </c>
      <c r="GK303">
        <v>-0.12138322864315421</v>
      </c>
      <c r="GL303">
        <v>-1.1044296988583829E-3</v>
      </c>
      <c r="GM303">
        <v>8.6344859614355754E-4</v>
      </c>
      <c r="GN303">
        <v>-1.2442756315904091E-5</v>
      </c>
      <c r="GO303">
        <v>0</v>
      </c>
      <c r="GP303">
        <v>2120</v>
      </c>
      <c r="GQ303">
        <v>2</v>
      </c>
      <c r="GR303">
        <v>32</v>
      </c>
      <c r="GS303">
        <v>76.400000000000006</v>
      </c>
      <c r="GT303">
        <v>76</v>
      </c>
      <c r="GU303">
        <v>3.1884800000000002</v>
      </c>
      <c r="GV303">
        <v>2.63062</v>
      </c>
      <c r="GW303">
        <v>1.39893</v>
      </c>
      <c r="GX303">
        <v>2.2729499999999998</v>
      </c>
      <c r="GY303">
        <v>1.4489700000000001</v>
      </c>
      <c r="GZ303">
        <v>2.3938000000000001</v>
      </c>
      <c r="HA303">
        <v>54.200299999999999</v>
      </c>
      <c r="HB303">
        <v>14.604900000000001</v>
      </c>
      <c r="HC303">
        <v>18</v>
      </c>
      <c r="HD303">
        <v>502.935</v>
      </c>
      <c r="HE303">
        <v>382.17399999999998</v>
      </c>
      <c r="HF303">
        <v>25.351500000000001</v>
      </c>
      <c r="HG303">
        <v>43.755600000000001</v>
      </c>
      <c r="HH303">
        <v>30.000699999999998</v>
      </c>
      <c r="HI303">
        <v>43.011000000000003</v>
      </c>
      <c r="HJ303">
        <v>42.9878</v>
      </c>
      <c r="HK303">
        <v>63.822400000000002</v>
      </c>
      <c r="HL303">
        <v>56.601500000000001</v>
      </c>
      <c r="HM303">
        <v>0</v>
      </c>
      <c r="HN303">
        <v>21.755500000000001</v>
      </c>
      <c r="HO303">
        <v>1590.62</v>
      </c>
      <c r="HP303">
        <v>23.826599999999999</v>
      </c>
      <c r="HQ303">
        <v>97.113299999999995</v>
      </c>
      <c r="HR303">
        <v>99.030100000000004</v>
      </c>
    </row>
    <row r="304" spans="1:226" x14ac:dyDescent="0.25">
      <c r="A304">
        <v>288</v>
      </c>
      <c r="B304">
        <v>1687539270.5</v>
      </c>
      <c r="C304">
        <v>10567</v>
      </c>
      <c r="D304" t="s">
        <v>937</v>
      </c>
      <c r="E304" t="s">
        <v>938</v>
      </c>
      <c r="F304">
        <v>5</v>
      </c>
      <c r="G304" t="s">
        <v>353</v>
      </c>
      <c r="H304" t="s">
        <v>747</v>
      </c>
      <c r="I304">
        <v>1687539262.75</v>
      </c>
      <c r="J304">
        <f t="shared" si="124"/>
        <v>1.5373218570719773E-3</v>
      </c>
      <c r="K304">
        <f t="shared" si="125"/>
        <v>1.5373218570719773</v>
      </c>
      <c r="L304">
        <f t="shared" si="126"/>
        <v>15.386450061556019</v>
      </c>
      <c r="M304">
        <f t="shared" si="127"/>
        <v>1522.776071428571</v>
      </c>
      <c r="N304">
        <f t="shared" si="128"/>
        <v>1006.0250481929313</v>
      </c>
      <c r="O304">
        <f t="shared" si="129"/>
        <v>102.58529356333882</v>
      </c>
      <c r="P304">
        <f t="shared" si="130"/>
        <v>155.27886765774605</v>
      </c>
      <c r="Q304">
        <f t="shared" si="131"/>
        <v>5.4052795183837765E-2</v>
      </c>
      <c r="R304">
        <f>IF(LEFT(BD304,1)&lt;&gt;"0",IF(LEFT(BD304,1)="1",3,BE304),$D$5+$E$5*(BV304*BO304/($K$5*1000))+$F$5*(BV304*BO304/($K$5*1000))*MAX(MIN(BB304,$J$5),$I$5)*MAX(MIN(BB304,$J$5),$I$5)+$G$5*MAX(MIN(BB304,$J$5),$I$5)*(BV304*BO304/($K$5*1000))+$H$5*(BV304*BO304/($K$5*1000))*(BV304*BO304/($K$5*1000)))</f>
        <v>3.50231257741624</v>
      </c>
      <c r="S304">
        <f t="shared" si="132"/>
        <v>5.3593589110869803E-2</v>
      </c>
      <c r="T304">
        <f t="shared" si="133"/>
        <v>3.3536925712761484E-2</v>
      </c>
      <c r="U304">
        <f t="shared" si="134"/>
        <v>534.36114173377337</v>
      </c>
      <c r="V304">
        <f t="shared" si="135"/>
        <v>35.539199194742572</v>
      </c>
      <c r="W304">
        <f t="shared" si="136"/>
        <v>34.020010714285718</v>
      </c>
      <c r="X304">
        <f t="shared" si="137"/>
        <v>5.3489768334683658</v>
      </c>
      <c r="Y304">
        <f t="shared" si="138"/>
        <v>49.601030154290605</v>
      </c>
      <c r="Z304">
        <f t="shared" si="139"/>
        <v>2.5370654722011117</v>
      </c>
      <c r="AA304">
        <f t="shared" si="140"/>
        <v>5.1149451217227382</v>
      </c>
      <c r="AB304">
        <f t="shared" si="141"/>
        <v>2.8119113612672542</v>
      </c>
      <c r="AC304">
        <f t="shared" si="142"/>
        <v>-67.795893896874205</v>
      </c>
      <c r="AD304">
        <f t="shared" si="143"/>
        <v>-151.02232065650048</v>
      </c>
      <c r="AE304">
        <f t="shared" si="144"/>
        <v>-9.9357353447776884</v>
      </c>
      <c r="AF304">
        <f t="shared" si="145"/>
        <v>305.60719183562105</v>
      </c>
      <c r="AG304">
        <f t="shared" si="146"/>
        <v>45.979995896403864</v>
      </c>
      <c r="AH304">
        <f t="shared" si="147"/>
        <v>1.4070656067753911</v>
      </c>
      <c r="AI304">
        <f t="shared" si="148"/>
        <v>15.386450061556019</v>
      </c>
      <c r="AJ304">
        <v>1616.905243743993</v>
      </c>
      <c r="AK304">
        <v>1586.6223030303031</v>
      </c>
      <c r="AL304">
        <v>3.4309144185674949</v>
      </c>
      <c r="AM304">
        <v>65.224705467623394</v>
      </c>
      <c r="AN304">
        <f t="shared" si="149"/>
        <v>1.5373218570719773</v>
      </c>
      <c r="AO304">
        <v>23.88614760615005</v>
      </c>
      <c r="AP304">
        <v>24.966049090909099</v>
      </c>
      <c r="AQ304">
        <v>1.2067113354966181E-2</v>
      </c>
      <c r="AR304">
        <v>101.7117068775797</v>
      </c>
      <c r="AS304">
        <v>0</v>
      </c>
      <c r="AT304">
        <v>0</v>
      </c>
      <c r="AU304">
        <f t="shared" si="150"/>
        <v>1</v>
      </c>
      <c r="AV304">
        <f t="shared" si="151"/>
        <v>0</v>
      </c>
      <c r="AW304">
        <f t="shared" si="152"/>
        <v>52763.424483719384</v>
      </c>
      <c r="AX304">
        <f t="shared" si="153"/>
        <v>3037.3706071428578</v>
      </c>
      <c r="AY304">
        <f t="shared" si="154"/>
        <v>2491.5548853033988</v>
      </c>
      <c r="AZ304">
        <f>($B$11*$D$9+$C$11*$D$9+$F$11*((CV304+CN304)/MAX(CV304+CN304+CW304, 0.1)*$I$9+CW304/MAX(CV304+CN304+CW304, 0.1)*$J$9))/($B$11+$C$11+$F$11)</f>
        <v>0.82029992633895688</v>
      </c>
      <c r="BA304">
        <f>($B$11*$K$9+$C$11*$K$9+$F$11*((CV304+CN304)/MAX(CV304+CN304+CW304, 0.1)*$P$9+CW304/MAX(CV304+CN304+CW304, 0.1)*$Q$9))/($B$11+$C$11+$F$11)</f>
        <v>0.17592885783418677</v>
      </c>
      <c r="BB304" s="1">
        <v>3.93</v>
      </c>
      <c r="BC304">
        <v>0.5</v>
      </c>
      <c r="BD304" t="s">
        <v>354</v>
      </c>
      <c r="BE304">
        <v>2</v>
      </c>
      <c r="BF304" t="b">
        <v>1</v>
      </c>
      <c r="BG304">
        <v>1687539262.75</v>
      </c>
      <c r="BH304">
        <v>1522.776071428571</v>
      </c>
      <c r="BI304">
        <v>1560.5967857142859</v>
      </c>
      <c r="BJ304">
        <v>24.880285714285719</v>
      </c>
      <c r="BK304">
        <v>23.80195357142858</v>
      </c>
      <c r="BL304">
        <v>1518.2275</v>
      </c>
      <c r="BM304">
        <v>24.68985714285715</v>
      </c>
      <c r="BN304">
        <v>500.04867857142858</v>
      </c>
      <c r="BO304">
        <v>101.8570714285714</v>
      </c>
      <c r="BP304">
        <v>0.1138424642857143</v>
      </c>
      <c r="BQ304">
        <v>33.220174999999998</v>
      </c>
      <c r="BR304">
        <v>34.020010714285718</v>
      </c>
      <c r="BS304">
        <v>999.9000000000002</v>
      </c>
      <c r="BT304">
        <v>0</v>
      </c>
      <c r="BU304">
        <v>0</v>
      </c>
      <c r="BV304">
        <v>9999.6667857142875</v>
      </c>
      <c r="BW304">
        <v>0</v>
      </c>
      <c r="BX304">
        <v>1037.379535714286</v>
      </c>
      <c r="BY304">
        <v>-37.820275000000002</v>
      </c>
      <c r="BZ304">
        <v>1561.6303571428571</v>
      </c>
      <c r="CA304">
        <v>1598.6485714285709</v>
      </c>
      <c r="CB304">
        <v>1.078319071428572</v>
      </c>
      <c r="CC304">
        <v>1560.5967857142859</v>
      </c>
      <c r="CD304">
        <v>23.80195357142858</v>
      </c>
      <c r="CE304">
        <v>2.5342342857142861</v>
      </c>
      <c r="CF304">
        <v>2.4243996428571428</v>
      </c>
      <c r="CG304">
        <v>21.248024999999998</v>
      </c>
      <c r="CH304">
        <v>20.52753928571428</v>
      </c>
      <c r="CI304">
        <v>1999.991071428572</v>
      </c>
      <c r="CJ304">
        <v>0.98000653571428564</v>
      </c>
      <c r="CK304">
        <v>1.9993339285714281E-2</v>
      </c>
      <c r="CL304">
        <v>0</v>
      </c>
      <c r="CM304">
        <v>1.877996428571429</v>
      </c>
      <c r="CN304">
        <v>0</v>
      </c>
      <c r="CO304">
        <v>7608.2164285714289</v>
      </c>
      <c r="CP304">
        <v>17338.16785714286</v>
      </c>
      <c r="CQ304">
        <v>52.403785714285704</v>
      </c>
      <c r="CR304">
        <v>53.811999999999983</v>
      </c>
      <c r="CS304">
        <v>52.620499999999993</v>
      </c>
      <c r="CT304">
        <v>51.811999999999983</v>
      </c>
      <c r="CU304">
        <v>51.057571428571407</v>
      </c>
      <c r="CV304">
        <v>1960.0010714285711</v>
      </c>
      <c r="CW304">
        <v>39.99</v>
      </c>
      <c r="CX304">
        <v>0</v>
      </c>
      <c r="CY304">
        <v>1687539270.2</v>
      </c>
      <c r="CZ304">
        <v>0</v>
      </c>
      <c r="DA304">
        <v>1687534704.5999999</v>
      </c>
      <c r="DB304" t="s">
        <v>748</v>
      </c>
      <c r="DC304">
        <v>1687534682.0999999</v>
      </c>
      <c r="DD304">
        <v>1687534704.5999999</v>
      </c>
      <c r="DE304">
        <v>4</v>
      </c>
      <c r="DF304">
        <v>-0.27400000000000002</v>
      </c>
      <c r="DG304">
        <v>-6.3E-2</v>
      </c>
      <c r="DH304">
        <v>2.6259999999999999</v>
      </c>
      <c r="DI304">
        <v>4.9000000000000002E-2</v>
      </c>
      <c r="DJ304">
        <v>421</v>
      </c>
      <c r="DK304">
        <v>17</v>
      </c>
      <c r="DL304">
        <v>0.13</v>
      </c>
      <c r="DM304">
        <v>0.01</v>
      </c>
      <c r="DN304">
        <v>-37.837470000000003</v>
      </c>
      <c r="DO304">
        <v>0.19036772983114389</v>
      </c>
      <c r="DP304">
        <v>0.1261556819964916</v>
      </c>
      <c r="DQ304">
        <v>0</v>
      </c>
      <c r="DR304">
        <v>1.12393385</v>
      </c>
      <c r="DS304">
        <v>-0.94531240525328697</v>
      </c>
      <c r="DT304">
        <v>0.1068933772238837</v>
      </c>
      <c r="DU304">
        <v>0</v>
      </c>
      <c r="DV304">
        <v>0</v>
      </c>
      <c r="DW304">
        <v>2</v>
      </c>
      <c r="DX304" t="s">
        <v>356</v>
      </c>
      <c r="DY304">
        <v>3.1166299999999998</v>
      </c>
      <c r="DZ304">
        <v>2.7707600000000001</v>
      </c>
      <c r="EA304">
        <v>0.222886</v>
      </c>
      <c r="EB304">
        <v>0.22800300000000001</v>
      </c>
      <c r="EC304">
        <v>0.119639</v>
      </c>
      <c r="ED304">
        <v>0.116505</v>
      </c>
      <c r="EE304">
        <v>22313.8</v>
      </c>
      <c r="EF304">
        <v>22090.2</v>
      </c>
      <c r="EG304">
        <v>29322.9</v>
      </c>
      <c r="EH304">
        <v>28956.6</v>
      </c>
      <c r="EI304">
        <v>35783.699999999997</v>
      </c>
      <c r="EJ304">
        <v>33744.400000000001</v>
      </c>
      <c r="EK304">
        <v>44987</v>
      </c>
      <c r="EL304">
        <v>43069.1</v>
      </c>
      <c r="EM304">
        <v>1.6738299999999999</v>
      </c>
      <c r="EN304">
        <v>1.621</v>
      </c>
      <c r="EO304">
        <v>-5.87441E-2</v>
      </c>
      <c r="EP304">
        <v>0</v>
      </c>
      <c r="EQ304">
        <v>34.990400000000001</v>
      </c>
      <c r="ER304">
        <v>999.9</v>
      </c>
      <c r="ES304">
        <v>48.9</v>
      </c>
      <c r="ET304">
        <v>49.3</v>
      </c>
      <c r="EU304">
        <v>57.568199999999997</v>
      </c>
      <c r="EV304">
        <v>65.358199999999997</v>
      </c>
      <c r="EW304">
        <v>17.7364</v>
      </c>
      <c r="EX304">
        <v>1</v>
      </c>
      <c r="EY304">
        <v>1.43005</v>
      </c>
      <c r="EZ304">
        <v>9.2810500000000005</v>
      </c>
      <c r="FA304">
        <v>19.981999999999999</v>
      </c>
      <c r="FB304">
        <v>5.2249299999999996</v>
      </c>
      <c r="FC304">
        <v>11.992000000000001</v>
      </c>
      <c r="FD304">
        <v>4.9684499999999998</v>
      </c>
      <c r="FE304">
        <v>3.2894999999999999</v>
      </c>
      <c r="FF304">
        <v>9999</v>
      </c>
      <c r="FG304">
        <v>9999</v>
      </c>
      <c r="FH304">
        <v>9999</v>
      </c>
      <c r="FI304">
        <v>999.9</v>
      </c>
      <c r="FJ304">
        <v>4.9727600000000001</v>
      </c>
      <c r="FK304">
        <v>1.87842</v>
      </c>
      <c r="FL304">
        <v>1.8766499999999999</v>
      </c>
      <c r="FM304">
        <v>1.8794200000000001</v>
      </c>
      <c r="FN304">
        <v>1.87582</v>
      </c>
      <c r="FO304">
        <v>1.87921</v>
      </c>
      <c r="FP304">
        <v>1.87652</v>
      </c>
      <c r="FQ304">
        <v>1.8777200000000001</v>
      </c>
      <c r="FR304">
        <v>0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4.59</v>
      </c>
      <c r="GF304">
        <v>0.19209999999999999</v>
      </c>
      <c r="GG304">
        <v>1.427427920861303</v>
      </c>
      <c r="GH304">
        <v>3.4596175144301941E-3</v>
      </c>
      <c r="GI304">
        <v>-1.60062044249347E-6</v>
      </c>
      <c r="GJ304">
        <v>4.4551892631570479E-10</v>
      </c>
      <c r="GK304">
        <v>-0.12138322864315421</v>
      </c>
      <c r="GL304">
        <v>-1.1044296988583829E-3</v>
      </c>
      <c r="GM304">
        <v>8.6344859614355754E-4</v>
      </c>
      <c r="GN304">
        <v>-1.2442756315904091E-5</v>
      </c>
      <c r="GO304">
        <v>0</v>
      </c>
      <c r="GP304">
        <v>2120</v>
      </c>
      <c r="GQ304">
        <v>2</v>
      </c>
      <c r="GR304">
        <v>32</v>
      </c>
      <c r="GS304">
        <v>76.5</v>
      </c>
      <c r="GT304">
        <v>76.099999999999994</v>
      </c>
      <c r="GU304">
        <v>3.2177699999999998</v>
      </c>
      <c r="GV304">
        <v>2.6171899999999999</v>
      </c>
      <c r="GW304">
        <v>1.39893</v>
      </c>
      <c r="GX304">
        <v>2.2729499999999998</v>
      </c>
      <c r="GY304">
        <v>1.4489700000000001</v>
      </c>
      <c r="GZ304">
        <v>2.5842299999999998</v>
      </c>
      <c r="HA304">
        <v>54.200299999999999</v>
      </c>
      <c r="HB304">
        <v>14.604900000000001</v>
      </c>
      <c r="HC304">
        <v>18</v>
      </c>
      <c r="HD304">
        <v>503.13299999999998</v>
      </c>
      <c r="HE304">
        <v>382.45600000000002</v>
      </c>
      <c r="HF304">
        <v>25.3611</v>
      </c>
      <c r="HG304">
        <v>43.762999999999998</v>
      </c>
      <c r="HH304">
        <v>30.000599999999999</v>
      </c>
      <c r="HI304">
        <v>43.015900000000002</v>
      </c>
      <c r="HJ304">
        <v>42.992699999999999</v>
      </c>
      <c r="HK304">
        <v>64.451800000000006</v>
      </c>
      <c r="HL304">
        <v>56.601500000000001</v>
      </c>
      <c r="HM304">
        <v>0</v>
      </c>
      <c r="HN304">
        <v>21.797699999999999</v>
      </c>
      <c r="HO304">
        <v>1604.02</v>
      </c>
      <c r="HP304">
        <v>23.7957</v>
      </c>
      <c r="HQ304">
        <v>97.109399999999994</v>
      </c>
      <c r="HR304">
        <v>99.028099999999995</v>
      </c>
    </row>
    <row r="305" spans="1:226" x14ac:dyDescent="0.25">
      <c r="A305">
        <v>289</v>
      </c>
      <c r="B305">
        <v>1687543621.5</v>
      </c>
      <c r="C305">
        <v>14918</v>
      </c>
      <c r="D305" t="s">
        <v>939</v>
      </c>
      <c r="E305" t="s">
        <v>940</v>
      </c>
      <c r="F305">
        <v>5</v>
      </c>
      <c r="G305" t="s">
        <v>353</v>
      </c>
      <c r="H305" t="s">
        <v>941</v>
      </c>
      <c r="I305">
        <v>1687543613.5</v>
      </c>
      <c r="J305">
        <f t="shared" si="124"/>
        <v>2.613998011873057E-3</v>
      </c>
      <c r="K305">
        <f t="shared" si="125"/>
        <v>2.6139980118730568</v>
      </c>
      <c r="L305">
        <f t="shared" si="126"/>
        <v>9.8671888564326071</v>
      </c>
      <c r="M305">
        <f t="shared" si="127"/>
        <v>406.80803225806449</v>
      </c>
      <c r="N305">
        <f t="shared" si="128"/>
        <v>241.5629044542128</v>
      </c>
      <c r="O305">
        <f t="shared" si="129"/>
        <v>24.608669443682292</v>
      </c>
      <c r="P305">
        <f t="shared" si="130"/>
        <v>41.442639611791442</v>
      </c>
      <c r="Q305">
        <f t="shared" si="131"/>
        <v>0.1055011791339745</v>
      </c>
      <c r="R305">
        <f>IF(LEFT(BD305,1)&lt;&gt;"0",IF(LEFT(BD305,1)="1",3,BE305),$D$5+$E$5*(BV305*BO305/($K$5*1000))+$F$5*(BV305*BO305/($K$5*1000))*MAX(MIN(BB305,$J$5),$I$5)*MAX(MIN(BB305,$J$5),$I$5)+$G$5*MAX(MIN(BB305,$J$5),$I$5)*(BV305*BO305/($K$5*1000))+$H$5*(BV305*BO305/($K$5*1000))*(BV305*BO305/($K$5*1000)))</f>
        <v>2.9609478420134989</v>
      </c>
      <c r="S305">
        <f t="shared" si="132"/>
        <v>0.10345645791880985</v>
      </c>
      <c r="T305">
        <f t="shared" si="133"/>
        <v>6.4840695569022069E-2</v>
      </c>
      <c r="U305">
        <f t="shared" si="134"/>
        <v>511.34103807430091</v>
      </c>
      <c r="V305">
        <f t="shared" si="135"/>
        <v>32.367906071551765</v>
      </c>
      <c r="W305">
        <f t="shared" si="136"/>
        <v>31.38892580645161</v>
      </c>
      <c r="X305">
        <f t="shared" si="137"/>
        <v>4.6123922749773216</v>
      </c>
      <c r="Y305">
        <f t="shared" si="138"/>
        <v>49.670361367751639</v>
      </c>
      <c r="Z305">
        <f t="shared" si="139"/>
        <v>2.1235068847897667</v>
      </c>
      <c r="AA305">
        <f t="shared" si="140"/>
        <v>4.2751991858236176</v>
      </c>
      <c r="AB305">
        <f t="shared" si="141"/>
        <v>2.4888853901875549</v>
      </c>
      <c r="AC305">
        <f t="shared" si="142"/>
        <v>-115.27731232360182</v>
      </c>
      <c r="AD305">
        <f t="shared" si="143"/>
        <v>-212.10841399667893</v>
      </c>
      <c r="AE305">
        <f t="shared" si="144"/>
        <v>-16.0427985795653</v>
      </c>
      <c r="AF305">
        <f t="shared" si="145"/>
        <v>167.91251317445492</v>
      </c>
      <c r="AG305">
        <f t="shared" si="146"/>
        <v>9.8386229108774312</v>
      </c>
      <c r="AH305">
        <f t="shared" si="147"/>
        <v>2.6556746946816414</v>
      </c>
      <c r="AI305">
        <f t="shared" si="148"/>
        <v>9.8671888564326071</v>
      </c>
      <c r="AJ305">
        <v>427.52986412308871</v>
      </c>
      <c r="AK305">
        <v>415.4616969696969</v>
      </c>
      <c r="AL305">
        <v>2.8834600272120811E-3</v>
      </c>
      <c r="AM305">
        <v>65.215771682281684</v>
      </c>
      <c r="AN305">
        <f t="shared" si="149"/>
        <v>2.6139980118730568</v>
      </c>
      <c r="AO305">
        <v>17.778809934142039</v>
      </c>
      <c r="AP305">
        <v>20.849563030303031</v>
      </c>
      <c r="AQ305">
        <v>3.8538684402361033E-5</v>
      </c>
      <c r="AR305">
        <v>100.46263180552219</v>
      </c>
      <c r="AS305">
        <v>0</v>
      </c>
      <c r="AT305">
        <v>0</v>
      </c>
      <c r="AU305">
        <f t="shared" si="150"/>
        <v>1</v>
      </c>
      <c r="AV305">
        <f t="shared" si="151"/>
        <v>0</v>
      </c>
      <c r="AW305">
        <f t="shared" si="152"/>
        <v>53285.261523515255</v>
      </c>
      <c r="AX305">
        <f t="shared" si="153"/>
        <v>2906.519451612904</v>
      </c>
      <c r="AY305">
        <f t="shared" si="154"/>
        <v>2384.2178944852644</v>
      </c>
      <c r="AZ305">
        <f>($B$11*$D$9+$C$11*$D$9+$F$11*((CV305+CN305)/MAX(CV305+CN305+CW305, 0.1)*$I$9+CW305/MAX(CV305+CN305+CW305, 0.1)*$J$9))/($B$11+$C$11+$F$11)</f>
        <v>0.82029999598392478</v>
      </c>
      <c r="BA305">
        <f>($B$11*$K$9+$C$11*$K$9+$F$11*((CV305+CN305)/MAX(CV305+CN305+CW305, 0.1)*$P$9+CW305/MAX(CV305+CN305+CW305, 0.1)*$Q$9))/($B$11+$C$11+$F$11)</f>
        <v>0.17592899224897474</v>
      </c>
      <c r="BB305" s="1">
        <v>6</v>
      </c>
      <c r="BC305">
        <v>0.5</v>
      </c>
      <c r="BD305" t="s">
        <v>354</v>
      </c>
      <c r="BE305">
        <v>2</v>
      </c>
      <c r="BF305" t="b">
        <v>1</v>
      </c>
      <c r="BG305">
        <v>1687543613.5</v>
      </c>
      <c r="BH305">
        <v>406.80803225806449</v>
      </c>
      <c r="BI305">
        <v>419.90938709677408</v>
      </c>
      <c r="BJ305">
        <v>20.8447064516129</v>
      </c>
      <c r="BK305">
        <v>17.72466129032258</v>
      </c>
      <c r="BL305">
        <v>404.20451612903219</v>
      </c>
      <c r="BM305">
        <v>20.722232258064519</v>
      </c>
      <c r="BN305">
        <v>500.05390322580638</v>
      </c>
      <c r="BO305">
        <v>101.7717741935484</v>
      </c>
      <c r="BP305">
        <v>0.1009429741935484</v>
      </c>
      <c r="BQ305">
        <v>30.060180645161299</v>
      </c>
      <c r="BR305">
        <v>31.38892580645161</v>
      </c>
      <c r="BS305">
        <v>999.90000000000032</v>
      </c>
      <c r="BT305">
        <v>0</v>
      </c>
      <c r="BU305">
        <v>0</v>
      </c>
      <c r="BV305">
        <v>10002.86129032258</v>
      </c>
      <c r="BW305">
        <v>0</v>
      </c>
      <c r="BX305">
        <v>906.492677419355</v>
      </c>
      <c r="BY305">
        <v>-13.101338709677419</v>
      </c>
      <c r="BZ305">
        <v>415.46825806451608</v>
      </c>
      <c r="CA305">
        <v>427.48641935483869</v>
      </c>
      <c r="CB305">
        <v>3.1200458064516128</v>
      </c>
      <c r="CC305">
        <v>419.90938709677408</v>
      </c>
      <c r="CD305">
        <v>17.72466129032258</v>
      </c>
      <c r="CE305">
        <v>2.121404516129032</v>
      </c>
      <c r="CF305">
        <v>1.803872903225807</v>
      </c>
      <c r="CG305">
        <v>18.380812903225809</v>
      </c>
      <c r="CH305">
        <v>15.820345161290319</v>
      </c>
      <c r="CI305">
        <v>2000.026774193549</v>
      </c>
      <c r="CJ305">
        <v>0.98000119354838733</v>
      </c>
      <c r="CK305">
        <v>1.9998509677419361E-2</v>
      </c>
      <c r="CL305">
        <v>0</v>
      </c>
      <c r="CM305">
        <v>1.989812903225807</v>
      </c>
      <c r="CN305">
        <v>0</v>
      </c>
      <c r="CO305">
        <v>13785.63548387097</v>
      </c>
      <c r="CP305">
        <v>17338.461290322579</v>
      </c>
      <c r="CQ305">
        <v>49</v>
      </c>
      <c r="CR305">
        <v>50.378999999999998</v>
      </c>
      <c r="CS305">
        <v>49.186999999999969</v>
      </c>
      <c r="CT305">
        <v>48.41899999999999</v>
      </c>
      <c r="CU305">
        <v>47.686999999999969</v>
      </c>
      <c r="CV305">
        <v>1960.026774193549</v>
      </c>
      <c r="CW305">
        <v>40</v>
      </c>
      <c r="CX305">
        <v>0</v>
      </c>
      <c r="CY305">
        <v>1687543621.4000001</v>
      </c>
      <c r="CZ305">
        <v>0</v>
      </c>
      <c r="DA305">
        <v>1687542577</v>
      </c>
      <c r="DB305" t="s">
        <v>942</v>
      </c>
      <c r="DC305">
        <v>1687542562</v>
      </c>
      <c r="DD305">
        <v>1687542577</v>
      </c>
      <c r="DE305">
        <v>5</v>
      </c>
      <c r="DF305">
        <v>0.01</v>
      </c>
      <c r="DG305">
        <v>7.0000000000000001E-3</v>
      </c>
      <c r="DH305">
        <v>2.6339999999999999</v>
      </c>
      <c r="DI305">
        <v>1E-3</v>
      </c>
      <c r="DJ305">
        <v>420</v>
      </c>
      <c r="DK305">
        <v>14</v>
      </c>
      <c r="DL305">
        <v>7.0000000000000007E-2</v>
      </c>
      <c r="DM305">
        <v>0.01</v>
      </c>
      <c r="DN305">
        <v>-13.103007317073169</v>
      </c>
      <c r="DO305">
        <v>-7.3245993031373496E-2</v>
      </c>
      <c r="DP305">
        <v>4.1206638053002613E-2</v>
      </c>
      <c r="DQ305">
        <v>1</v>
      </c>
      <c r="DR305">
        <v>3.126576585365854</v>
      </c>
      <c r="DS305">
        <v>-0.26525121951219538</v>
      </c>
      <c r="DT305">
        <v>3.2936413728818212E-2</v>
      </c>
      <c r="DU305">
        <v>0</v>
      </c>
      <c r="DV305">
        <v>1</v>
      </c>
      <c r="DW305">
        <v>2</v>
      </c>
      <c r="DX305" t="s">
        <v>368</v>
      </c>
      <c r="DY305">
        <v>3.1190600000000002</v>
      </c>
      <c r="DZ305">
        <v>2.75658</v>
      </c>
      <c r="EA305">
        <v>9.0582200000000002E-2</v>
      </c>
      <c r="EB305">
        <v>9.3732099999999999E-2</v>
      </c>
      <c r="EC305">
        <v>0.105992</v>
      </c>
      <c r="ED305">
        <v>9.5095899999999997E-2</v>
      </c>
      <c r="EE305">
        <v>26295.7</v>
      </c>
      <c r="EF305">
        <v>26060.400000000001</v>
      </c>
      <c r="EG305">
        <v>29495.200000000001</v>
      </c>
      <c r="EH305">
        <v>29066.7</v>
      </c>
      <c r="EI305">
        <v>36514.400000000001</v>
      </c>
      <c r="EJ305">
        <v>34664.9</v>
      </c>
      <c r="EK305">
        <v>45237.3</v>
      </c>
      <c r="EL305">
        <v>43232.2</v>
      </c>
      <c r="EM305">
        <v>1.7069300000000001</v>
      </c>
      <c r="EN305">
        <v>1.6391</v>
      </c>
      <c r="EO305">
        <v>-1.06432E-2</v>
      </c>
      <c r="EP305">
        <v>0</v>
      </c>
      <c r="EQ305">
        <v>31.572199999999999</v>
      </c>
      <c r="ER305">
        <v>999.9</v>
      </c>
      <c r="ES305">
        <v>45.3</v>
      </c>
      <c r="ET305">
        <v>52.6</v>
      </c>
      <c r="EU305">
        <v>62.846699999999998</v>
      </c>
      <c r="EV305">
        <v>65.639600000000002</v>
      </c>
      <c r="EW305">
        <v>16.318100000000001</v>
      </c>
      <c r="EX305">
        <v>1</v>
      </c>
      <c r="EY305">
        <v>1.23034</v>
      </c>
      <c r="EZ305">
        <v>9.2810500000000005</v>
      </c>
      <c r="FA305">
        <v>19.982399999999998</v>
      </c>
      <c r="FB305">
        <v>5.23346</v>
      </c>
      <c r="FC305">
        <v>11.992000000000001</v>
      </c>
      <c r="FD305">
        <v>4.9701000000000004</v>
      </c>
      <c r="FE305">
        <v>3.2902800000000001</v>
      </c>
      <c r="FF305">
        <v>9999</v>
      </c>
      <c r="FG305">
        <v>9999</v>
      </c>
      <c r="FH305">
        <v>9999</v>
      </c>
      <c r="FI305">
        <v>999.9</v>
      </c>
      <c r="FJ305">
        <v>4.9727699999999997</v>
      </c>
      <c r="FK305">
        <v>1.8785099999999999</v>
      </c>
      <c r="FL305">
        <v>1.8767</v>
      </c>
      <c r="FM305">
        <v>1.8794599999999999</v>
      </c>
      <c r="FN305">
        <v>1.8758600000000001</v>
      </c>
      <c r="FO305">
        <v>1.8792599999999999</v>
      </c>
      <c r="FP305">
        <v>1.8765400000000001</v>
      </c>
      <c r="FQ305">
        <v>1.87775</v>
      </c>
      <c r="FR305">
        <v>0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2.6030000000000002</v>
      </c>
      <c r="GF305">
        <v>0.1226</v>
      </c>
      <c r="GG305">
        <v>1.4370950227846799</v>
      </c>
      <c r="GH305">
        <v>3.4596175144301941E-3</v>
      </c>
      <c r="GI305">
        <v>-1.60062044249347E-6</v>
      </c>
      <c r="GJ305">
        <v>4.4551892631570479E-10</v>
      </c>
      <c r="GK305">
        <v>-0.1146890943765039</v>
      </c>
      <c r="GL305">
        <v>-1.1044296988583829E-3</v>
      </c>
      <c r="GM305">
        <v>8.6344859614355754E-4</v>
      </c>
      <c r="GN305">
        <v>-1.2442756315904091E-5</v>
      </c>
      <c r="GO305">
        <v>0</v>
      </c>
      <c r="GP305">
        <v>2120</v>
      </c>
      <c r="GQ305">
        <v>2</v>
      </c>
      <c r="GR305">
        <v>32</v>
      </c>
      <c r="GS305">
        <v>17.7</v>
      </c>
      <c r="GT305">
        <v>17.399999999999999</v>
      </c>
      <c r="GU305">
        <v>1.0839799999999999</v>
      </c>
      <c r="GV305">
        <v>2.65503</v>
      </c>
      <c r="GW305">
        <v>1.39893</v>
      </c>
      <c r="GX305">
        <v>2.2717299999999998</v>
      </c>
      <c r="GY305">
        <v>1.4489700000000001</v>
      </c>
      <c r="GZ305">
        <v>2.6147499999999999</v>
      </c>
      <c r="HA305">
        <v>56.352899999999998</v>
      </c>
      <c r="HB305">
        <v>13.457800000000001</v>
      </c>
      <c r="HC305">
        <v>18</v>
      </c>
      <c r="HD305">
        <v>511.54700000000003</v>
      </c>
      <c r="HE305">
        <v>382.61900000000003</v>
      </c>
      <c r="HF305">
        <v>22.2471</v>
      </c>
      <c r="HG305">
        <v>41.371699999999997</v>
      </c>
      <c r="HH305">
        <v>30.000299999999999</v>
      </c>
      <c r="HI305">
        <v>40.866399999999999</v>
      </c>
      <c r="HJ305">
        <v>40.874200000000002</v>
      </c>
      <c r="HK305">
        <v>21.648099999999999</v>
      </c>
      <c r="HL305">
        <v>65.474199999999996</v>
      </c>
      <c r="HM305">
        <v>0</v>
      </c>
      <c r="HN305">
        <v>18.8886</v>
      </c>
      <c r="HO305">
        <v>413.23200000000003</v>
      </c>
      <c r="HP305">
        <v>17.928899999999999</v>
      </c>
      <c r="HQ305">
        <v>97.661799999999999</v>
      </c>
      <c r="HR305">
        <v>99.403700000000001</v>
      </c>
    </row>
    <row r="306" spans="1:226" x14ac:dyDescent="0.25">
      <c r="A306">
        <v>290</v>
      </c>
      <c r="B306">
        <v>1687543626.5</v>
      </c>
      <c r="C306">
        <v>14923</v>
      </c>
      <c r="D306" t="s">
        <v>943</v>
      </c>
      <c r="E306" t="s">
        <v>944</v>
      </c>
      <c r="F306">
        <v>5</v>
      </c>
      <c r="G306" t="s">
        <v>353</v>
      </c>
      <c r="H306" t="s">
        <v>941</v>
      </c>
      <c r="I306">
        <v>1687543618.6551721</v>
      </c>
      <c r="J306">
        <f t="shared" si="124"/>
        <v>2.6170575117286151E-3</v>
      </c>
      <c r="K306">
        <f t="shared" si="125"/>
        <v>2.617057511728615</v>
      </c>
      <c r="L306">
        <f t="shared" si="126"/>
        <v>9.7809762573669818</v>
      </c>
      <c r="M306">
        <f t="shared" si="127"/>
        <v>406.77596551724127</v>
      </c>
      <c r="N306">
        <f t="shared" si="128"/>
        <v>242.9791672934787</v>
      </c>
      <c r="O306">
        <f t="shared" si="129"/>
        <v>24.752828741842588</v>
      </c>
      <c r="P306">
        <f t="shared" si="130"/>
        <v>41.439173254653667</v>
      </c>
      <c r="Q306">
        <f t="shared" si="131"/>
        <v>0.10560763967963342</v>
      </c>
      <c r="R306">
        <f>IF(LEFT(BD306,1)&lt;&gt;"0",IF(LEFT(BD306,1)="1",3,BE306),$D$5+$E$5*(BV306*BO306/($K$5*1000))+$F$5*(BV306*BO306/($K$5*1000))*MAX(MIN(BB306,$J$5),$I$5)*MAX(MIN(BB306,$J$5),$I$5)+$G$5*MAX(MIN(BB306,$J$5),$I$5)*(BV306*BO306/($K$5*1000))+$H$5*(BV306*BO306/($K$5*1000))*(BV306*BO306/($K$5*1000)))</f>
        <v>2.9603162264764205</v>
      </c>
      <c r="S306">
        <f t="shared" si="132"/>
        <v>0.10355840494480886</v>
      </c>
      <c r="T306">
        <f t="shared" si="133"/>
        <v>6.4904806737412363E-2</v>
      </c>
      <c r="U306">
        <f t="shared" si="134"/>
        <v>509.72295491455299</v>
      </c>
      <c r="V306">
        <f t="shared" si="135"/>
        <v>32.355898366265713</v>
      </c>
      <c r="W306">
        <f t="shared" si="136"/>
        <v>31.391417241379312</v>
      </c>
      <c r="X306">
        <f t="shared" si="137"/>
        <v>4.6130456612453532</v>
      </c>
      <c r="Y306">
        <f t="shared" si="138"/>
        <v>49.681857485710168</v>
      </c>
      <c r="Z306">
        <f t="shared" si="139"/>
        <v>2.1237236294454385</v>
      </c>
      <c r="AA306">
        <f t="shared" si="140"/>
        <v>4.2746461926393922</v>
      </c>
      <c r="AB306">
        <f t="shared" si="141"/>
        <v>2.4893220317999147</v>
      </c>
      <c r="AC306">
        <f t="shared" si="142"/>
        <v>-115.41223626723193</v>
      </c>
      <c r="AD306">
        <f t="shared" si="143"/>
        <v>-212.82037296481207</v>
      </c>
      <c r="AE306">
        <f t="shared" si="144"/>
        <v>-16.100101423819613</v>
      </c>
      <c r="AF306">
        <f t="shared" si="145"/>
        <v>165.39024425868934</v>
      </c>
      <c r="AG306">
        <f t="shared" si="146"/>
        <v>9.7525594280714802</v>
      </c>
      <c r="AH306">
        <f t="shared" si="147"/>
        <v>2.6338441353516102</v>
      </c>
      <c r="AI306">
        <f t="shared" si="148"/>
        <v>9.7809762573669818</v>
      </c>
      <c r="AJ306">
        <v>427.35226603613597</v>
      </c>
      <c r="AK306">
        <v>415.41332121212099</v>
      </c>
      <c r="AL306">
        <v>-1.802624030969216E-3</v>
      </c>
      <c r="AM306">
        <v>65.215771682281684</v>
      </c>
      <c r="AN306">
        <f t="shared" si="149"/>
        <v>2.617057511728615</v>
      </c>
      <c r="AO306">
        <v>17.79050500141107</v>
      </c>
      <c r="AP306">
        <v>20.86485939393939</v>
      </c>
      <c r="AQ306">
        <v>4.5214230762332621E-5</v>
      </c>
      <c r="AR306">
        <v>100.46263180552219</v>
      </c>
      <c r="AS306">
        <v>0</v>
      </c>
      <c r="AT306">
        <v>0</v>
      </c>
      <c r="AU306">
        <f t="shared" si="150"/>
        <v>1</v>
      </c>
      <c r="AV306">
        <f t="shared" si="151"/>
        <v>0</v>
      </c>
      <c r="AW306">
        <f t="shared" si="152"/>
        <v>53267.358138375108</v>
      </c>
      <c r="AX306">
        <f t="shared" si="153"/>
        <v>2897.321965517242</v>
      </c>
      <c r="AY306">
        <f t="shared" si="154"/>
        <v>2376.6732077143483</v>
      </c>
      <c r="AZ306">
        <f>($B$11*$D$9+$C$11*$D$9+$F$11*((CV306+CN306)/MAX(CV306+CN306+CW306, 0.1)*$I$9+CW306/MAX(CV306+CN306+CW306, 0.1)*$J$9))/($B$11+$C$11+$F$11)</f>
        <v>0.82029999979310364</v>
      </c>
      <c r="BA306">
        <f>($B$11*$K$9+$C$11*$K$9+$F$11*((CV306+CN306)/MAX(CV306+CN306+CW306, 0.1)*$P$9+CW306/MAX(CV306+CN306+CW306, 0.1)*$Q$9))/($B$11+$C$11+$F$11)</f>
        <v>0.17592899960068992</v>
      </c>
      <c r="BB306" s="1">
        <v>6</v>
      </c>
      <c r="BC306">
        <v>0.5</v>
      </c>
      <c r="BD306" t="s">
        <v>354</v>
      </c>
      <c r="BE306">
        <v>2</v>
      </c>
      <c r="BF306" t="b">
        <v>1</v>
      </c>
      <c r="BG306">
        <v>1687543618.6551721</v>
      </c>
      <c r="BH306">
        <v>406.77596551724127</v>
      </c>
      <c r="BI306">
        <v>419.76375862068971</v>
      </c>
      <c r="BJ306">
        <v>20.84693448275862</v>
      </c>
      <c r="BK306">
        <v>17.75243448275862</v>
      </c>
      <c r="BL306">
        <v>404.17244827586222</v>
      </c>
      <c r="BM306">
        <v>20.724413793103452</v>
      </c>
      <c r="BN306">
        <v>500.036172413793</v>
      </c>
      <c r="BO306">
        <v>101.77168965517239</v>
      </c>
      <c r="BP306">
        <v>0.10053674827586211</v>
      </c>
      <c r="BQ306">
        <v>30.057927586206901</v>
      </c>
      <c r="BR306">
        <v>31.391417241379312</v>
      </c>
      <c r="BS306">
        <v>999.9000000000002</v>
      </c>
      <c r="BT306">
        <v>0</v>
      </c>
      <c r="BU306">
        <v>0</v>
      </c>
      <c r="BV306">
        <v>9999.288275862069</v>
      </c>
      <c r="BW306">
        <v>0</v>
      </c>
      <c r="BX306">
        <v>897.32058620689679</v>
      </c>
      <c r="BY306">
        <v>-12.987931034482759</v>
      </c>
      <c r="BZ306">
        <v>415.43634482758631</v>
      </c>
      <c r="CA306">
        <v>427.35027586206888</v>
      </c>
      <c r="CB306">
        <v>3.094498275862068</v>
      </c>
      <c r="CC306">
        <v>419.76375862068971</v>
      </c>
      <c r="CD306">
        <v>17.75243448275862</v>
      </c>
      <c r="CE306">
        <v>2.12162724137931</v>
      </c>
      <c r="CF306">
        <v>1.806695517241379</v>
      </c>
      <c r="CG306">
        <v>18.382493103448279</v>
      </c>
      <c r="CH306">
        <v>15.844786206896551</v>
      </c>
      <c r="CI306">
        <v>2000.0013793103451</v>
      </c>
      <c r="CJ306">
        <v>0.98000079310344834</v>
      </c>
      <c r="CK306">
        <v>1.9998903448275859E-2</v>
      </c>
      <c r="CL306">
        <v>0</v>
      </c>
      <c r="CM306">
        <v>1.9476551724137929</v>
      </c>
      <c r="CN306">
        <v>0</v>
      </c>
      <c r="CO306">
        <v>13783.13793103448</v>
      </c>
      <c r="CP306">
        <v>17338.241379310351</v>
      </c>
      <c r="CQ306">
        <v>49</v>
      </c>
      <c r="CR306">
        <v>50.375</v>
      </c>
      <c r="CS306">
        <v>49.186999999999983</v>
      </c>
      <c r="CT306">
        <v>48.413482758620667</v>
      </c>
      <c r="CU306">
        <v>47.686999999999983</v>
      </c>
      <c r="CV306">
        <v>1960.0013793103451</v>
      </c>
      <c r="CW306">
        <v>40</v>
      </c>
      <c r="CX306">
        <v>0</v>
      </c>
      <c r="CY306">
        <v>1687543626.2</v>
      </c>
      <c r="CZ306">
        <v>0</v>
      </c>
      <c r="DA306">
        <v>1687542577</v>
      </c>
      <c r="DB306" t="s">
        <v>942</v>
      </c>
      <c r="DC306">
        <v>1687542562</v>
      </c>
      <c r="DD306">
        <v>1687542577</v>
      </c>
      <c r="DE306">
        <v>5</v>
      </c>
      <c r="DF306">
        <v>0.01</v>
      </c>
      <c r="DG306">
        <v>7.0000000000000001E-3</v>
      </c>
      <c r="DH306">
        <v>2.6339999999999999</v>
      </c>
      <c r="DI306">
        <v>1E-3</v>
      </c>
      <c r="DJ306">
        <v>420</v>
      </c>
      <c r="DK306">
        <v>14</v>
      </c>
      <c r="DL306">
        <v>7.0000000000000007E-2</v>
      </c>
      <c r="DM306">
        <v>0.01</v>
      </c>
      <c r="DN306">
        <v>-13.0752243902439</v>
      </c>
      <c r="DO306">
        <v>0.25665156794423999</v>
      </c>
      <c r="DP306">
        <v>0.10165105011991681</v>
      </c>
      <c r="DQ306">
        <v>0</v>
      </c>
      <c r="DR306">
        <v>3.110942682926829</v>
      </c>
      <c r="DS306">
        <v>-0.34506083623693462</v>
      </c>
      <c r="DT306">
        <v>3.819114288995458E-2</v>
      </c>
      <c r="DU306">
        <v>0</v>
      </c>
      <c r="DV306">
        <v>0</v>
      </c>
      <c r="DW306">
        <v>2</v>
      </c>
      <c r="DX306" t="s">
        <v>356</v>
      </c>
      <c r="DY306">
        <v>3.11904</v>
      </c>
      <c r="DZ306">
        <v>2.7566299999999999</v>
      </c>
      <c r="EA306">
        <v>9.0564199999999997E-2</v>
      </c>
      <c r="EB306">
        <v>9.3323600000000007E-2</v>
      </c>
      <c r="EC306">
        <v>0.106041</v>
      </c>
      <c r="ED306">
        <v>9.5084699999999994E-2</v>
      </c>
      <c r="EE306">
        <v>26295.9</v>
      </c>
      <c r="EF306">
        <v>26071.7</v>
      </c>
      <c r="EG306">
        <v>29494.9</v>
      </c>
      <c r="EH306">
        <v>29066.2</v>
      </c>
      <c r="EI306">
        <v>36511.9</v>
      </c>
      <c r="EJ306">
        <v>34664.400000000001</v>
      </c>
      <c r="EK306">
        <v>45236.7</v>
      </c>
      <c r="EL306">
        <v>43231.199999999997</v>
      </c>
      <c r="EM306">
        <v>1.7067699999999999</v>
      </c>
      <c r="EN306">
        <v>1.6392500000000001</v>
      </c>
      <c r="EO306">
        <v>-1.0442E-2</v>
      </c>
      <c r="EP306">
        <v>0</v>
      </c>
      <c r="EQ306">
        <v>31.558700000000002</v>
      </c>
      <c r="ER306">
        <v>999.9</v>
      </c>
      <c r="ES306">
        <v>45.3</v>
      </c>
      <c r="ET306">
        <v>52.6</v>
      </c>
      <c r="EU306">
        <v>62.852699999999999</v>
      </c>
      <c r="EV306">
        <v>65.379599999999996</v>
      </c>
      <c r="EW306">
        <v>16.0016</v>
      </c>
      <c r="EX306">
        <v>1</v>
      </c>
      <c r="EY306">
        <v>1.23065</v>
      </c>
      <c r="EZ306">
        <v>9.2810500000000005</v>
      </c>
      <c r="FA306">
        <v>19.981999999999999</v>
      </c>
      <c r="FB306">
        <v>5.2294200000000002</v>
      </c>
      <c r="FC306">
        <v>11.992000000000001</v>
      </c>
      <c r="FD306">
        <v>4.96915</v>
      </c>
      <c r="FE306">
        <v>3.2895799999999999</v>
      </c>
      <c r="FF306">
        <v>9999</v>
      </c>
      <c r="FG306">
        <v>9999</v>
      </c>
      <c r="FH306">
        <v>9999</v>
      </c>
      <c r="FI306">
        <v>999.9</v>
      </c>
      <c r="FJ306">
        <v>4.9727600000000001</v>
      </c>
      <c r="FK306">
        <v>1.8785099999999999</v>
      </c>
      <c r="FL306">
        <v>1.8767100000000001</v>
      </c>
      <c r="FM306">
        <v>1.87947</v>
      </c>
      <c r="FN306">
        <v>1.87591</v>
      </c>
      <c r="FO306">
        <v>1.8792500000000001</v>
      </c>
      <c r="FP306">
        <v>1.8765499999999999</v>
      </c>
      <c r="FQ306">
        <v>1.87775</v>
      </c>
      <c r="FR306">
        <v>0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2.6030000000000002</v>
      </c>
      <c r="GF306">
        <v>0.12280000000000001</v>
      </c>
      <c r="GG306">
        <v>1.4370950227846799</v>
      </c>
      <c r="GH306">
        <v>3.4596175144301941E-3</v>
      </c>
      <c r="GI306">
        <v>-1.60062044249347E-6</v>
      </c>
      <c r="GJ306">
        <v>4.4551892631570479E-10</v>
      </c>
      <c r="GK306">
        <v>-0.1146890943765039</v>
      </c>
      <c r="GL306">
        <v>-1.1044296988583829E-3</v>
      </c>
      <c r="GM306">
        <v>8.6344859614355754E-4</v>
      </c>
      <c r="GN306">
        <v>-1.2442756315904091E-5</v>
      </c>
      <c r="GO306">
        <v>0</v>
      </c>
      <c r="GP306">
        <v>2120</v>
      </c>
      <c r="GQ306">
        <v>2</v>
      </c>
      <c r="GR306">
        <v>32</v>
      </c>
      <c r="GS306">
        <v>17.7</v>
      </c>
      <c r="GT306">
        <v>17.5</v>
      </c>
      <c r="GU306">
        <v>1.0559099999999999</v>
      </c>
      <c r="GV306">
        <v>2.65137</v>
      </c>
      <c r="GW306">
        <v>1.39893</v>
      </c>
      <c r="GX306">
        <v>2.2717299999999998</v>
      </c>
      <c r="GY306">
        <v>1.4489700000000001</v>
      </c>
      <c r="GZ306">
        <v>2.6098599999999998</v>
      </c>
      <c r="HA306">
        <v>56.352899999999998</v>
      </c>
      <c r="HB306">
        <v>13.457800000000001</v>
      </c>
      <c r="HC306">
        <v>18</v>
      </c>
      <c r="HD306">
        <v>511.45400000000001</v>
      </c>
      <c r="HE306">
        <v>382.70800000000003</v>
      </c>
      <c r="HF306">
        <v>22.243300000000001</v>
      </c>
      <c r="HG306">
        <v>41.371699999999997</v>
      </c>
      <c r="HH306">
        <v>30.0001</v>
      </c>
      <c r="HI306">
        <v>40.866399999999999</v>
      </c>
      <c r="HJ306">
        <v>40.874200000000002</v>
      </c>
      <c r="HK306">
        <v>21.1327</v>
      </c>
      <c r="HL306">
        <v>65.474199999999996</v>
      </c>
      <c r="HM306">
        <v>0</v>
      </c>
      <c r="HN306">
        <v>18.893899999999999</v>
      </c>
      <c r="HO306">
        <v>399.858</v>
      </c>
      <c r="HP306">
        <v>17.940300000000001</v>
      </c>
      <c r="HQ306">
        <v>97.660499999999999</v>
      </c>
      <c r="HR306">
        <v>99.401600000000002</v>
      </c>
    </row>
    <row r="307" spans="1:226" x14ac:dyDescent="0.25">
      <c r="A307">
        <v>291</v>
      </c>
      <c r="B307">
        <v>1687543631.5</v>
      </c>
      <c r="C307">
        <v>14928</v>
      </c>
      <c r="D307" t="s">
        <v>945</v>
      </c>
      <c r="E307" t="s">
        <v>946</v>
      </c>
      <c r="F307">
        <v>5</v>
      </c>
      <c r="G307" t="s">
        <v>353</v>
      </c>
      <c r="H307" t="s">
        <v>941</v>
      </c>
      <c r="I307">
        <v>1687543623.7321429</v>
      </c>
      <c r="J307">
        <f t="shared" si="124"/>
        <v>2.6267753474053593E-3</v>
      </c>
      <c r="K307">
        <f t="shared" si="125"/>
        <v>2.6267753474053595</v>
      </c>
      <c r="L307">
        <f t="shared" si="126"/>
        <v>8.8389416177555269</v>
      </c>
      <c r="M307">
        <f t="shared" si="127"/>
        <v>406.38428571428568</v>
      </c>
      <c r="N307">
        <f t="shared" si="128"/>
        <v>257.37647025028946</v>
      </c>
      <c r="O307">
        <f t="shared" si="129"/>
        <v>26.219190454368732</v>
      </c>
      <c r="P307">
        <f t="shared" si="130"/>
        <v>41.398761022885189</v>
      </c>
      <c r="Q307">
        <f t="shared" si="131"/>
        <v>0.10604515889181131</v>
      </c>
      <c r="R307">
        <f>IF(LEFT(BD307,1)&lt;&gt;"0",IF(LEFT(BD307,1)="1",3,BE307),$D$5+$E$5*(BV307*BO307/($K$5*1000))+$F$5*(BV307*BO307/($K$5*1000))*MAX(MIN(BB307,$J$5),$I$5)*MAX(MIN(BB307,$J$5),$I$5)+$G$5*MAX(MIN(BB307,$J$5),$I$5)*(BV307*BO307/($K$5*1000))+$H$5*(BV307*BO307/($K$5*1000))*(BV307*BO307/($K$5*1000)))</f>
        <v>2.9602398522102957</v>
      </c>
      <c r="S307">
        <f t="shared" si="132"/>
        <v>0.10397903635965745</v>
      </c>
      <c r="T307">
        <f t="shared" si="133"/>
        <v>6.5169177755466851E-2</v>
      </c>
      <c r="U307">
        <f t="shared" si="134"/>
        <v>510.13480204617588</v>
      </c>
      <c r="V307">
        <f t="shared" si="135"/>
        <v>32.352872578989121</v>
      </c>
      <c r="W307">
        <f t="shared" si="136"/>
        <v>31.391307142857151</v>
      </c>
      <c r="X307">
        <f t="shared" si="137"/>
        <v>4.6130167858761624</v>
      </c>
      <c r="Y307">
        <f t="shared" si="138"/>
        <v>49.71091752397885</v>
      </c>
      <c r="Z307">
        <f t="shared" si="139"/>
        <v>2.124601285526956</v>
      </c>
      <c r="AA307">
        <f t="shared" si="140"/>
        <v>4.2739128371592034</v>
      </c>
      <c r="AB307">
        <f t="shared" si="141"/>
        <v>2.4884155003492063</v>
      </c>
      <c r="AC307">
        <f t="shared" si="142"/>
        <v>-115.84079282057634</v>
      </c>
      <c r="AD307">
        <f t="shared" si="143"/>
        <v>-213.2742216419297</v>
      </c>
      <c r="AE307">
        <f t="shared" si="144"/>
        <v>-16.134605299730215</v>
      </c>
      <c r="AF307">
        <f t="shared" si="145"/>
        <v>164.88518228393966</v>
      </c>
      <c r="AG307">
        <f t="shared" si="146"/>
        <v>7.8965308190870003</v>
      </c>
      <c r="AH307">
        <f t="shared" si="147"/>
        <v>2.6172539901590595</v>
      </c>
      <c r="AI307">
        <f t="shared" si="148"/>
        <v>8.8389416177555269</v>
      </c>
      <c r="AJ307">
        <v>419.19307224450148</v>
      </c>
      <c r="AK307">
        <v>412.60144848484839</v>
      </c>
      <c r="AL307">
        <v>-0.79888531845187361</v>
      </c>
      <c r="AM307">
        <v>65.215771682281684</v>
      </c>
      <c r="AN307">
        <f t="shared" si="149"/>
        <v>2.6267753474053595</v>
      </c>
      <c r="AO307">
        <v>17.784677109924331</v>
      </c>
      <c r="AP307">
        <v>20.870688484848479</v>
      </c>
      <c r="AQ307">
        <v>1.8471505461256401E-5</v>
      </c>
      <c r="AR307">
        <v>100.46263180552219</v>
      </c>
      <c r="AS307">
        <v>0</v>
      </c>
      <c r="AT307">
        <v>0</v>
      </c>
      <c r="AU307">
        <f t="shared" si="150"/>
        <v>1</v>
      </c>
      <c r="AV307">
        <f t="shared" si="151"/>
        <v>0</v>
      </c>
      <c r="AW307">
        <f t="shared" si="152"/>
        <v>53265.653971673069</v>
      </c>
      <c r="AX307">
        <f t="shared" si="153"/>
        <v>2899.6629642857147</v>
      </c>
      <c r="AY307">
        <f t="shared" si="154"/>
        <v>2378.593527739507</v>
      </c>
      <c r="AZ307">
        <f>($B$11*$D$9+$C$11*$D$9+$F$11*((CV307+CN307)/MAX(CV307+CN307+CW307, 0.1)*$I$9+CW307/MAX(CV307+CN307+CW307, 0.1)*$J$9))/($B$11+$C$11+$F$11)</f>
        <v>0.82029999935714426</v>
      </c>
      <c r="BA307">
        <f>($B$11*$K$9+$C$11*$K$9+$F$11*((CV307+CN307)/MAX(CV307+CN307+CW307, 0.1)*$P$9+CW307/MAX(CV307+CN307+CW307, 0.1)*$Q$9))/($B$11+$C$11+$F$11)</f>
        <v>0.17592899875928836</v>
      </c>
      <c r="BB307" s="1">
        <v>6</v>
      </c>
      <c r="BC307">
        <v>0.5</v>
      </c>
      <c r="BD307" t="s">
        <v>354</v>
      </c>
      <c r="BE307">
        <v>2</v>
      </c>
      <c r="BF307" t="b">
        <v>1</v>
      </c>
      <c r="BG307">
        <v>1687543623.7321429</v>
      </c>
      <c r="BH307">
        <v>406.38428571428568</v>
      </c>
      <c r="BI307">
        <v>417.13582142857138</v>
      </c>
      <c r="BJ307">
        <v>20.855807142857149</v>
      </c>
      <c r="BK307">
        <v>17.78078571428572</v>
      </c>
      <c r="BL307">
        <v>403.78178571428572</v>
      </c>
      <c r="BM307">
        <v>20.733117857142851</v>
      </c>
      <c r="BN307">
        <v>500.02949999999998</v>
      </c>
      <c r="BO307">
        <v>101.7708928571429</v>
      </c>
      <c r="BP307">
        <v>0.10007626785714289</v>
      </c>
      <c r="BQ307">
        <v>30.054939285714291</v>
      </c>
      <c r="BR307">
        <v>31.391307142857151</v>
      </c>
      <c r="BS307">
        <v>999.9000000000002</v>
      </c>
      <c r="BT307">
        <v>0</v>
      </c>
      <c r="BU307">
        <v>0</v>
      </c>
      <c r="BV307">
        <v>9998.9335714285717</v>
      </c>
      <c r="BW307">
        <v>0</v>
      </c>
      <c r="BX307">
        <v>899.6586785714286</v>
      </c>
      <c r="BY307">
        <v>-10.751698928571431</v>
      </c>
      <c r="BZ307">
        <v>415.040142857143</v>
      </c>
      <c r="CA307">
        <v>424.68728571428579</v>
      </c>
      <c r="CB307">
        <v>3.0750196428571428</v>
      </c>
      <c r="CC307">
        <v>417.13582142857138</v>
      </c>
      <c r="CD307">
        <v>17.78078571428572</v>
      </c>
      <c r="CE307">
        <v>2.1225117857142859</v>
      </c>
      <c r="CF307">
        <v>1.809564642857143</v>
      </c>
      <c r="CG307">
        <v>18.389142857142851</v>
      </c>
      <c r="CH307">
        <v>15.869639285714291</v>
      </c>
      <c r="CI307">
        <v>2000.004285714286</v>
      </c>
      <c r="CJ307">
        <v>0.98000078571428595</v>
      </c>
      <c r="CK307">
        <v>1.9998910714285719E-2</v>
      </c>
      <c r="CL307">
        <v>0</v>
      </c>
      <c r="CM307">
        <v>1.9706035714285719</v>
      </c>
      <c r="CN307">
        <v>0</v>
      </c>
      <c r="CO307">
        <v>13782.125</v>
      </c>
      <c r="CP307">
        <v>17338.271428571428</v>
      </c>
      <c r="CQ307">
        <v>49</v>
      </c>
      <c r="CR307">
        <v>50.375</v>
      </c>
      <c r="CS307">
        <v>49.186999999999983</v>
      </c>
      <c r="CT307">
        <v>48.414857142857137</v>
      </c>
      <c r="CU307">
        <v>47.686999999999983</v>
      </c>
      <c r="CV307">
        <v>1960.004285714286</v>
      </c>
      <c r="CW307">
        <v>40</v>
      </c>
      <c r="CX307">
        <v>0</v>
      </c>
      <c r="CY307">
        <v>1687543631.5999999</v>
      </c>
      <c r="CZ307">
        <v>0</v>
      </c>
      <c r="DA307">
        <v>1687542577</v>
      </c>
      <c r="DB307" t="s">
        <v>942</v>
      </c>
      <c r="DC307">
        <v>1687542562</v>
      </c>
      <c r="DD307">
        <v>1687542577</v>
      </c>
      <c r="DE307">
        <v>5</v>
      </c>
      <c r="DF307">
        <v>0.01</v>
      </c>
      <c r="DG307">
        <v>7.0000000000000001E-3</v>
      </c>
      <c r="DH307">
        <v>2.6339999999999999</v>
      </c>
      <c r="DI307">
        <v>1E-3</v>
      </c>
      <c r="DJ307">
        <v>420</v>
      </c>
      <c r="DK307">
        <v>14</v>
      </c>
      <c r="DL307">
        <v>7.0000000000000007E-2</v>
      </c>
      <c r="DM307">
        <v>0.01</v>
      </c>
      <c r="DN307">
        <v>-11.438013902439019</v>
      </c>
      <c r="DO307">
        <v>23.322982369337971</v>
      </c>
      <c r="DP307">
        <v>3.0721270460302619</v>
      </c>
      <c r="DQ307">
        <v>0</v>
      </c>
      <c r="DR307">
        <v>3.0923965853658539</v>
      </c>
      <c r="DS307">
        <v>-0.2111682229965067</v>
      </c>
      <c r="DT307">
        <v>3.1550560322012637E-2</v>
      </c>
      <c r="DU307">
        <v>0</v>
      </c>
      <c r="DV307">
        <v>0</v>
      </c>
      <c r="DW307">
        <v>2</v>
      </c>
      <c r="DX307" t="s">
        <v>356</v>
      </c>
      <c r="DY307">
        <v>3.1188600000000002</v>
      </c>
      <c r="DZ307">
        <v>2.7567599999999999</v>
      </c>
      <c r="EA307">
        <v>8.9999499999999996E-2</v>
      </c>
      <c r="EB307">
        <v>9.1132699999999997E-2</v>
      </c>
      <c r="EC307">
        <v>0.10606</v>
      </c>
      <c r="ED307">
        <v>9.5062300000000002E-2</v>
      </c>
      <c r="EE307">
        <v>26312.400000000001</v>
      </c>
      <c r="EF307">
        <v>26134.7</v>
      </c>
      <c r="EG307">
        <v>29495.1</v>
      </c>
      <c r="EH307">
        <v>29066.2</v>
      </c>
      <c r="EI307">
        <v>36511.5</v>
      </c>
      <c r="EJ307">
        <v>34665.300000000003</v>
      </c>
      <c r="EK307">
        <v>45237.1</v>
      </c>
      <c r="EL307">
        <v>43231.4</v>
      </c>
      <c r="EM307">
        <v>1.7068300000000001</v>
      </c>
      <c r="EN307">
        <v>1.6395500000000001</v>
      </c>
      <c r="EO307">
        <v>-1.06655E-2</v>
      </c>
      <c r="EP307">
        <v>0</v>
      </c>
      <c r="EQ307">
        <v>31.548400000000001</v>
      </c>
      <c r="ER307">
        <v>999.9</v>
      </c>
      <c r="ES307">
        <v>45.3</v>
      </c>
      <c r="ET307">
        <v>52.6</v>
      </c>
      <c r="EU307">
        <v>62.845799999999997</v>
      </c>
      <c r="EV307">
        <v>65.509600000000006</v>
      </c>
      <c r="EW307">
        <v>16.053699999999999</v>
      </c>
      <c r="EX307">
        <v>1</v>
      </c>
      <c r="EY307">
        <v>1.23044</v>
      </c>
      <c r="EZ307">
        <v>9.2810500000000005</v>
      </c>
      <c r="FA307">
        <v>19.982199999999999</v>
      </c>
      <c r="FB307">
        <v>5.2280699999999998</v>
      </c>
      <c r="FC307">
        <v>11.992000000000001</v>
      </c>
      <c r="FD307">
        <v>4.9690000000000003</v>
      </c>
      <c r="FE307">
        <v>3.2895300000000001</v>
      </c>
      <c r="FF307">
        <v>9999</v>
      </c>
      <c r="FG307">
        <v>9999</v>
      </c>
      <c r="FH307">
        <v>9999</v>
      </c>
      <c r="FI307">
        <v>999.9</v>
      </c>
      <c r="FJ307">
        <v>4.9727499999999996</v>
      </c>
      <c r="FK307">
        <v>1.8785400000000001</v>
      </c>
      <c r="FL307">
        <v>1.87679</v>
      </c>
      <c r="FM307">
        <v>1.87951</v>
      </c>
      <c r="FN307">
        <v>1.87591</v>
      </c>
      <c r="FO307">
        <v>1.87927</v>
      </c>
      <c r="FP307">
        <v>1.8765799999999999</v>
      </c>
      <c r="FQ307">
        <v>1.8777699999999999</v>
      </c>
      <c r="FR307">
        <v>0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2.5960000000000001</v>
      </c>
      <c r="GF307">
        <v>0.1229</v>
      </c>
      <c r="GG307">
        <v>1.4370950227846799</v>
      </c>
      <c r="GH307">
        <v>3.4596175144301941E-3</v>
      </c>
      <c r="GI307">
        <v>-1.60062044249347E-6</v>
      </c>
      <c r="GJ307">
        <v>4.4551892631570479E-10</v>
      </c>
      <c r="GK307">
        <v>-0.1146890943765039</v>
      </c>
      <c r="GL307">
        <v>-1.1044296988583829E-3</v>
      </c>
      <c r="GM307">
        <v>8.6344859614355754E-4</v>
      </c>
      <c r="GN307">
        <v>-1.2442756315904091E-5</v>
      </c>
      <c r="GO307">
        <v>0</v>
      </c>
      <c r="GP307">
        <v>2120</v>
      </c>
      <c r="GQ307">
        <v>2</v>
      </c>
      <c r="GR307">
        <v>32</v>
      </c>
      <c r="GS307">
        <v>17.8</v>
      </c>
      <c r="GT307">
        <v>17.600000000000001</v>
      </c>
      <c r="GU307">
        <v>1.02539</v>
      </c>
      <c r="GV307">
        <v>2.65503</v>
      </c>
      <c r="GW307">
        <v>1.39893</v>
      </c>
      <c r="GX307">
        <v>2.2717299999999998</v>
      </c>
      <c r="GY307">
        <v>1.4489700000000001</v>
      </c>
      <c r="GZ307">
        <v>2.6245099999999999</v>
      </c>
      <c r="HA307">
        <v>56.352899999999998</v>
      </c>
      <c r="HB307">
        <v>13.4491</v>
      </c>
      <c r="HC307">
        <v>18</v>
      </c>
      <c r="HD307">
        <v>511.48599999999999</v>
      </c>
      <c r="HE307">
        <v>382.887</v>
      </c>
      <c r="HF307">
        <v>22.240400000000001</v>
      </c>
      <c r="HG307">
        <v>41.371699999999997</v>
      </c>
      <c r="HH307">
        <v>30.0001</v>
      </c>
      <c r="HI307">
        <v>40.866399999999999</v>
      </c>
      <c r="HJ307">
        <v>40.874200000000002</v>
      </c>
      <c r="HK307">
        <v>20.430499999999999</v>
      </c>
      <c r="HL307">
        <v>65.200400000000002</v>
      </c>
      <c r="HM307">
        <v>0</v>
      </c>
      <c r="HN307">
        <v>18.899699999999999</v>
      </c>
      <c r="HO307">
        <v>379.82100000000003</v>
      </c>
      <c r="HP307">
        <v>17.9526</v>
      </c>
      <c r="HQ307">
        <v>97.661299999999997</v>
      </c>
      <c r="HR307">
        <v>99.402000000000001</v>
      </c>
    </row>
    <row r="308" spans="1:226" x14ac:dyDescent="0.25">
      <c r="A308">
        <v>292</v>
      </c>
      <c r="B308">
        <v>1687543636.5</v>
      </c>
      <c r="C308">
        <v>14933</v>
      </c>
      <c r="D308" t="s">
        <v>947</v>
      </c>
      <c r="E308" t="s">
        <v>948</v>
      </c>
      <c r="F308">
        <v>5</v>
      </c>
      <c r="G308" t="s">
        <v>353</v>
      </c>
      <c r="H308" t="s">
        <v>941</v>
      </c>
      <c r="I308">
        <v>1687543629</v>
      </c>
      <c r="J308">
        <f t="shared" si="124"/>
        <v>2.5737804497644227E-3</v>
      </c>
      <c r="K308">
        <f t="shared" si="125"/>
        <v>2.5737804497644228</v>
      </c>
      <c r="L308">
        <f t="shared" si="126"/>
        <v>7.984604529340916</v>
      </c>
      <c r="M308">
        <f t="shared" si="127"/>
        <v>403.94622222222222</v>
      </c>
      <c r="N308">
        <f t="shared" si="128"/>
        <v>265.60013946861568</v>
      </c>
      <c r="O308">
        <f t="shared" si="129"/>
        <v>27.05674105606408</v>
      </c>
      <c r="P308">
        <f t="shared" si="130"/>
        <v>41.150085075664848</v>
      </c>
      <c r="Q308">
        <f t="shared" si="131"/>
        <v>0.10401634155790065</v>
      </c>
      <c r="R308">
        <f>IF(LEFT(BD308,1)&lt;&gt;"0",IF(LEFT(BD308,1)="1",3,BE308),$D$5+$E$5*(BV308*BO308/($K$5*1000))+$F$5*(BV308*BO308/($K$5*1000))*MAX(MIN(BB308,$J$5),$I$5)*MAX(MIN(BB308,$J$5),$I$5)+$G$5*MAX(MIN(BB308,$J$5),$I$5)*(BV308*BO308/($K$5*1000))+$H$5*(BV308*BO308/($K$5*1000))*(BV308*BO308/($K$5*1000)))</f>
        <v>2.960186285156023</v>
      </c>
      <c r="S308">
        <f t="shared" si="132"/>
        <v>0.10202768523652735</v>
      </c>
      <c r="T308">
        <f t="shared" si="133"/>
        <v>6.3942809375104576E-2</v>
      </c>
      <c r="U308">
        <f t="shared" si="134"/>
        <v>511.14598915231142</v>
      </c>
      <c r="V308">
        <f t="shared" si="135"/>
        <v>32.369324180035029</v>
      </c>
      <c r="W308">
        <f t="shared" si="136"/>
        <v>31.381988888888891</v>
      </c>
      <c r="X308">
        <f t="shared" si="137"/>
        <v>4.6105734721473191</v>
      </c>
      <c r="Y308">
        <f t="shared" si="138"/>
        <v>49.7462358037873</v>
      </c>
      <c r="Z308">
        <f t="shared" si="139"/>
        <v>2.1257316359430485</v>
      </c>
      <c r="AA308">
        <f t="shared" si="140"/>
        <v>4.2731507250669436</v>
      </c>
      <c r="AB308">
        <f t="shared" si="141"/>
        <v>2.4848418362042706</v>
      </c>
      <c r="AC308">
        <f t="shared" si="142"/>
        <v>-113.50371783461104</v>
      </c>
      <c r="AD308">
        <f t="shared" si="143"/>
        <v>-212.27894384022412</v>
      </c>
      <c r="AE308">
        <f t="shared" si="144"/>
        <v>-16.058615118105276</v>
      </c>
      <c r="AF308">
        <f t="shared" si="145"/>
        <v>169.304712359371</v>
      </c>
      <c r="AG308">
        <f t="shared" si="146"/>
        <v>3.4834707264781999</v>
      </c>
      <c r="AH308">
        <f t="shared" si="147"/>
        <v>2.5972362245219816</v>
      </c>
      <c r="AI308">
        <f t="shared" si="148"/>
        <v>7.984604529340916</v>
      </c>
      <c r="AJ308">
        <v>404.02541897475078</v>
      </c>
      <c r="AK308">
        <v>404.23542424242402</v>
      </c>
      <c r="AL308">
        <v>-1.892469927664274</v>
      </c>
      <c r="AM308">
        <v>65.215771682281684</v>
      </c>
      <c r="AN308">
        <f t="shared" si="149"/>
        <v>2.5737804497644228</v>
      </c>
      <c r="AO308">
        <v>17.855704458623048</v>
      </c>
      <c r="AP308">
        <v>20.879616969696961</v>
      </c>
      <c r="AQ308">
        <v>7.4197169039577506E-6</v>
      </c>
      <c r="AR308">
        <v>100.46263180552219</v>
      </c>
      <c r="AS308">
        <v>0</v>
      </c>
      <c r="AT308">
        <v>0</v>
      </c>
      <c r="AU308">
        <f t="shared" si="150"/>
        <v>1</v>
      </c>
      <c r="AV308">
        <f t="shared" si="151"/>
        <v>0</v>
      </c>
      <c r="AW308">
        <f t="shared" si="152"/>
        <v>53264.64018677362</v>
      </c>
      <c r="AX308">
        <f t="shared" si="153"/>
        <v>2905.4106296296295</v>
      </c>
      <c r="AY308">
        <f t="shared" si="154"/>
        <v>2383.3083407764807</v>
      </c>
      <c r="AZ308">
        <f>($B$11*$D$9+$C$11*$D$9+$F$11*((CV308+CN308)/MAX(CV308+CN308+CW308, 0.1)*$I$9+CW308/MAX(CV308+CN308+CW308, 0.1)*$J$9))/($B$11+$C$11+$F$11)</f>
        <v>0.82030000044444518</v>
      </c>
      <c r="BA308">
        <f>($B$11*$K$9+$C$11*$K$9+$F$11*((CV308+CN308)/MAX(CV308+CN308+CW308, 0.1)*$P$9+CW308/MAX(CV308+CN308+CW308, 0.1)*$Q$9))/($B$11+$C$11+$F$11)</f>
        <v>0.17592900085777904</v>
      </c>
      <c r="BB308" s="1">
        <v>6</v>
      </c>
      <c r="BC308">
        <v>0.5</v>
      </c>
      <c r="BD308" t="s">
        <v>354</v>
      </c>
      <c r="BE308">
        <v>2</v>
      </c>
      <c r="BF308" t="b">
        <v>1</v>
      </c>
      <c r="BG308">
        <v>1687543629</v>
      </c>
      <c r="BH308">
        <v>403.94622222222222</v>
      </c>
      <c r="BI308">
        <v>409.38522222222218</v>
      </c>
      <c r="BJ308">
        <v>20.867059259259261</v>
      </c>
      <c r="BK308">
        <v>17.81548888888889</v>
      </c>
      <c r="BL308">
        <v>401.34951851851872</v>
      </c>
      <c r="BM308">
        <v>20.74415185185185</v>
      </c>
      <c r="BN308">
        <v>500.01262962962971</v>
      </c>
      <c r="BO308">
        <v>101.7705185185185</v>
      </c>
      <c r="BP308">
        <v>9.9687988888888884E-2</v>
      </c>
      <c r="BQ308">
        <v>30.051833333333342</v>
      </c>
      <c r="BR308">
        <v>31.381988888888891</v>
      </c>
      <c r="BS308">
        <v>999.90000000000009</v>
      </c>
      <c r="BT308">
        <v>0</v>
      </c>
      <c r="BU308">
        <v>0</v>
      </c>
      <c r="BV308">
        <v>9998.6666666666661</v>
      </c>
      <c r="BW308">
        <v>0</v>
      </c>
      <c r="BX308">
        <v>905.41359259259252</v>
      </c>
      <c r="BY308">
        <v>-5.4391618518518516</v>
      </c>
      <c r="BZ308">
        <v>412.55488888888902</v>
      </c>
      <c r="CA308">
        <v>416.81066666666658</v>
      </c>
      <c r="CB308">
        <v>3.0515611111111109</v>
      </c>
      <c r="CC308">
        <v>409.38522222222218</v>
      </c>
      <c r="CD308">
        <v>17.81548888888889</v>
      </c>
      <c r="CE308">
        <v>2.1236477777777778</v>
      </c>
      <c r="CF308">
        <v>1.8130892592592589</v>
      </c>
      <c r="CG308">
        <v>18.397674074074079</v>
      </c>
      <c r="CH308">
        <v>15.90001851851852</v>
      </c>
      <c r="CI308">
        <v>1999.997037037037</v>
      </c>
      <c r="CJ308">
        <v>0.98000077777777794</v>
      </c>
      <c r="CK308">
        <v>1.9998918518518521E-2</v>
      </c>
      <c r="CL308">
        <v>0</v>
      </c>
      <c r="CM308">
        <v>1.930270370370371</v>
      </c>
      <c r="CN308">
        <v>0</v>
      </c>
      <c r="CO308">
        <v>13781.825925925919</v>
      </c>
      <c r="CP308">
        <v>17338.207407407412</v>
      </c>
      <c r="CQ308">
        <v>49</v>
      </c>
      <c r="CR308">
        <v>50.375</v>
      </c>
      <c r="CS308">
        <v>49.175518518518501</v>
      </c>
      <c r="CT308">
        <v>48.402555555555558</v>
      </c>
      <c r="CU308">
        <v>47.686999999999983</v>
      </c>
      <c r="CV308">
        <v>1959.997037037037</v>
      </c>
      <c r="CW308">
        <v>40</v>
      </c>
      <c r="CX308">
        <v>0</v>
      </c>
      <c r="CY308">
        <v>1687543636.4000001</v>
      </c>
      <c r="CZ308">
        <v>0</v>
      </c>
      <c r="DA308">
        <v>1687542577</v>
      </c>
      <c r="DB308" t="s">
        <v>942</v>
      </c>
      <c r="DC308">
        <v>1687542562</v>
      </c>
      <c r="DD308">
        <v>1687542577</v>
      </c>
      <c r="DE308">
        <v>5</v>
      </c>
      <c r="DF308">
        <v>0.01</v>
      </c>
      <c r="DG308">
        <v>7.0000000000000001E-3</v>
      </c>
      <c r="DH308">
        <v>2.6339999999999999</v>
      </c>
      <c r="DI308">
        <v>1E-3</v>
      </c>
      <c r="DJ308">
        <v>420</v>
      </c>
      <c r="DK308">
        <v>14</v>
      </c>
      <c r="DL308">
        <v>7.0000000000000007E-2</v>
      </c>
      <c r="DM308">
        <v>0.01</v>
      </c>
      <c r="DN308">
        <v>-8.6019412195121951</v>
      </c>
      <c r="DO308">
        <v>52.853306341463387</v>
      </c>
      <c r="DP308">
        <v>5.8226513221753393</v>
      </c>
      <c r="DQ308">
        <v>0</v>
      </c>
      <c r="DR308">
        <v>3.0708851219512199</v>
      </c>
      <c r="DS308">
        <v>-0.17218536585366001</v>
      </c>
      <c r="DT308">
        <v>3.3350718946574757E-2</v>
      </c>
      <c r="DU308">
        <v>0</v>
      </c>
      <c r="DV308">
        <v>0</v>
      </c>
      <c r="DW308">
        <v>2</v>
      </c>
      <c r="DX308" t="s">
        <v>356</v>
      </c>
      <c r="DY308">
        <v>3.1189200000000001</v>
      </c>
      <c r="DZ308">
        <v>2.75583</v>
      </c>
      <c r="EA308">
        <v>8.8495900000000002E-2</v>
      </c>
      <c r="EB308">
        <v>8.8368199999999994E-2</v>
      </c>
      <c r="EC308">
        <v>0.106112</v>
      </c>
      <c r="ED308">
        <v>9.5911499999999997E-2</v>
      </c>
      <c r="EE308">
        <v>26355.9</v>
      </c>
      <c r="EF308">
        <v>26214.1</v>
      </c>
      <c r="EG308">
        <v>29495.1</v>
      </c>
      <c r="EH308">
        <v>29066.2</v>
      </c>
      <c r="EI308">
        <v>36509.4</v>
      </c>
      <c r="EJ308">
        <v>34632.9</v>
      </c>
      <c r="EK308">
        <v>45237.2</v>
      </c>
      <c r="EL308">
        <v>43231.3</v>
      </c>
      <c r="EM308">
        <v>1.7063699999999999</v>
      </c>
      <c r="EN308">
        <v>1.6395500000000001</v>
      </c>
      <c r="EO308">
        <v>-1.1172100000000001E-2</v>
      </c>
      <c r="EP308">
        <v>0</v>
      </c>
      <c r="EQ308">
        <v>31.5398</v>
      </c>
      <c r="ER308">
        <v>999.9</v>
      </c>
      <c r="ES308">
        <v>45.3</v>
      </c>
      <c r="ET308">
        <v>52.6</v>
      </c>
      <c r="EU308">
        <v>62.8489</v>
      </c>
      <c r="EV308">
        <v>65.729600000000005</v>
      </c>
      <c r="EW308">
        <v>15.945499999999999</v>
      </c>
      <c r="EX308">
        <v>1</v>
      </c>
      <c r="EY308">
        <v>1.23058</v>
      </c>
      <c r="EZ308">
        <v>9.2810500000000005</v>
      </c>
      <c r="FA308">
        <v>19.982199999999999</v>
      </c>
      <c r="FB308">
        <v>5.2280699999999998</v>
      </c>
      <c r="FC308">
        <v>11.992000000000001</v>
      </c>
      <c r="FD308">
        <v>4.9690000000000003</v>
      </c>
      <c r="FE308">
        <v>3.2895500000000002</v>
      </c>
      <c r="FF308">
        <v>9999</v>
      </c>
      <c r="FG308">
        <v>9999</v>
      </c>
      <c r="FH308">
        <v>9999</v>
      </c>
      <c r="FI308">
        <v>999.9</v>
      </c>
      <c r="FJ308">
        <v>4.9727499999999996</v>
      </c>
      <c r="FK308">
        <v>1.8785099999999999</v>
      </c>
      <c r="FL308">
        <v>1.8767100000000001</v>
      </c>
      <c r="FM308">
        <v>1.8794599999999999</v>
      </c>
      <c r="FN308">
        <v>1.87588</v>
      </c>
      <c r="FO308">
        <v>1.87927</v>
      </c>
      <c r="FP308">
        <v>1.8765400000000001</v>
      </c>
      <c r="FQ308">
        <v>1.87775</v>
      </c>
      <c r="FR308">
        <v>0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2.5739999999999998</v>
      </c>
      <c r="GF308">
        <v>0.1232</v>
      </c>
      <c r="GG308">
        <v>1.4370950227846799</v>
      </c>
      <c r="GH308">
        <v>3.4596175144301941E-3</v>
      </c>
      <c r="GI308">
        <v>-1.60062044249347E-6</v>
      </c>
      <c r="GJ308">
        <v>4.4551892631570479E-10</v>
      </c>
      <c r="GK308">
        <v>-0.1146890943765039</v>
      </c>
      <c r="GL308">
        <v>-1.1044296988583829E-3</v>
      </c>
      <c r="GM308">
        <v>8.6344859614355754E-4</v>
      </c>
      <c r="GN308">
        <v>-1.2442756315904091E-5</v>
      </c>
      <c r="GO308">
        <v>0</v>
      </c>
      <c r="GP308">
        <v>2120</v>
      </c>
      <c r="GQ308">
        <v>2</v>
      </c>
      <c r="GR308">
        <v>32</v>
      </c>
      <c r="GS308">
        <v>17.899999999999999</v>
      </c>
      <c r="GT308">
        <v>17.7</v>
      </c>
      <c r="GU308">
        <v>0.98754900000000001</v>
      </c>
      <c r="GV308">
        <v>2.65503</v>
      </c>
      <c r="GW308">
        <v>1.39893</v>
      </c>
      <c r="GX308">
        <v>2.2717299999999998</v>
      </c>
      <c r="GY308">
        <v>1.4489700000000001</v>
      </c>
      <c r="GZ308">
        <v>2.5866699999999998</v>
      </c>
      <c r="HA308">
        <v>56.314599999999999</v>
      </c>
      <c r="HB308">
        <v>13.457800000000001</v>
      </c>
      <c r="HC308">
        <v>18</v>
      </c>
      <c r="HD308">
        <v>511.18099999999998</v>
      </c>
      <c r="HE308">
        <v>382.87200000000001</v>
      </c>
      <c r="HF308">
        <v>22.2361</v>
      </c>
      <c r="HG308">
        <v>41.371699999999997</v>
      </c>
      <c r="HH308">
        <v>30.0001</v>
      </c>
      <c r="HI308">
        <v>40.862299999999998</v>
      </c>
      <c r="HJ308">
        <v>40.871099999999998</v>
      </c>
      <c r="HK308">
        <v>19.7577</v>
      </c>
      <c r="HL308">
        <v>65.200400000000002</v>
      </c>
      <c r="HM308">
        <v>0</v>
      </c>
      <c r="HN308">
        <v>18.902999999999999</v>
      </c>
      <c r="HO308">
        <v>366.42399999999998</v>
      </c>
      <c r="HP308">
        <v>17.9404</v>
      </c>
      <c r="HQ308">
        <v>97.661500000000004</v>
      </c>
      <c r="HR308">
        <v>99.401799999999994</v>
      </c>
    </row>
    <row r="309" spans="1:226" x14ac:dyDescent="0.25">
      <c r="A309">
        <v>293</v>
      </c>
      <c r="B309">
        <v>1687543641.5</v>
      </c>
      <c r="C309">
        <v>14938</v>
      </c>
      <c r="D309" t="s">
        <v>949</v>
      </c>
      <c r="E309" t="s">
        <v>950</v>
      </c>
      <c r="F309">
        <v>5</v>
      </c>
      <c r="G309" t="s">
        <v>353</v>
      </c>
      <c r="H309" t="s">
        <v>941</v>
      </c>
      <c r="I309">
        <v>1687543633.7142861</v>
      </c>
      <c r="J309">
        <f t="shared" si="124"/>
        <v>2.5741490970398887E-3</v>
      </c>
      <c r="K309">
        <f t="shared" si="125"/>
        <v>2.5741490970398888</v>
      </c>
      <c r="L309">
        <f t="shared" si="126"/>
        <v>7.5033070015729582</v>
      </c>
      <c r="M309">
        <f t="shared" si="127"/>
        <v>398.27117857142849</v>
      </c>
      <c r="N309">
        <f t="shared" si="128"/>
        <v>267.85206038634357</v>
      </c>
      <c r="O309">
        <f t="shared" si="129"/>
        <v>27.286141531830207</v>
      </c>
      <c r="P309">
        <f t="shared" si="130"/>
        <v>40.571962488823502</v>
      </c>
      <c r="Q309">
        <f t="shared" si="131"/>
        <v>0.10428585956451661</v>
      </c>
      <c r="R309">
        <f>IF(LEFT(BD309,1)&lt;&gt;"0",IF(LEFT(BD309,1)="1",3,BE309),$D$5+$E$5*(BV309*BO309/($K$5*1000))+$F$5*(BV309*BO309/($K$5*1000))*MAX(MIN(BB309,$J$5),$I$5)*MAX(MIN(BB309,$J$5),$I$5)+$G$5*MAX(MIN(BB309,$J$5),$I$5)*(BV309*BO309/($K$5*1000))+$H$5*(BV309*BO309/($K$5*1000))*(BV309*BO309/($K$5*1000)))</f>
        <v>2.9610362122287199</v>
      </c>
      <c r="S309">
        <f t="shared" si="132"/>
        <v>0.10228755285310277</v>
      </c>
      <c r="T309">
        <f t="shared" si="133"/>
        <v>6.4106071141717985E-2</v>
      </c>
      <c r="U309">
        <f t="shared" si="134"/>
        <v>509.91413921369474</v>
      </c>
      <c r="V309">
        <f t="shared" si="135"/>
        <v>32.357338694600934</v>
      </c>
      <c r="W309">
        <f t="shared" si="136"/>
        <v>31.366610714285709</v>
      </c>
      <c r="X309">
        <f t="shared" si="137"/>
        <v>4.6065436679122094</v>
      </c>
      <c r="Y309">
        <f t="shared" si="138"/>
        <v>49.802463135150688</v>
      </c>
      <c r="Z309">
        <f t="shared" si="139"/>
        <v>2.1276332352022695</v>
      </c>
      <c r="AA309">
        <f t="shared" si="140"/>
        <v>4.2721445913798215</v>
      </c>
      <c r="AB309">
        <f t="shared" si="141"/>
        <v>2.4789104327099398</v>
      </c>
      <c r="AC309">
        <f t="shared" si="142"/>
        <v>-113.5199751794591</v>
      </c>
      <c r="AD309">
        <f t="shared" si="143"/>
        <v>-210.53968756031327</v>
      </c>
      <c r="AE309">
        <f t="shared" si="144"/>
        <v>-15.920938026240417</v>
      </c>
      <c r="AF309">
        <f t="shared" si="145"/>
        <v>169.93353844768194</v>
      </c>
      <c r="AG309">
        <f t="shared" si="146"/>
        <v>-1.8572998255033926</v>
      </c>
      <c r="AH309">
        <f t="shared" si="147"/>
        <v>2.5485496082253571</v>
      </c>
      <c r="AI309">
        <f t="shared" si="148"/>
        <v>7.5033070015729582</v>
      </c>
      <c r="AJ309">
        <v>387.56283857553962</v>
      </c>
      <c r="AK309">
        <v>391.95909090909089</v>
      </c>
      <c r="AL309">
        <v>-2.5759104133960289</v>
      </c>
      <c r="AM309">
        <v>65.215771682281684</v>
      </c>
      <c r="AN309">
        <f t="shared" si="149"/>
        <v>2.5741490970398888</v>
      </c>
      <c r="AO309">
        <v>18.03129646394575</v>
      </c>
      <c r="AP309">
        <v>20.944114545454539</v>
      </c>
      <c r="AQ309">
        <v>1.3730704905534651E-2</v>
      </c>
      <c r="AR309">
        <v>100.46263180552219</v>
      </c>
      <c r="AS309">
        <v>0</v>
      </c>
      <c r="AT309">
        <v>0</v>
      </c>
      <c r="AU309">
        <f t="shared" si="150"/>
        <v>1</v>
      </c>
      <c r="AV309">
        <f t="shared" si="151"/>
        <v>0</v>
      </c>
      <c r="AW309">
        <f t="shared" si="152"/>
        <v>53289.985691931099</v>
      </c>
      <c r="AX309">
        <f t="shared" si="153"/>
        <v>2898.4086785714289</v>
      </c>
      <c r="AY309">
        <f t="shared" si="154"/>
        <v>2377.564638411056</v>
      </c>
      <c r="AZ309">
        <f>($B$11*$D$9+$C$11*$D$9+$F$11*((CV309+CN309)/MAX(CV309+CN309+CW309, 0.1)*$I$9+CW309/MAX(CV309+CN309+CW309, 0.1)*$J$9))/($B$11+$C$11+$F$11)</f>
        <v>0.82029999978571444</v>
      </c>
      <c r="BA309">
        <f>($B$11*$K$9+$C$11*$K$9+$F$11*((CV309+CN309)/MAX(CV309+CN309+CW309, 0.1)*$P$9+CW309/MAX(CV309+CN309+CW309, 0.1)*$Q$9))/($B$11+$C$11+$F$11)</f>
        <v>0.17592899958642885</v>
      </c>
      <c r="BB309" s="1">
        <v>6</v>
      </c>
      <c r="BC309">
        <v>0.5</v>
      </c>
      <c r="BD309" t="s">
        <v>354</v>
      </c>
      <c r="BE309">
        <v>2</v>
      </c>
      <c r="BF309" t="b">
        <v>1</v>
      </c>
      <c r="BG309">
        <v>1687543633.7142861</v>
      </c>
      <c r="BH309">
        <v>398.27117857142849</v>
      </c>
      <c r="BI309">
        <v>397.26046428571419</v>
      </c>
      <c r="BJ309">
        <v>20.885728571428569</v>
      </c>
      <c r="BK309">
        <v>17.89142857142857</v>
      </c>
      <c r="BL309">
        <v>395.68810714285712</v>
      </c>
      <c r="BM309">
        <v>20.762482142857149</v>
      </c>
      <c r="BN309">
        <v>500.01428571428562</v>
      </c>
      <c r="BO309">
        <v>101.7706071428571</v>
      </c>
      <c r="BP309">
        <v>9.9587517857142857E-2</v>
      </c>
      <c r="BQ309">
        <v>30.04773214285715</v>
      </c>
      <c r="BR309">
        <v>31.366610714285709</v>
      </c>
      <c r="BS309">
        <v>999.9000000000002</v>
      </c>
      <c r="BT309">
        <v>0</v>
      </c>
      <c r="BU309">
        <v>0</v>
      </c>
      <c r="BV309">
        <v>10003.47714285714</v>
      </c>
      <c r="BW309">
        <v>0</v>
      </c>
      <c r="BX309">
        <v>898.40724999999998</v>
      </c>
      <c r="BY309">
        <v>1.010635</v>
      </c>
      <c r="BZ309">
        <v>406.76664285714293</v>
      </c>
      <c r="CA309">
        <v>404.49628571428559</v>
      </c>
      <c r="CB309">
        <v>2.9942871428571429</v>
      </c>
      <c r="CC309">
        <v>397.26046428571419</v>
      </c>
      <c r="CD309">
        <v>17.89142857142857</v>
      </c>
      <c r="CE309">
        <v>2.1255503571428571</v>
      </c>
      <c r="CF309">
        <v>1.8208210714285711</v>
      </c>
      <c r="CG309">
        <v>18.41193928571429</v>
      </c>
      <c r="CH309">
        <v>15.966421428571429</v>
      </c>
      <c r="CI309">
        <v>2000.001428571429</v>
      </c>
      <c r="CJ309">
        <v>0.98000078571428595</v>
      </c>
      <c r="CK309">
        <v>1.9998917857142862E-2</v>
      </c>
      <c r="CL309">
        <v>0</v>
      </c>
      <c r="CM309">
        <v>1.9104892857142859</v>
      </c>
      <c r="CN309">
        <v>0</v>
      </c>
      <c r="CO309">
        <v>13780.032142857141</v>
      </c>
      <c r="CP309">
        <v>17338.235714285711</v>
      </c>
      <c r="CQ309">
        <v>49</v>
      </c>
      <c r="CR309">
        <v>50.375</v>
      </c>
      <c r="CS309">
        <v>49.15821428571428</v>
      </c>
      <c r="CT309">
        <v>48.401571428571422</v>
      </c>
      <c r="CU309">
        <v>47.686999999999983</v>
      </c>
      <c r="CV309">
        <v>1960.001428571429</v>
      </c>
      <c r="CW309">
        <v>40</v>
      </c>
      <c r="CX309">
        <v>0</v>
      </c>
      <c r="CY309">
        <v>1687543641.8</v>
      </c>
      <c r="CZ309">
        <v>0</v>
      </c>
      <c r="DA309">
        <v>1687542577</v>
      </c>
      <c r="DB309" t="s">
        <v>942</v>
      </c>
      <c r="DC309">
        <v>1687542562</v>
      </c>
      <c r="DD309">
        <v>1687542577</v>
      </c>
      <c r="DE309">
        <v>5</v>
      </c>
      <c r="DF309">
        <v>0.01</v>
      </c>
      <c r="DG309">
        <v>7.0000000000000001E-3</v>
      </c>
      <c r="DH309">
        <v>2.6339999999999999</v>
      </c>
      <c r="DI309">
        <v>1E-3</v>
      </c>
      <c r="DJ309">
        <v>420</v>
      </c>
      <c r="DK309">
        <v>14</v>
      </c>
      <c r="DL309">
        <v>7.0000000000000007E-2</v>
      </c>
      <c r="DM309">
        <v>0.01</v>
      </c>
      <c r="DN309">
        <v>-2.610728780487805</v>
      </c>
      <c r="DO309">
        <v>81.994982717770029</v>
      </c>
      <c r="DP309">
        <v>8.1851544659543638</v>
      </c>
      <c r="DQ309">
        <v>0</v>
      </c>
      <c r="DR309">
        <v>3.0135882926829272</v>
      </c>
      <c r="DS309">
        <v>-0.69333888501741892</v>
      </c>
      <c r="DT309">
        <v>8.3834100573909012E-2</v>
      </c>
      <c r="DU309">
        <v>0</v>
      </c>
      <c r="DV309">
        <v>0</v>
      </c>
      <c r="DW309">
        <v>2</v>
      </c>
      <c r="DX309" t="s">
        <v>356</v>
      </c>
      <c r="DY309">
        <v>3.1187900000000002</v>
      </c>
      <c r="DZ309">
        <v>2.7561300000000002</v>
      </c>
      <c r="EA309">
        <v>8.6335700000000001E-2</v>
      </c>
      <c r="EB309">
        <v>8.5447400000000007E-2</v>
      </c>
      <c r="EC309">
        <v>0.10634</v>
      </c>
      <c r="ED309">
        <v>9.6023300000000006E-2</v>
      </c>
      <c r="EE309">
        <v>26418.1</v>
      </c>
      <c r="EF309">
        <v>26298.6</v>
      </c>
      <c r="EG309">
        <v>29494.799999999999</v>
      </c>
      <c r="EH309">
        <v>29066.799999999999</v>
      </c>
      <c r="EI309">
        <v>36499.4</v>
      </c>
      <c r="EJ309">
        <v>34629.1</v>
      </c>
      <c r="EK309">
        <v>45236.4</v>
      </c>
      <c r="EL309">
        <v>43232.1</v>
      </c>
      <c r="EM309">
        <v>1.7068000000000001</v>
      </c>
      <c r="EN309">
        <v>1.6397999999999999</v>
      </c>
      <c r="EO309">
        <v>-1.15484E-2</v>
      </c>
      <c r="EP309">
        <v>0</v>
      </c>
      <c r="EQ309">
        <v>31.532299999999999</v>
      </c>
      <c r="ER309">
        <v>999.9</v>
      </c>
      <c r="ES309">
        <v>45.2</v>
      </c>
      <c r="ET309">
        <v>52.6</v>
      </c>
      <c r="EU309">
        <v>62.712000000000003</v>
      </c>
      <c r="EV309">
        <v>65.679599999999994</v>
      </c>
      <c r="EW309">
        <v>16.478400000000001</v>
      </c>
      <c r="EX309">
        <v>1</v>
      </c>
      <c r="EY309">
        <v>1.2305299999999999</v>
      </c>
      <c r="EZ309">
        <v>9.2810500000000005</v>
      </c>
      <c r="FA309">
        <v>19.981999999999999</v>
      </c>
      <c r="FB309">
        <v>5.2270200000000004</v>
      </c>
      <c r="FC309">
        <v>11.992000000000001</v>
      </c>
      <c r="FD309">
        <v>4.9683000000000002</v>
      </c>
      <c r="FE309">
        <v>3.2894999999999999</v>
      </c>
      <c r="FF309">
        <v>9999</v>
      </c>
      <c r="FG309">
        <v>9999</v>
      </c>
      <c r="FH309">
        <v>9999</v>
      </c>
      <c r="FI309">
        <v>999.9</v>
      </c>
      <c r="FJ309">
        <v>4.9727499999999996</v>
      </c>
      <c r="FK309">
        <v>1.8785099999999999</v>
      </c>
      <c r="FL309">
        <v>1.8767</v>
      </c>
      <c r="FM309">
        <v>1.8794500000000001</v>
      </c>
      <c r="FN309">
        <v>1.8758699999999999</v>
      </c>
      <c r="FO309">
        <v>1.8792500000000001</v>
      </c>
      <c r="FP309">
        <v>1.8765400000000001</v>
      </c>
      <c r="FQ309">
        <v>1.87774</v>
      </c>
      <c r="FR309">
        <v>0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2.5449999999999999</v>
      </c>
      <c r="GF309">
        <v>0.1244</v>
      </c>
      <c r="GG309">
        <v>1.4370950227846799</v>
      </c>
      <c r="GH309">
        <v>3.4596175144301941E-3</v>
      </c>
      <c r="GI309">
        <v>-1.60062044249347E-6</v>
      </c>
      <c r="GJ309">
        <v>4.4551892631570479E-10</v>
      </c>
      <c r="GK309">
        <v>-0.1146890943765039</v>
      </c>
      <c r="GL309">
        <v>-1.1044296988583829E-3</v>
      </c>
      <c r="GM309">
        <v>8.6344859614355754E-4</v>
      </c>
      <c r="GN309">
        <v>-1.2442756315904091E-5</v>
      </c>
      <c r="GO309">
        <v>0</v>
      </c>
      <c r="GP309">
        <v>2120</v>
      </c>
      <c r="GQ309">
        <v>2</v>
      </c>
      <c r="GR309">
        <v>32</v>
      </c>
      <c r="GS309">
        <v>18</v>
      </c>
      <c r="GT309">
        <v>17.7</v>
      </c>
      <c r="GU309">
        <v>0.95459000000000005</v>
      </c>
      <c r="GV309">
        <v>2.65625</v>
      </c>
      <c r="GW309">
        <v>1.39893</v>
      </c>
      <c r="GX309">
        <v>2.2717299999999998</v>
      </c>
      <c r="GY309">
        <v>1.4489700000000001</v>
      </c>
      <c r="GZ309">
        <v>2.5744600000000002</v>
      </c>
      <c r="HA309">
        <v>56.314599999999999</v>
      </c>
      <c r="HB309">
        <v>13.4491</v>
      </c>
      <c r="HC309">
        <v>18</v>
      </c>
      <c r="HD309">
        <v>511.44600000000003</v>
      </c>
      <c r="HE309">
        <v>383.01600000000002</v>
      </c>
      <c r="HF309">
        <v>22.232700000000001</v>
      </c>
      <c r="HG309">
        <v>41.371699999999997</v>
      </c>
      <c r="HH309">
        <v>30.0002</v>
      </c>
      <c r="HI309">
        <v>40.862299999999998</v>
      </c>
      <c r="HJ309">
        <v>40.870100000000001</v>
      </c>
      <c r="HK309">
        <v>19.015899999999998</v>
      </c>
      <c r="HL309">
        <v>65.200400000000002</v>
      </c>
      <c r="HM309">
        <v>0</v>
      </c>
      <c r="HN309">
        <v>18.946899999999999</v>
      </c>
      <c r="HO309">
        <v>346.38799999999998</v>
      </c>
      <c r="HP309">
        <v>17.9315</v>
      </c>
      <c r="HQ309">
        <v>97.6601</v>
      </c>
      <c r="HR309">
        <v>99.403800000000004</v>
      </c>
    </row>
    <row r="310" spans="1:226" x14ac:dyDescent="0.25">
      <c r="A310">
        <v>294</v>
      </c>
      <c r="B310">
        <v>1687543646.5</v>
      </c>
      <c r="C310">
        <v>14943</v>
      </c>
      <c r="D310" t="s">
        <v>951</v>
      </c>
      <c r="E310" t="s">
        <v>952</v>
      </c>
      <c r="F310">
        <v>5</v>
      </c>
      <c r="G310" t="s">
        <v>353</v>
      </c>
      <c r="H310" t="s">
        <v>941</v>
      </c>
      <c r="I310">
        <v>1687543639</v>
      </c>
      <c r="J310">
        <f t="shared" si="124"/>
        <v>2.5750401381149294E-3</v>
      </c>
      <c r="K310">
        <f t="shared" si="125"/>
        <v>2.5750401381149293</v>
      </c>
      <c r="L310">
        <f t="shared" si="126"/>
        <v>6.8150696654204586</v>
      </c>
      <c r="M310">
        <f t="shared" si="127"/>
        <v>387.91874074074082</v>
      </c>
      <c r="N310">
        <f t="shared" si="128"/>
        <v>268.79014483649325</v>
      </c>
      <c r="O310">
        <f t="shared" si="129"/>
        <v>27.381758411767322</v>
      </c>
      <c r="P310">
        <f t="shared" si="130"/>
        <v>39.51743561439477</v>
      </c>
      <c r="Q310">
        <f t="shared" si="131"/>
        <v>0.10461451167404014</v>
      </c>
      <c r="R310">
        <f>IF(LEFT(BD310,1)&lt;&gt;"0",IF(LEFT(BD310,1)="1",3,BE310),$D$5+$E$5*(BV310*BO310/($K$5*1000))+$F$5*(BV310*BO310/($K$5*1000))*MAX(MIN(BB310,$J$5),$I$5)*MAX(MIN(BB310,$J$5),$I$5)+$G$5*MAX(MIN(BB310,$J$5),$I$5)*(BV310*BO310/($K$5*1000))+$H$5*(BV310*BO310/($K$5*1000))*(BV310*BO310/($K$5*1000)))</f>
        <v>2.9624159404517107</v>
      </c>
      <c r="S310">
        <f t="shared" si="132"/>
        <v>0.10260463796673794</v>
      </c>
      <c r="T310">
        <f t="shared" si="133"/>
        <v>6.4305261696250476E-2</v>
      </c>
      <c r="U310">
        <f t="shared" si="134"/>
        <v>511.24466863336573</v>
      </c>
      <c r="V310">
        <f t="shared" si="135"/>
        <v>32.358671527410067</v>
      </c>
      <c r="W310">
        <f t="shared" si="136"/>
        <v>31.354377777777781</v>
      </c>
      <c r="X310">
        <f t="shared" si="137"/>
        <v>4.6033402546155022</v>
      </c>
      <c r="Y310">
        <f t="shared" si="138"/>
        <v>49.901656634893016</v>
      </c>
      <c r="Z310">
        <f t="shared" si="139"/>
        <v>2.1312350757803857</v>
      </c>
      <c r="AA310">
        <f t="shared" si="140"/>
        <v>4.2708703868763953</v>
      </c>
      <c r="AB310">
        <f t="shared" si="141"/>
        <v>2.4721051788351165</v>
      </c>
      <c r="AC310">
        <f t="shared" si="142"/>
        <v>-113.5592700908684</v>
      </c>
      <c r="AD310">
        <f t="shared" si="143"/>
        <v>-209.51378059492509</v>
      </c>
      <c r="AE310">
        <f t="shared" si="144"/>
        <v>-15.834616486577456</v>
      </c>
      <c r="AF310">
        <f t="shared" si="145"/>
        <v>172.33700146099483</v>
      </c>
      <c r="AG310">
        <f t="shared" si="146"/>
        <v>-7.0389521502171846</v>
      </c>
      <c r="AH310">
        <f t="shared" si="147"/>
        <v>2.504503645635332</v>
      </c>
      <c r="AI310">
        <f t="shared" si="148"/>
        <v>6.8150696654204586</v>
      </c>
      <c r="AJ310">
        <v>370.64382070415928</v>
      </c>
      <c r="AK310">
        <v>377.65803636363648</v>
      </c>
      <c r="AL310">
        <v>-2.9135106647242819</v>
      </c>
      <c r="AM310">
        <v>65.215771682281684</v>
      </c>
      <c r="AN310">
        <f t="shared" si="149"/>
        <v>2.5750401381149293</v>
      </c>
      <c r="AO310">
        <v>18.03498378107545</v>
      </c>
      <c r="AP310">
        <v>20.9879496969697</v>
      </c>
      <c r="AQ310">
        <v>8.8815883886833539E-3</v>
      </c>
      <c r="AR310">
        <v>100.46263180552219</v>
      </c>
      <c r="AS310">
        <v>0</v>
      </c>
      <c r="AT310">
        <v>0</v>
      </c>
      <c r="AU310">
        <f t="shared" si="150"/>
        <v>1</v>
      </c>
      <c r="AV310">
        <f t="shared" si="151"/>
        <v>0</v>
      </c>
      <c r="AW310">
        <f t="shared" si="152"/>
        <v>53330.890117438183</v>
      </c>
      <c r="AX310">
        <f t="shared" si="153"/>
        <v>2905.9714444444444</v>
      </c>
      <c r="AY310">
        <f t="shared" si="154"/>
        <v>2383.7683854030106</v>
      </c>
      <c r="AZ310">
        <f>($B$11*$D$9+$C$11*$D$9+$F$11*((CV310+CN310)/MAX(CV310+CN310+CW310, 0.1)*$I$9+CW310/MAX(CV310+CN310+CW310, 0.1)*$J$9))/($B$11+$C$11+$F$11)</f>
        <v>0.82030000327781361</v>
      </c>
      <c r="BA310">
        <f>($B$11*$K$9+$C$11*$K$9+$F$11*((CV310+CN310)/MAX(CV310+CN310+CW310, 0.1)*$P$9+CW310/MAX(CV310+CN310+CW310, 0.1)*$Q$9))/($B$11+$C$11+$F$11)</f>
        <v>0.17592900632618022</v>
      </c>
      <c r="BB310" s="1">
        <v>6</v>
      </c>
      <c r="BC310">
        <v>0.5</v>
      </c>
      <c r="BD310" t="s">
        <v>354</v>
      </c>
      <c r="BE310">
        <v>2</v>
      </c>
      <c r="BF310" t="b">
        <v>1</v>
      </c>
      <c r="BG310">
        <v>1687543639</v>
      </c>
      <c r="BH310">
        <v>387.91874074074082</v>
      </c>
      <c r="BI310">
        <v>380.63829629629629</v>
      </c>
      <c r="BJ310">
        <v>20.921044444444441</v>
      </c>
      <c r="BK310">
        <v>17.978696296296299</v>
      </c>
      <c r="BL310">
        <v>385.36062962962973</v>
      </c>
      <c r="BM310">
        <v>20.79714814814815</v>
      </c>
      <c r="BN310">
        <v>500.03059259259271</v>
      </c>
      <c r="BO310">
        <v>101.771</v>
      </c>
      <c r="BP310">
        <v>9.9395688888888889E-2</v>
      </c>
      <c r="BQ310">
        <v>30.042537037037039</v>
      </c>
      <c r="BR310">
        <v>31.354377777777781</v>
      </c>
      <c r="BS310">
        <v>999.90000000000009</v>
      </c>
      <c r="BT310">
        <v>0</v>
      </c>
      <c r="BU310">
        <v>0</v>
      </c>
      <c r="BV310">
        <v>10011.265185185181</v>
      </c>
      <c r="BW310">
        <v>0</v>
      </c>
      <c r="BX310">
        <v>905.99329629629642</v>
      </c>
      <c r="BY310">
        <v>7.2804462962962972</v>
      </c>
      <c r="BZ310">
        <v>396.20737037037043</v>
      </c>
      <c r="CA310">
        <v>387.60600000000011</v>
      </c>
      <c r="CB310">
        <v>2.942334814814815</v>
      </c>
      <c r="CC310">
        <v>380.63829629629629</v>
      </c>
      <c r="CD310">
        <v>17.978696296296299</v>
      </c>
      <c r="CE310">
        <v>2.1291525925925932</v>
      </c>
      <c r="CF310">
        <v>1.829709259259259</v>
      </c>
      <c r="CG310">
        <v>18.43894074074074</v>
      </c>
      <c r="CH310">
        <v>16.042774074074071</v>
      </c>
      <c r="CI310">
        <v>1999.978148148148</v>
      </c>
      <c r="CJ310">
        <v>0.98000044444444467</v>
      </c>
      <c r="CK310">
        <v>1.999925555555556E-2</v>
      </c>
      <c r="CL310">
        <v>0</v>
      </c>
      <c r="CM310">
        <v>1.9416037037037039</v>
      </c>
      <c r="CN310">
        <v>0</v>
      </c>
      <c r="CO310">
        <v>13774.092592592589</v>
      </c>
      <c r="CP310">
        <v>17338.03703703704</v>
      </c>
      <c r="CQ310">
        <v>49</v>
      </c>
      <c r="CR310">
        <v>50.375</v>
      </c>
      <c r="CS310">
        <v>49.147962962962957</v>
      </c>
      <c r="CT310">
        <v>48.395666666666664</v>
      </c>
      <c r="CU310">
        <v>47.686999999999983</v>
      </c>
      <c r="CV310">
        <v>1959.978148148148</v>
      </c>
      <c r="CW310">
        <v>40</v>
      </c>
      <c r="CX310">
        <v>0</v>
      </c>
      <c r="CY310">
        <v>1687543646.5999999</v>
      </c>
      <c r="CZ310">
        <v>0</v>
      </c>
      <c r="DA310">
        <v>1687542577</v>
      </c>
      <c r="DB310" t="s">
        <v>942</v>
      </c>
      <c r="DC310">
        <v>1687542562</v>
      </c>
      <c r="DD310">
        <v>1687542577</v>
      </c>
      <c r="DE310">
        <v>5</v>
      </c>
      <c r="DF310">
        <v>0.01</v>
      </c>
      <c r="DG310">
        <v>7.0000000000000001E-3</v>
      </c>
      <c r="DH310">
        <v>2.6339999999999999</v>
      </c>
      <c r="DI310">
        <v>1E-3</v>
      </c>
      <c r="DJ310">
        <v>420</v>
      </c>
      <c r="DK310">
        <v>14</v>
      </c>
      <c r="DL310">
        <v>7.0000000000000007E-2</v>
      </c>
      <c r="DM310">
        <v>0.01</v>
      </c>
      <c r="DN310">
        <v>2.0577956097560981</v>
      </c>
      <c r="DO310">
        <v>76.707925714285679</v>
      </c>
      <c r="DP310">
        <v>7.7187695599531123</v>
      </c>
      <c r="DQ310">
        <v>0</v>
      </c>
      <c r="DR310">
        <v>2.9875048780487812</v>
      </c>
      <c r="DS310">
        <v>-0.70538738675958335</v>
      </c>
      <c r="DT310">
        <v>8.4597441872237458E-2</v>
      </c>
      <c r="DU310">
        <v>0</v>
      </c>
      <c r="DV310">
        <v>0</v>
      </c>
      <c r="DW310">
        <v>2</v>
      </c>
      <c r="DX310" t="s">
        <v>356</v>
      </c>
      <c r="DY310">
        <v>3.11903</v>
      </c>
      <c r="DZ310">
        <v>2.7563399999999998</v>
      </c>
      <c r="EA310">
        <v>8.3811399999999994E-2</v>
      </c>
      <c r="EB310">
        <v>8.2428699999999994E-2</v>
      </c>
      <c r="EC310">
        <v>0.106485</v>
      </c>
      <c r="ED310">
        <v>9.6019999999999994E-2</v>
      </c>
      <c r="EE310">
        <v>26491.200000000001</v>
      </c>
      <c r="EF310">
        <v>26385.5</v>
      </c>
      <c r="EG310">
        <v>29495</v>
      </c>
      <c r="EH310">
        <v>29066.9</v>
      </c>
      <c r="EI310">
        <v>36493.699999999997</v>
      </c>
      <c r="EJ310">
        <v>34629.599999999999</v>
      </c>
      <c r="EK310">
        <v>45236.800000000003</v>
      </c>
      <c r="EL310">
        <v>43232.800000000003</v>
      </c>
      <c r="EM310">
        <v>1.7069700000000001</v>
      </c>
      <c r="EN310">
        <v>1.6394299999999999</v>
      </c>
      <c r="EO310">
        <v>-1.0874099999999999E-2</v>
      </c>
      <c r="EP310">
        <v>0</v>
      </c>
      <c r="EQ310">
        <v>31.521899999999999</v>
      </c>
      <c r="ER310">
        <v>999.9</v>
      </c>
      <c r="ES310">
        <v>45.2</v>
      </c>
      <c r="ET310">
        <v>52.5</v>
      </c>
      <c r="EU310">
        <v>62.405900000000003</v>
      </c>
      <c r="EV310">
        <v>65.509600000000006</v>
      </c>
      <c r="EW310">
        <v>15.993600000000001</v>
      </c>
      <c r="EX310">
        <v>1</v>
      </c>
      <c r="EY310">
        <v>1.2304999999999999</v>
      </c>
      <c r="EZ310">
        <v>9.2810500000000005</v>
      </c>
      <c r="FA310">
        <v>19.982099999999999</v>
      </c>
      <c r="FB310">
        <v>5.2273199999999997</v>
      </c>
      <c r="FC310">
        <v>11.992000000000001</v>
      </c>
      <c r="FD310">
        <v>4.9691000000000001</v>
      </c>
      <c r="FE310">
        <v>3.2894999999999999</v>
      </c>
      <c r="FF310">
        <v>9999</v>
      </c>
      <c r="FG310">
        <v>9999</v>
      </c>
      <c r="FH310">
        <v>9999</v>
      </c>
      <c r="FI310">
        <v>999.9</v>
      </c>
      <c r="FJ310">
        <v>4.9727800000000002</v>
      </c>
      <c r="FK310">
        <v>1.8785099999999999</v>
      </c>
      <c r="FL310">
        <v>1.87669</v>
      </c>
      <c r="FM310">
        <v>1.8794599999999999</v>
      </c>
      <c r="FN310">
        <v>1.87588</v>
      </c>
      <c r="FO310">
        <v>1.8792500000000001</v>
      </c>
      <c r="FP310">
        <v>1.87653</v>
      </c>
      <c r="FQ310">
        <v>1.87775</v>
      </c>
      <c r="FR310">
        <v>0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2.5099999999999998</v>
      </c>
      <c r="GF310">
        <v>0.12509999999999999</v>
      </c>
      <c r="GG310">
        <v>1.4370950227846799</v>
      </c>
      <c r="GH310">
        <v>3.4596175144301941E-3</v>
      </c>
      <c r="GI310">
        <v>-1.60062044249347E-6</v>
      </c>
      <c r="GJ310">
        <v>4.4551892631570479E-10</v>
      </c>
      <c r="GK310">
        <v>-0.1146890943765039</v>
      </c>
      <c r="GL310">
        <v>-1.1044296988583829E-3</v>
      </c>
      <c r="GM310">
        <v>8.6344859614355754E-4</v>
      </c>
      <c r="GN310">
        <v>-1.2442756315904091E-5</v>
      </c>
      <c r="GO310">
        <v>0</v>
      </c>
      <c r="GP310">
        <v>2120</v>
      </c>
      <c r="GQ310">
        <v>2</v>
      </c>
      <c r="GR310">
        <v>32</v>
      </c>
      <c r="GS310">
        <v>18.100000000000001</v>
      </c>
      <c r="GT310">
        <v>17.8</v>
      </c>
      <c r="GU310">
        <v>0.91674800000000001</v>
      </c>
      <c r="GV310">
        <v>2.66113</v>
      </c>
      <c r="GW310">
        <v>1.39893</v>
      </c>
      <c r="GX310">
        <v>2.2717299999999998</v>
      </c>
      <c r="GY310">
        <v>1.4489700000000001</v>
      </c>
      <c r="GZ310">
        <v>2.5659200000000002</v>
      </c>
      <c r="HA310">
        <v>56.314599999999999</v>
      </c>
      <c r="HB310">
        <v>13.440300000000001</v>
      </c>
      <c r="HC310">
        <v>18</v>
      </c>
      <c r="HD310">
        <v>511.55500000000001</v>
      </c>
      <c r="HE310">
        <v>382.79199999999997</v>
      </c>
      <c r="HF310">
        <v>22.2288</v>
      </c>
      <c r="HG310">
        <v>41.373899999999999</v>
      </c>
      <c r="HH310">
        <v>30</v>
      </c>
      <c r="HI310">
        <v>40.862299999999998</v>
      </c>
      <c r="HJ310">
        <v>40.870100000000001</v>
      </c>
      <c r="HK310">
        <v>18.329699999999999</v>
      </c>
      <c r="HL310">
        <v>65.200400000000002</v>
      </c>
      <c r="HM310">
        <v>0</v>
      </c>
      <c r="HN310">
        <v>18.9846</v>
      </c>
      <c r="HO310">
        <v>333.01900000000001</v>
      </c>
      <c r="HP310">
        <v>17.9315</v>
      </c>
      <c r="HQ310">
        <v>97.660799999999995</v>
      </c>
      <c r="HR310">
        <v>99.404899999999998</v>
      </c>
    </row>
    <row r="311" spans="1:226" x14ac:dyDescent="0.25">
      <c r="A311">
        <v>295</v>
      </c>
      <c r="B311">
        <v>1687543651.5</v>
      </c>
      <c r="C311">
        <v>14948</v>
      </c>
      <c r="D311" t="s">
        <v>953</v>
      </c>
      <c r="E311" t="s">
        <v>954</v>
      </c>
      <c r="F311">
        <v>5</v>
      </c>
      <c r="G311" t="s">
        <v>353</v>
      </c>
      <c r="H311" t="s">
        <v>941</v>
      </c>
      <c r="I311">
        <v>1687543643.7142861</v>
      </c>
      <c r="J311">
        <f t="shared" si="124"/>
        <v>2.5733203743727078E-3</v>
      </c>
      <c r="K311">
        <f t="shared" si="125"/>
        <v>2.5733203743727078</v>
      </c>
      <c r="L311">
        <f t="shared" si="126"/>
        <v>6.5617143910080875</v>
      </c>
      <c r="M311">
        <f t="shared" si="127"/>
        <v>375.72617857142859</v>
      </c>
      <c r="N311">
        <f t="shared" si="128"/>
        <v>261.14853416524511</v>
      </c>
      <c r="O311">
        <f t="shared" si="129"/>
        <v>26.603056639026594</v>
      </c>
      <c r="P311">
        <f t="shared" si="130"/>
        <v>38.275017860050383</v>
      </c>
      <c r="Q311">
        <f t="shared" si="131"/>
        <v>0.10480566212756497</v>
      </c>
      <c r="R311">
        <f>IF(LEFT(BD311,1)&lt;&gt;"0",IF(LEFT(BD311,1)="1",3,BE311),$D$5+$E$5*(BV311*BO311/($K$5*1000))+$F$5*(BV311*BO311/($K$5*1000))*MAX(MIN(BB311,$J$5),$I$5)*MAX(MIN(BB311,$J$5),$I$5)+$G$5*MAX(MIN(BB311,$J$5),$I$5)*(BV311*BO311/($K$5*1000))+$H$5*(BV311*BO311/($K$5*1000))*(BV311*BO311/($K$5*1000)))</f>
        <v>2.9616849729689356</v>
      </c>
      <c r="S311">
        <f t="shared" si="132"/>
        <v>0.10278802567281546</v>
      </c>
      <c r="T311">
        <f t="shared" si="133"/>
        <v>6.4420557486288915E-2</v>
      </c>
      <c r="U311">
        <f t="shared" si="134"/>
        <v>509.71252671519858</v>
      </c>
      <c r="V311">
        <f t="shared" si="135"/>
        <v>32.345990263340887</v>
      </c>
      <c r="W311">
        <f t="shared" si="136"/>
        <v>31.346724999999999</v>
      </c>
      <c r="X311">
        <f t="shared" si="137"/>
        <v>4.6013372244140616</v>
      </c>
      <c r="Y311">
        <f t="shared" si="138"/>
        <v>50.01139090680168</v>
      </c>
      <c r="Z311">
        <f t="shared" si="139"/>
        <v>2.1353407693917972</v>
      </c>
      <c r="AA311">
        <f t="shared" si="140"/>
        <v>4.2697088216784334</v>
      </c>
      <c r="AB311">
        <f t="shared" si="141"/>
        <v>2.4659964550222644</v>
      </c>
      <c r="AC311">
        <f t="shared" si="142"/>
        <v>-113.48342850983641</v>
      </c>
      <c r="AD311">
        <f t="shared" si="143"/>
        <v>-208.99652630685605</v>
      </c>
      <c r="AE311">
        <f t="shared" si="144"/>
        <v>-15.798454798102746</v>
      </c>
      <c r="AF311">
        <f t="shared" si="145"/>
        <v>171.43411710040337</v>
      </c>
      <c r="AG311">
        <f t="shared" si="146"/>
        <v>-9.7722093270612778</v>
      </c>
      <c r="AH311">
        <f t="shared" si="147"/>
        <v>2.4955818427854881</v>
      </c>
      <c r="AI311">
        <f t="shared" si="148"/>
        <v>6.5617143910080875</v>
      </c>
      <c r="AJ311">
        <v>353.76596457954969</v>
      </c>
      <c r="AK311">
        <v>362.19112727272727</v>
      </c>
      <c r="AL311">
        <v>-3.1226855707447552</v>
      </c>
      <c r="AM311">
        <v>65.215771682281684</v>
      </c>
      <c r="AN311">
        <f t="shared" si="149"/>
        <v>2.5733203743727078</v>
      </c>
      <c r="AO311">
        <v>18.030609063595008</v>
      </c>
      <c r="AP311">
        <v>21.012132121212119</v>
      </c>
      <c r="AQ311">
        <v>5.1140674857132456E-3</v>
      </c>
      <c r="AR311">
        <v>100.46263180552219</v>
      </c>
      <c r="AS311">
        <v>0</v>
      </c>
      <c r="AT311">
        <v>0</v>
      </c>
      <c r="AU311">
        <f t="shared" si="150"/>
        <v>1</v>
      </c>
      <c r="AV311">
        <f t="shared" si="151"/>
        <v>0</v>
      </c>
      <c r="AW311">
        <f t="shared" si="152"/>
        <v>53310.517244765142</v>
      </c>
      <c r="AX311">
        <f t="shared" si="153"/>
        <v>2897.2624999999994</v>
      </c>
      <c r="AY311">
        <f t="shared" si="154"/>
        <v>2376.6244455130559</v>
      </c>
      <c r="AZ311">
        <f>($B$11*$D$9+$C$11*$D$9+$F$11*((CV311+CN311)/MAX(CV311+CN311+CW311, 0.1)*$I$9+CW311/MAX(CV311+CN311+CW311, 0.1)*$J$9))/($B$11+$C$11+$F$11)</f>
        <v>0.82030000578582585</v>
      </c>
      <c r="BA311">
        <f>($B$11*$K$9+$C$11*$K$9+$F$11*((CV311+CN311)/MAX(CV311+CN311+CW311, 0.1)*$P$9+CW311/MAX(CV311+CN311+CW311, 0.1)*$Q$9))/($B$11+$C$11+$F$11)</f>
        <v>0.17592901116664392</v>
      </c>
      <c r="BB311" s="1">
        <v>6</v>
      </c>
      <c r="BC311">
        <v>0.5</v>
      </c>
      <c r="BD311" t="s">
        <v>354</v>
      </c>
      <c r="BE311">
        <v>2</v>
      </c>
      <c r="BF311" t="b">
        <v>1</v>
      </c>
      <c r="BG311">
        <v>1687543643.7142861</v>
      </c>
      <c r="BH311">
        <v>375.72617857142859</v>
      </c>
      <c r="BI311">
        <v>365.12503571428567</v>
      </c>
      <c r="BJ311">
        <v>20.961542857142849</v>
      </c>
      <c r="BK311">
        <v>18.029707142857141</v>
      </c>
      <c r="BL311">
        <v>373.19782142857139</v>
      </c>
      <c r="BM311">
        <v>20.836917857142861</v>
      </c>
      <c r="BN311">
        <v>500.01517857142852</v>
      </c>
      <c r="BO311">
        <v>101.76996428571429</v>
      </c>
      <c r="BP311">
        <v>9.9482250000000008E-2</v>
      </c>
      <c r="BQ311">
        <v>30.037800000000001</v>
      </c>
      <c r="BR311">
        <v>31.346724999999999</v>
      </c>
      <c r="BS311">
        <v>999.9000000000002</v>
      </c>
      <c r="BT311">
        <v>0</v>
      </c>
      <c r="BU311">
        <v>0</v>
      </c>
      <c r="BV311">
        <v>10007.219999999999</v>
      </c>
      <c r="BW311">
        <v>0</v>
      </c>
      <c r="BX311">
        <v>897.30107142857128</v>
      </c>
      <c r="BY311">
        <v>10.601115357142859</v>
      </c>
      <c r="BZ311">
        <v>383.77010714285723</v>
      </c>
      <c r="CA311">
        <v>371.82900000000001</v>
      </c>
      <c r="CB311">
        <v>2.931832142857143</v>
      </c>
      <c r="CC311">
        <v>365.12503571428567</v>
      </c>
      <c r="CD311">
        <v>18.029707142857141</v>
      </c>
      <c r="CE311">
        <v>2.1332553571428572</v>
      </c>
      <c r="CF311">
        <v>1.8348835714285721</v>
      </c>
      <c r="CG311">
        <v>18.469664285714291</v>
      </c>
      <c r="CH311">
        <v>16.087164285714291</v>
      </c>
      <c r="CI311">
        <v>1999.9614285714281</v>
      </c>
      <c r="CJ311">
        <v>0.98000025000000002</v>
      </c>
      <c r="CK311">
        <v>1.9999453571428571E-2</v>
      </c>
      <c r="CL311">
        <v>0</v>
      </c>
      <c r="CM311">
        <v>1.916867857142857</v>
      </c>
      <c r="CN311">
        <v>0</v>
      </c>
      <c r="CO311">
        <v>13763.76785714285</v>
      </c>
      <c r="CP311">
        <v>17337.892857142859</v>
      </c>
      <c r="CQ311">
        <v>48.990999999999993</v>
      </c>
      <c r="CR311">
        <v>50.375</v>
      </c>
      <c r="CS311">
        <v>49.14050000000001</v>
      </c>
      <c r="CT311">
        <v>48.394928571428572</v>
      </c>
      <c r="CU311">
        <v>47.686999999999983</v>
      </c>
      <c r="CV311">
        <v>1959.9614285714281</v>
      </c>
      <c r="CW311">
        <v>40</v>
      </c>
      <c r="CX311">
        <v>0</v>
      </c>
      <c r="CY311">
        <v>1687543651.4000001</v>
      </c>
      <c r="CZ311">
        <v>0</v>
      </c>
      <c r="DA311">
        <v>1687542577</v>
      </c>
      <c r="DB311" t="s">
        <v>942</v>
      </c>
      <c r="DC311">
        <v>1687542562</v>
      </c>
      <c r="DD311">
        <v>1687542577</v>
      </c>
      <c r="DE311">
        <v>5</v>
      </c>
      <c r="DF311">
        <v>0.01</v>
      </c>
      <c r="DG311">
        <v>7.0000000000000001E-3</v>
      </c>
      <c r="DH311">
        <v>2.6339999999999999</v>
      </c>
      <c r="DI311">
        <v>1E-3</v>
      </c>
      <c r="DJ311">
        <v>420</v>
      </c>
      <c r="DK311">
        <v>14</v>
      </c>
      <c r="DL311">
        <v>7.0000000000000007E-2</v>
      </c>
      <c r="DM311">
        <v>0.01</v>
      </c>
      <c r="DN311">
        <v>8.2636665853658542</v>
      </c>
      <c r="DO311">
        <v>44.733431707317081</v>
      </c>
      <c r="DP311">
        <v>4.5825833005022396</v>
      </c>
      <c r="DQ311">
        <v>0</v>
      </c>
      <c r="DR311">
        <v>2.954469756097561</v>
      </c>
      <c r="DS311">
        <v>-0.14666362369338001</v>
      </c>
      <c r="DT311">
        <v>6.0260470782801757E-2</v>
      </c>
      <c r="DU311">
        <v>0</v>
      </c>
      <c r="DV311">
        <v>0</v>
      </c>
      <c r="DW311">
        <v>2</v>
      </c>
      <c r="DX311" t="s">
        <v>356</v>
      </c>
      <c r="DY311">
        <v>3.1187200000000002</v>
      </c>
      <c r="DZ311">
        <v>2.75685</v>
      </c>
      <c r="EA311">
        <v>8.1056400000000001E-2</v>
      </c>
      <c r="EB311">
        <v>7.9359299999999994E-2</v>
      </c>
      <c r="EC311">
        <v>0.10656599999999999</v>
      </c>
      <c r="ED311">
        <v>9.5988400000000001E-2</v>
      </c>
      <c r="EE311">
        <v>26570.7</v>
      </c>
      <c r="EF311">
        <v>26473.4</v>
      </c>
      <c r="EG311">
        <v>29494.799999999999</v>
      </c>
      <c r="EH311">
        <v>29066.7</v>
      </c>
      <c r="EI311">
        <v>36490.1</v>
      </c>
      <c r="EJ311">
        <v>34629.599999999999</v>
      </c>
      <c r="EK311">
        <v>45236.6</v>
      </c>
      <c r="EL311">
        <v>43231.7</v>
      </c>
      <c r="EM311">
        <v>1.7064999999999999</v>
      </c>
      <c r="EN311">
        <v>1.63988</v>
      </c>
      <c r="EO311">
        <v>-1.05798E-2</v>
      </c>
      <c r="EP311">
        <v>0</v>
      </c>
      <c r="EQ311">
        <v>31.510999999999999</v>
      </c>
      <c r="ER311">
        <v>999.9</v>
      </c>
      <c r="ES311">
        <v>45.2</v>
      </c>
      <c r="ET311">
        <v>52.5</v>
      </c>
      <c r="EU311">
        <v>62.406100000000002</v>
      </c>
      <c r="EV311">
        <v>65.579599999999999</v>
      </c>
      <c r="EW311">
        <v>16.5304</v>
      </c>
      <c r="EX311">
        <v>1</v>
      </c>
      <c r="EY311">
        <v>1.2303299999999999</v>
      </c>
      <c r="EZ311">
        <v>9.2810500000000005</v>
      </c>
      <c r="FA311">
        <v>19.981999999999999</v>
      </c>
      <c r="FB311">
        <v>5.2270200000000004</v>
      </c>
      <c r="FC311">
        <v>11.992000000000001</v>
      </c>
      <c r="FD311">
        <v>4.9690000000000003</v>
      </c>
      <c r="FE311">
        <v>3.2894800000000002</v>
      </c>
      <c r="FF311">
        <v>9999</v>
      </c>
      <c r="FG311">
        <v>9999</v>
      </c>
      <c r="FH311">
        <v>9999</v>
      </c>
      <c r="FI311">
        <v>999.9</v>
      </c>
      <c r="FJ311">
        <v>4.9727600000000001</v>
      </c>
      <c r="FK311">
        <v>1.8785099999999999</v>
      </c>
      <c r="FL311">
        <v>1.8767199999999999</v>
      </c>
      <c r="FM311">
        <v>1.8794599999999999</v>
      </c>
      <c r="FN311">
        <v>1.87588</v>
      </c>
      <c r="FO311">
        <v>1.87927</v>
      </c>
      <c r="FP311">
        <v>1.8765400000000001</v>
      </c>
      <c r="FQ311">
        <v>1.8777600000000001</v>
      </c>
      <c r="FR311">
        <v>0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2.472</v>
      </c>
      <c r="GF311">
        <v>0.1255</v>
      </c>
      <c r="GG311">
        <v>1.4370950227846799</v>
      </c>
      <c r="GH311">
        <v>3.4596175144301941E-3</v>
      </c>
      <c r="GI311">
        <v>-1.60062044249347E-6</v>
      </c>
      <c r="GJ311">
        <v>4.4551892631570479E-10</v>
      </c>
      <c r="GK311">
        <v>-0.1146890943765039</v>
      </c>
      <c r="GL311">
        <v>-1.1044296988583829E-3</v>
      </c>
      <c r="GM311">
        <v>8.6344859614355754E-4</v>
      </c>
      <c r="GN311">
        <v>-1.2442756315904091E-5</v>
      </c>
      <c r="GO311">
        <v>0</v>
      </c>
      <c r="GP311">
        <v>2120</v>
      </c>
      <c r="GQ311">
        <v>2</v>
      </c>
      <c r="GR311">
        <v>32</v>
      </c>
      <c r="GS311">
        <v>18.2</v>
      </c>
      <c r="GT311">
        <v>17.899999999999999</v>
      </c>
      <c r="GU311">
        <v>0.88256800000000002</v>
      </c>
      <c r="GV311">
        <v>2.6696800000000001</v>
      </c>
      <c r="GW311">
        <v>1.39893</v>
      </c>
      <c r="GX311">
        <v>2.2717299999999998</v>
      </c>
      <c r="GY311">
        <v>1.4489700000000001</v>
      </c>
      <c r="GZ311">
        <v>2.5268600000000001</v>
      </c>
      <c r="HA311">
        <v>56.314599999999999</v>
      </c>
      <c r="HB311">
        <v>13.440300000000001</v>
      </c>
      <c r="HC311">
        <v>18</v>
      </c>
      <c r="HD311">
        <v>511.25799999999998</v>
      </c>
      <c r="HE311">
        <v>383.05099999999999</v>
      </c>
      <c r="HF311">
        <v>22.2258</v>
      </c>
      <c r="HG311">
        <v>41.375900000000001</v>
      </c>
      <c r="HH311">
        <v>30.0002</v>
      </c>
      <c r="HI311">
        <v>40.862299999999998</v>
      </c>
      <c r="HJ311">
        <v>40.868299999999998</v>
      </c>
      <c r="HK311">
        <v>17.579799999999999</v>
      </c>
      <c r="HL311">
        <v>65.200400000000002</v>
      </c>
      <c r="HM311">
        <v>0</v>
      </c>
      <c r="HN311">
        <v>19.004899999999999</v>
      </c>
      <c r="HO311">
        <v>312.98399999999998</v>
      </c>
      <c r="HP311">
        <v>17.9315</v>
      </c>
      <c r="HQ311">
        <v>97.660300000000007</v>
      </c>
      <c r="HR311">
        <v>99.403000000000006</v>
      </c>
    </row>
    <row r="312" spans="1:226" x14ac:dyDescent="0.25">
      <c r="A312">
        <v>296</v>
      </c>
      <c r="B312">
        <v>1687543656.5</v>
      </c>
      <c r="C312">
        <v>14953</v>
      </c>
      <c r="D312" t="s">
        <v>955</v>
      </c>
      <c r="E312" t="s">
        <v>956</v>
      </c>
      <c r="F312">
        <v>5</v>
      </c>
      <c r="G312" t="s">
        <v>353</v>
      </c>
      <c r="H312" t="s">
        <v>941</v>
      </c>
      <c r="I312">
        <v>1687543649</v>
      </c>
      <c r="J312">
        <f t="shared" si="124"/>
        <v>2.5633938683097047E-3</v>
      </c>
      <c r="K312">
        <f t="shared" si="125"/>
        <v>2.5633938683097046</v>
      </c>
      <c r="L312">
        <f t="shared" si="126"/>
        <v>5.9908343053361719</v>
      </c>
      <c r="M312">
        <f t="shared" si="127"/>
        <v>360.47018518518519</v>
      </c>
      <c r="N312">
        <f t="shared" si="128"/>
        <v>255.02187184271989</v>
      </c>
      <c r="O312">
        <f t="shared" si="129"/>
        <v>25.97859494284809</v>
      </c>
      <c r="P312">
        <f t="shared" si="130"/>
        <v>36.720414850043753</v>
      </c>
      <c r="Q312">
        <f t="shared" si="131"/>
        <v>0.10459632598357624</v>
      </c>
      <c r="R312">
        <f>IF(LEFT(BD312,1)&lt;&gt;"0",IF(LEFT(BD312,1)="1",3,BE312),$D$5+$E$5*(BV312*BO312/($K$5*1000))+$F$5*(BV312*BO312/($K$5*1000))*MAX(MIN(BB312,$J$5),$I$5)*MAX(MIN(BB312,$J$5),$I$5)+$G$5*MAX(MIN(BB312,$J$5),$I$5)*(BV312*BO312/($K$5*1000))+$H$5*(BV312*BO312/($K$5*1000))*(BV312*BO312/($K$5*1000)))</f>
        <v>2.9620589710546437</v>
      </c>
      <c r="S312">
        <f t="shared" si="132"/>
        <v>0.10258690663628332</v>
      </c>
      <c r="T312">
        <f t="shared" si="133"/>
        <v>6.4294139687251214E-2</v>
      </c>
      <c r="U312">
        <f t="shared" si="134"/>
        <v>508.91633945265272</v>
      </c>
      <c r="V312">
        <f t="shared" si="135"/>
        <v>32.340162905702876</v>
      </c>
      <c r="W312">
        <f t="shared" si="136"/>
        <v>31.34308148148148</v>
      </c>
      <c r="X312">
        <f t="shared" si="137"/>
        <v>4.6003838403567689</v>
      </c>
      <c r="Y312">
        <f t="shared" si="138"/>
        <v>50.110678040734591</v>
      </c>
      <c r="Z312">
        <f t="shared" si="139"/>
        <v>2.13915324825363</v>
      </c>
      <c r="AA312">
        <f t="shared" si="140"/>
        <v>4.268857121659237</v>
      </c>
      <c r="AB312">
        <f t="shared" si="141"/>
        <v>2.461230592103139</v>
      </c>
      <c r="AC312">
        <f t="shared" si="142"/>
        <v>-113.04566959245798</v>
      </c>
      <c r="AD312">
        <f t="shared" si="143"/>
        <v>-208.99585946973733</v>
      </c>
      <c r="AE312">
        <f t="shared" si="144"/>
        <v>-15.795854300512245</v>
      </c>
      <c r="AF312">
        <f t="shared" si="145"/>
        <v>171.07895608994519</v>
      </c>
      <c r="AG312">
        <f t="shared" si="146"/>
        <v>-11.625930814629601</v>
      </c>
      <c r="AH312">
        <f t="shared" si="147"/>
        <v>2.5282782661371104</v>
      </c>
      <c r="AI312">
        <f t="shared" si="148"/>
        <v>5.9908343053361719</v>
      </c>
      <c r="AJ312">
        <v>336.92902389223798</v>
      </c>
      <c r="AK312">
        <v>346.3311818181819</v>
      </c>
      <c r="AL312">
        <v>-3.175810623179725</v>
      </c>
      <c r="AM312">
        <v>65.215771682281684</v>
      </c>
      <c r="AN312">
        <f t="shared" si="149"/>
        <v>2.5633938683097046</v>
      </c>
      <c r="AO312">
        <v>18.022887936587161</v>
      </c>
      <c r="AP312">
        <v>21.027175151515149</v>
      </c>
      <c r="AQ312">
        <v>8.5250865526835247E-4</v>
      </c>
      <c r="AR312">
        <v>100.46263180552219</v>
      </c>
      <c r="AS312">
        <v>0</v>
      </c>
      <c r="AT312">
        <v>0</v>
      </c>
      <c r="AU312">
        <f t="shared" si="150"/>
        <v>1</v>
      </c>
      <c r="AV312">
        <f t="shared" si="151"/>
        <v>0</v>
      </c>
      <c r="AW312">
        <f t="shared" si="152"/>
        <v>53321.933415389583</v>
      </c>
      <c r="AX312">
        <f t="shared" si="153"/>
        <v>2892.7368888888891</v>
      </c>
      <c r="AY312">
        <f t="shared" si="154"/>
        <v>2372.9120861873275</v>
      </c>
      <c r="AZ312">
        <f>($B$11*$D$9+$C$11*$D$9+$F$11*((CV312+CN312)/MAX(CV312+CN312+CW312, 0.1)*$I$9+CW312/MAX(CV312+CN312+CW312, 0.1)*$J$9))/($B$11+$C$11+$F$11)</f>
        <v>0.82030000561121608</v>
      </c>
      <c r="BA312">
        <f>($B$11*$K$9+$C$11*$K$9+$F$11*((CV312+CN312)/MAX(CV312+CN312+CW312, 0.1)*$P$9+CW312/MAX(CV312+CN312+CW312, 0.1)*$Q$9))/($B$11+$C$11+$F$11)</f>
        <v>0.17592901082964699</v>
      </c>
      <c r="BB312" s="1">
        <v>6</v>
      </c>
      <c r="BC312">
        <v>0.5</v>
      </c>
      <c r="BD312" t="s">
        <v>354</v>
      </c>
      <c r="BE312">
        <v>2</v>
      </c>
      <c r="BF312" t="b">
        <v>1</v>
      </c>
      <c r="BG312">
        <v>1687543649</v>
      </c>
      <c r="BH312">
        <v>360.47018518518519</v>
      </c>
      <c r="BI312">
        <v>347.61351851851839</v>
      </c>
      <c r="BJ312">
        <v>20.999244444444439</v>
      </c>
      <c r="BK312">
        <v>18.029207407407409</v>
      </c>
      <c r="BL312">
        <v>357.97944444444443</v>
      </c>
      <c r="BM312">
        <v>20.873948148148148</v>
      </c>
      <c r="BN312">
        <v>500.03140740740741</v>
      </c>
      <c r="BO312">
        <v>101.76840740740739</v>
      </c>
      <c r="BP312">
        <v>9.9698081481481474E-2</v>
      </c>
      <c r="BQ312">
        <v>30.03432592592592</v>
      </c>
      <c r="BR312">
        <v>31.34308148148148</v>
      </c>
      <c r="BS312">
        <v>999.90000000000009</v>
      </c>
      <c r="BT312">
        <v>0</v>
      </c>
      <c r="BU312">
        <v>0</v>
      </c>
      <c r="BV312">
        <v>10009.494814814811</v>
      </c>
      <c r="BW312">
        <v>0</v>
      </c>
      <c r="BX312">
        <v>892.77429629629626</v>
      </c>
      <c r="BY312">
        <v>12.856662962962959</v>
      </c>
      <c r="BZ312">
        <v>368.20181481481478</v>
      </c>
      <c r="CA312">
        <v>353.99592592592597</v>
      </c>
      <c r="CB312">
        <v>2.970044444444444</v>
      </c>
      <c r="CC312">
        <v>347.61351851851839</v>
      </c>
      <c r="CD312">
        <v>18.029207407407409</v>
      </c>
      <c r="CE312">
        <v>2.1370603703703699</v>
      </c>
      <c r="CF312">
        <v>1.834802962962963</v>
      </c>
      <c r="CG312">
        <v>18.498133333333332</v>
      </c>
      <c r="CH312">
        <v>16.08648518518519</v>
      </c>
      <c r="CI312">
        <v>1999.962592592593</v>
      </c>
      <c r="CJ312">
        <v>0.98000022222222227</v>
      </c>
      <c r="CK312">
        <v>1.999947407407407E-2</v>
      </c>
      <c r="CL312">
        <v>0</v>
      </c>
      <c r="CM312">
        <v>1.9002703703703701</v>
      </c>
      <c r="CN312">
        <v>0</v>
      </c>
      <c r="CO312">
        <v>13749.070370370369</v>
      </c>
      <c r="CP312">
        <v>17337.914814814809</v>
      </c>
      <c r="CQ312">
        <v>48.985999999999997</v>
      </c>
      <c r="CR312">
        <v>50.375</v>
      </c>
      <c r="CS312">
        <v>49.138777777777783</v>
      </c>
      <c r="CT312">
        <v>48.386481481481482</v>
      </c>
      <c r="CU312">
        <v>47.682407407407389</v>
      </c>
      <c r="CV312">
        <v>1959.962592592593</v>
      </c>
      <c r="CW312">
        <v>40</v>
      </c>
      <c r="CX312">
        <v>0</v>
      </c>
      <c r="CY312">
        <v>1687543656.2</v>
      </c>
      <c r="CZ312">
        <v>0</v>
      </c>
      <c r="DA312">
        <v>1687542577</v>
      </c>
      <c r="DB312" t="s">
        <v>942</v>
      </c>
      <c r="DC312">
        <v>1687542562</v>
      </c>
      <c r="DD312">
        <v>1687542577</v>
      </c>
      <c r="DE312">
        <v>5</v>
      </c>
      <c r="DF312">
        <v>0.01</v>
      </c>
      <c r="DG312">
        <v>7.0000000000000001E-3</v>
      </c>
      <c r="DH312">
        <v>2.6339999999999999</v>
      </c>
      <c r="DI312">
        <v>1E-3</v>
      </c>
      <c r="DJ312">
        <v>420</v>
      </c>
      <c r="DK312">
        <v>14</v>
      </c>
      <c r="DL312">
        <v>7.0000000000000007E-2</v>
      </c>
      <c r="DM312">
        <v>0.01</v>
      </c>
      <c r="DN312">
        <v>11.376022439024389</v>
      </c>
      <c r="DO312">
        <v>26.08114975609757</v>
      </c>
      <c r="DP312">
        <v>2.6677230913708181</v>
      </c>
      <c r="DQ312">
        <v>0</v>
      </c>
      <c r="DR312">
        <v>2.9469321951219509</v>
      </c>
      <c r="DS312">
        <v>0.42890362369338292</v>
      </c>
      <c r="DT312">
        <v>4.2907481041512818E-2</v>
      </c>
      <c r="DU312">
        <v>0</v>
      </c>
      <c r="DV312">
        <v>0</v>
      </c>
      <c r="DW312">
        <v>2</v>
      </c>
      <c r="DX312" t="s">
        <v>356</v>
      </c>
      <c r="DY312">
        <v>3.1189800000000001</v>
      </c>
      <c r="DZ312">
        <v>2.7563499999999999</v>
      </c>
      <c r="EA312">
        <v>7.8185500000000005E-2</v>
      </c>
      <c r="EB312">
        <v>7.6226500000000003E-2</v>
      </c>
      <c r="EC312">
        <v>0.10661</v>
      </c>
      <c r="ED312">
        <v>9.5962400000000003E-2</v>
      </c>
      <c r="EE312">
        <v>26653.8</v>
      </c>
      <c r="EF312">
        <v>26563.4</v>
      </c>
      <c r="EG312">
        <v>29495</v>
      </c>
      <c r="EH312">
        <v>29066.7</v>
      </c>
      <c r="EI312">
        <v>36487.9</v>
      </c>
      <c r="EJ312">
        <v>34631.1</v>
      </c>
      <c r="EK312">
        <v>45236.4</v>
      </c>
      <c r="EL312">
        <v>43232.5</v>
      </c>
      <c r="EM312">
        <v>1.7067000000000001</v>
      </c>
      <c r="EN312">
        <v>1.6393200000000001</v>
      </c>
      <c r="EO312">
        <v>-9.8012399999999993E-3</v>
      </c>
      <c r="EP312">
        <v>0</v>
      </c>
      <c r="EQ312">
        <v>31.501799999999999</v>
      </c>
      <c r="ER312">
        <v>999.9</v>
      </c>
      <c r="ES312">
        <v>45.2</v>
      </c>
      <c r="ET312">
        <v>52.5</v>
      </c>
      <c r="EU312">
        <v>62.412199999999999</v>
      </c>
      <c r="EV312">
        <v>65.199600000000004</v>
      </c>
      <c r="EW312">
        <v>16.021599999999999</v>
      </c>
      <c r="EX312">
        <v>1</v>
      </c>
      <c r="EY312">
        <v>1.2301800000000001</v>
      </c>
      <c r="EZ312">
        <v>9.2810500000000005</v>
      </c>
      <c r="FA312">
        <v>19.982199999999999</v>
      </c>
      <c r="FB312">
        <v>5.2273199999999997</v>
      </c>
      <c r="FC312">
        <v>11.992000000000001</v>
      </c>
      <c r="FD312">
        <v>4.9692999999999996</v>
      </c>
      <c r="FE312">
        <v>3.2896800000000002</v>
      </c>
      <c r="FF312">
        <v>9999</v>
      </c>
      <c r="FG312">
        <v>9999</v>
      </c>
      <c r="FH312">
        <v>9999</v>
      </c>
      <c r="FI312">
        <v>999.9</v>
      </c>
      <c r="FJ312">
        <v>4.9727600000000001</v>
      </c>
      <c r="FK312">
        <v>1.8785099999999999</v>
      </c>
      <c r="FL312">
        <v>1.8767</v>
      </c>
      <c r="FM312">
        <v>1.8794599999999999</v>
      </c>
      <c r="FN312">
        <v>1.8758900000000001</v>
      </c>
      <c r="FO312">
        <v>1.87927</v>
      </c>
      <c r="FP312">
        <v>1.87653</v>
      </c>
      <c r="FQ312">
        <v>1.87775</v>
      </c>
      <c r="FR312">
        <v>0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2.4340000000000002</v>
      </c>
      <c r="GF312">
        <v>0.12590000000000001</v>
      </c>
      <c r="GG312">
        <v>1.4370950227846799</v>
      </c>
      <c r="GH312">
        <v>3.4596175144301941E-3</v>
      </c>
      <c r="GI312">
        <v>-1.60062044249347E-6</v>
      </c>
      <c r="GJ312">
        <v>4.4551892631570479E-10</v>
      </c>
      <c r="GK312">
        <v>-0.1146890943765039</v>
      </c>
      <c r="GL312">
        <v>-1.1044296988583829E-3</v>
      </c>
      <c r="GM312">
        <v>8.6344859614355754E-4</v>
      </c>
      <c r="GN312">
        <v>-1.2442756315904091E-5</v>
      </c>
      <c r="GO312">
        <v>0</v>
      </c>
      <c r="GP312">
        <v>2120</v>
      </c>
      <c r="GQ312">
        <v>2</v>
      </c>
      <c r="GR312">
        <v>32</v>
      </c>
      <c r="GS312">
        <v>18.2</v>
      </c>
      <c r="GT312">
        <v>18</v>
      </c>
      <c r="GU312">
        <v>0.84472700000000001</v>
      </c>
      <c r="GV312">
        <v>2.6684600000000001</v>
      </c>
      <c r="GW312">
        <v>1.39893</v>
      </c>
      <c r="GX312">
        <v>2.2717299999999998</v>
      </c>
      <c r="GY312">
        <v>1.4489700000000001</v>
      </c>
      <c r="GZ312">
        <v>2.5329600000000001</v>
      </c>
      <c r="HA312">
        <v>56.314599999999999</v>
      </c>
      <c r="HB312">
        <v>13.440300000000001</v>
      </c>
      <c r="HC312">
        <v>18</v>
      </c>
      <c r="HD312">
        <v>511.38299999999998</v>
      </c>
      <c r="HE312">
        <v>382.71100000000001</v>
      </c>
      <c r="HF312">
        <v>22.222799999999999</v>
      </c>
      <c r="HG312">
        <v>41.375900000000001</v>
      </c>
      <c r="HH312">
        <v>30</v>
      </c>
      <c r="HI312">
        <v>40.862299999999998</v>
      </c>
      <c r="HJ312">
        <v>40.866100000000003</v>
      </c>
      <c r="HK312">
        <v>16.882000000000001</v>
      </c>
      <c r="HL312">
        <v>65.200400000000002</v>
      </c>
      <c r="HM312">
        <v>0</v>
      </c>
      <c r="HN312">
        <v>19.017099999999999</v>
      </c>
      <c r="HO312">
        <v>299.56099999999998</v>
      </c>
      <c r="HP312">
        <v>17.9315</v>
      </c>
      <c r="HQ312">
        <v>97.660200000000003</v>
      </c>
      <c r="HR312">
        <v>99.404200000000003</v>
      </c>
    </row>
    <row r="313" spans="1:226" x14ac:dyDescent="0.25">
      <c r="A313">
        <v>297</v>
      </c>
      <c r="B313">
        <v>1687543661.5</v>
      </c>
      <c r="C313">
        <v>14958</v>
      </c>
      <c r="D313" t="s">
        <v>957</v>
      </c>
      <c r="E313" t="s">
        <v>958</v>
      </c>
      <c r="F313">
        <v>5</v>
      </c>
      <c r="G313" t="s">
        <v>353</v>
      </c>
      <c r="H313" t="s">
        <v>941</v>
      </c>
      <c r="I313">
        <v>1687543653.7142861</v>
      </c>
      <c r="J313">
        <f t="shared" si="124"/>
        <v>2.5670329387961284E-3</v>
      </c>
      <c r="K313">
        <f t="shared" si="125"/>
        <v>2.5670329387961286</v>
      </c>
      <c r="L313">
        <f t="shared" si="126"/>
        <v>5.6242983105999143</v>
      </c>
      <c r="M313">
        <f t="shared" si="127"/>
        <v>346.06535714285712</v>
      </c>
      <c r="N313">
        <f t="shared" si="128"/>
        <v>246.97184760388694</v>
      </c>
      <c r="O313">
        <f t="shared" si="129"/>
        <v>25.158088650028247</v>
      </c>
      <c r="P313">
        <f t="shared" si="130"/>
        <v>35.252369928687621</v>
      </c>
      <c r="Q313">
        <f t="shared" si="131"/>
        <v>0.10483674137866707</v>
      </c>
      <c r="R313">
        <f>IF(LEFT(BD313,1)&lt;&gt;"0",IF(LEFT(BD313,1)="1",3,BE313),$D$5+$E$5*(BV313*BO313/($K$5*1000))+$F$5*(BV313*BO313/($K$5*1000))*MAX(MIN(BB313,$J$5),$I$5)*MAX(MIN(BB313,$J$5),$I$5)+$G$5*MAX(MIN(BB313,$J$5),$I$5)*(BV313*BO313/($K$5*1000))+$H$5*(BV313*BO313/($K$5*1000))*(BV313*BO313/($K$5*1000)))</f>
        <v>2.9602940454331228</v>
      </c>
      <c r="S313">
        <f t="shared" si="132"/>
        <v>0.10281699167164429</v>
      </c>
      <c r="T313">
        <f t="shared" si="133"/>
        <v>6.4438845284281274E-2</v>
      </c>
      <c r="U313">
        <f t="shared" si="134"/>
        <v>507.44433239356692</v>
      </c>
      <c r="V313">
        <f t="shared" si="135"/>
        <v>32.329081100443602</v>
      </c>
      <c r="W313">
        <f t="shared" si="136"/>
        <v>31.342007142857138</v>
      </c>
      <c r="X313">
        <f t="shared" si="137"/>
        <v>4.6001027555627134</v>
      </c>
      <c r="Y313">
        <f t="shared" si="138"/>
        <v>50.161209442292176</v>
      </c>
      <c r="Z313">
        <f t="shared" si="139"/>
        <v>2.1409598254628457</v>
      </c>
      <c r="AA313">
        <f t="shared" si="140"/>
        <v>4.2681583025343661</v>
      </c>
      <c r="AB313">
        <f t="shared" si="141"/>
        <v>2.4591429300998677</v>
      </c>
      <c r="AC313">
        <f t="shared" si="142"/>
        <v>-113.20615260090926</v>
      </c>
      <c r="AD313">
        <f t="shared" si="143"/>
        <v>-209.15486561393089</v>
      </c>
      <c r="AE313">
        <f t="shared" si="144"/>
        <v>-15.816990126720329</v>
      </c>
      <c r="AF313">
        <f t="shared" si="145"/>
        <v>169.26632405200644</v>
      </c>
      <c r="AG313">
        <f t="shared" si="146"/>
        <v>-12.631934462382064</v>
      </c>
      <c r="AH313">
        <f t="shared" si="147"/>
        <v>2.5486038751730331</v>
      </c>
      <c r="AI313">
        <f t="shared" si="148"/>
        <v>5.6242983105999143</v>
      </c>
      <c r="AJ313">
        <v>319.95169999375162</v>
      </c>
      <c r="AK313">
        <v>330.18339393939368</v>
      </c>
      <c r="AL313">
        <v>-3.2483232119771688</v>
      </c>
      <c r="AM313">
        <v>65.215771682281684</v>
      </c>
      <c r="AN313">
        <f t="shared" si="149"/>
        <v>2.5670329387961286</v>
      </c>
      <c r="AO313">
        <v>18.01673972922605</v>
      </c>
      <c r="AP313">
        <v>21.031509696969689</v>
      </c>
      <c r="AQ313">
        <v>8.3134397683081894E-5</v>
      </c>
      <c r="AR313">
        <v>100.46263180552219</v>
      </c>
      <c r="AS313">
        <v>0</v>
      </c>
      <c r="AT313">
        <v>0</v>
      </c>
      <c r="AU313">
        <f t="shared" si="150"/>
        <v>1</v>
      </c>
      <c r="AV313">
        <f t="shared" si="151"/>
        <v>0</v>
      </c>
      <c r="AW313">
        <f t="shared" si="152"/>
        <v>53271.255200441861</v>
      </c>
      <c r="AX313">
        <f t="shared" si="153"/>
        <v>2884.3699642857146</v>
      </c>
      <c r="AY313">
        <f t="shared" si="154"/>
        <v>2366.0486863391911</v>
      </c>
      <c r="AZ313">
        <f>($B$11*$D$9+$C$11*$D$9+$F$11*((CV313+CN313)/MAX(CV313+CN313+CW313, 0.1)*$I$9+CW313/MAX(CV313+CN313+CW313, 0.1)*$J$9))/($B$11+$C$11+$F$11)</f>
        <v>0.82030000160715144</v>
      </c>
      <c r="BA313">
        <f>($B$11*$K$9+$C$11*$K$9+$F$11*((CV313+CN313)/MAX(CV313+CN313+CW313, 0.1)*$P$9+CW313/MAX(CV313+CN313+CW313, 0.1)*$Q$9))/($B$11+$C$11+$F$11)</f>
        <v>0.17592900310180232</v>
      </c>
      <c r="BB313" s="1">
        <v>6</v>
      </c>
      <c r="BC313">
        <v>0.5</v>
      </c>
      <c r="BD313" t="s">
        <v>354</v>
      </c>
      <c r="BE313">
        <v>2</v>
      </c>
      <c r="BF313" t="b">
        <v>1</v>
      </c>
      <c r="BG313">
        <v>1687543653.7142861</v>
      </c>
      <c r="BH313">
        <v>346.06535714285712</v>
      </c>
      <c r="BI313">
        <v>331.96639285714281</v>
      </c>
      <c r="BJ313">
        <v>21.017367857142862</v>
      </c>
      <c r="BK313">
        <v>18.023528571428571</v>
      </c>
      <c r="BL313">
        <v>343.61053571428567</v>
      </c>
      <c r="BM313">
        <v>20.891739285714291</v>
      </c>
      <c r="BN313">
        <v>500.0346428571429</v>
      </c>
      <c r="BO313">
        <v>101.76653571428569</v>
      </c>
      <c r="BP313">
        <v>9.9684642857142847E-2</v>
      </c>
      <c r="BQ313">
        <v>30.031475</v>
      </c>
      <c r="BR313">
        <v>31.342007142857138</v>
      </c>
      <c r="BS313">
        <v>999.9000000000002</v>
      </c>
      <c r="BT313">
        <v>0</v>
      </c>
      <c r="BU313">
        <v>0</v>
      </c>
      <c r="BV313">
        <v>9999.6689285714274</v>
      </c>
      <c r="BW313">
        <v>0</v>
      </c>
      <c r="BX313">
        <v>884.38067857142858</v>
      </c>
      <c r="BY313">
        <v>14.09895357142857</v>
      </c>
      <c r="BZ313">
        <v>353.49471428571422</v>
      </c>
      <c r="CA313">
        <v>338.05960714285709</v>
      </c>
      <c r="CB313">
        <v>2.9938485714285719</v>
      </c>
      <c r="CC313">
        <v>331.96639285714281</v>
      </c>
      <c r="CD313">
        <v>18.023528571428571</v>
      </c>
      <c r="CE313">
        <v>2.1388667857142858</v>
      </c>
      <c r="CF313">
        <v>1.8341924999999999</v>
      </c>
      <c r="CG313">
        <v>18.51161428571428</v>
      </c>
      <c r="CH313">
        <v>16.08126428571429</v>
      </c>
      <c r="CI313">
        <v>1999.9892857142861</v>
      </c>
      <c r="CJ313">
        <v>0.98000057142857167</v>
      </c>
      <c r="CK313">
        <v>1.9999128571428579E-2</v>
      </c>
      <c r="CL313">
        <v>0</v>
      </c>
      <c r="CM313">
        <v>1.8471392857142861</v>
      </c>
      <c r="CN313">
        <v>0</v>
      </c>
      <c r="CO313">
        <v>13734.939285714279</v>
      </c>
      <c r="CP313">
        <v>17338.139285714289</v>
      </c>
      <c r="CQ313">
        <v>48.981999999999992</v>
      </c>
      <c r="CR313">
        <v>50.370499999999993</v>
      </c>
      <c r="CS313">
        <v>49.133857142857138</v>
      </c>
      <c r="CT313">
        <v>48.379428571428569</v>
      </c>
      <c r="CU313">
        <v>47.678142857142838</v>
      </c>
      <c r="CV313">
        <v>1959.9892857142861</v>
      </c>
      <c r="CW313">
        <v>40</v>
      </c>
      <c r="CX313">
        <v>0</v>
      </c>
      <c r="CY313">
        <v>1687543661.5999999</v>
      </c>
      <c r="CZ313">
        <v>0</v>
      </c>
      <c r="DA313">
        <v>1687542577</v>
      </c>
      <c r="DB313" t="s">
        <v>942</v>
      </c>
      <c r="DC313">
        <v>1687542562</v>
      </c>
      <c r="DD313">
        <v>1687542577</v>
      </c>
      <c r="DE313">
        <v>5</v>
      </c>
      <c r="DF313">
        <v>0.01</v>
      </c>
      <c r="DG313">
        <v>7.0000000000000001E-3</v>
      </c>
      <c r="DH313">
        <v>2.6339999999999999</v>
      </c>
      <c r="DI313">
        <v>1E-3</v>
      </c>
      <c r="DJ313">
        <v>420</v>
      </c>
      <c r="DK313">
        <v>14</v>
      </c>
      <c r="DL313">
        <v>7.0000000000000007E-2</v>
      </c>
      <c r="DM313">
        <v>0.01</v>
      </c>
      <c r="DN313">
        <v>13.215552750000001</v>
      </c>
      <c r="DO313">
        <v>16.663007617260771</v>
      </c>
      <c r="DP313">
        <v>1.6381627774491569</v>
      </c>
      <c r="DQ313">
        <v>0</v>
      </c>
      <c r="DR313">
        <v>2.9769450000000002</v>
      </c>
      <c r="DS313">
        <v>0.32411729831143682</v>
      </c>
      <c r="DT313">
        <v>3.1831018284057447E-2</v>
      </c>
      <c r="DU313">
        <v>0</v>
      </c>
      <c r="DV313">
        <v>0</v>
      </c>
      <c r="DW313">
        <v>2</v>
      </c>
      <c r="DX313" t="s">
        <v>356</v>
      </c>
      <c r="DY313">
        <v>3.11869</v>
      </c>
      <c r="DZ313">
        <v>2.7562799999999998</v>
      </c>
      <c r="EA313">
        <v>7.5207099999999999E-2</v>
      </c>
      <c r="EB313">
        <v>7.3002899999999996E-2</v>
      </c>
      <c r="EC313">
        <v>0.106625</v>
      </c>
      <c r="ED313">
        <v>9.5942200000000005E-2</v>
      </c>
      <c r="EE313">
        <v>26740.2</v>
      </c>
      <c r="EF313">
        <v>26656.3</v>
      </c>
      <c r="EG313">
        <v>29495.3</v>
      </c>
      <c r="EH313">
        <v>29067.1</v>
      </c>
      <c r="EI313">
        <v>36487.4</v>
      </c>
      <c r="EJ313">
        <v>34632.1</v>
      </c>
      <c r="EK313">
        <v>45236.800000000003</v>
      </c>
      <c r="EL313">
        <v>43233.1</v>
      </c>
      <c r="EM313">
        <v>1.7067000000000001</v>
      </c>
      <c r="EN313">
        <v>1.63975</v>
      </c>
      <c r="EO313">
        <v>-9.4249799999999995E-3</v>
      </c>
      <c r="EP313">
        <v>0</v>
      </c>
      <c r="EQ313">
        <v>31.491599999999998</v>
      </c>
      <c r="ER313">
        <v>999.9</v>
      </c>
      <c r="ES313">
        <v>45.2</v>
      </c>
      <c r="ET313">
        <v>52.5</v>
      </c>
      <c r="EU313">
        <v>62.408099999999997</v>
      </c>
      <c r="EV313">
        <v>65.449600000000004</v>
      </c>
      <c r="EW313">
        <v>16.386199999999999</v>
      </c>
      <c r="EX313">
        <v>1</v>
      </c>
      <c r="EY313">
        <v>1.2301</v>
      </c>
      <c r="EZ313">
        <v>9.2810500000000005</v>
      </c>
      <c r="FA313">
        <v>19.982299999999999</v>
      </c>
      <c r="FB313">
        <v>5.2273199999999997</v>
      </c>
      <c r="FC313">
        <v>11.992000000000001</v>
      </c>
      <c r="FD313">
        <v>4.9693500000000004</v>
      </c>
      <c r="FE313">
        <v>3.2896800000000002</v>
      </c>
      <c r="FF313">
        <v>9999</v>
      </c>
      <c r="FG313">
        <v>9999</v>
      </c>
      <c r="FH313">
        <v>9999</v>
      </c>
      <c r="FI313">
        <v>999.9</v>
      </c>
      <c r="FJ313">
        <v>4.9727499999999996</v>
      </c>
      <c r="FK313">
        <v>1.87849</v>
      </c>
      <c r="FL313">
        <v>1.8766799999999999</v>
      </c>
      <c r="FM313">
        <v>1.8794299999999999</v>
      </c>
      <c r="FN313">
        <v>1.87584</v>
      </c>
      <c r="FO313">
        <v>1.8792500000000001</v>
      </c>
      <c r="FP313">
        <v>1.87653</v>
      </c>
      <c r="FQ313">
        <v>1.87775</v>
      </c>
      <c r="FR313">
        <v>0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2.3929999999999998</v>
      </c>
      <c r="GF313">
        <v>0.12590000000000001</v>
      </c>
      <c r="GG313">
        <v>1.4370950227846799</v>
      </c>
      <c r="GH313">
        <v>3.4596175144301941E-3</v>
      </c>
      <c r="GI313">
        <v>-1.60062044249347E-6</v>
      </c>
      <c r="GJ313">
        <v>4.4551892631570479E-10</v>
      </c>
      <c r="GK313">
        <v>-0.1146890943765039</v>
      </c>
      <c r="GL313">
        <v>-1.1044296988583829E-3</v>
      </c>
      <c r="GM313">
        <v>8.6344859614355754E-4</v>
      </c>
      <c r="GN313">
        <v>-1.2442756315904091E-5</v>
      </c>
      <c r="GO313">
        <v>0</v>
      </c>
      <c r="GP313">
        <v>2120</v>
      </c>
      <c r="GQ313">
        <v>2</v>
      </c>
      <c r="GR313">
        <v>32</v>
      </c>
      <c r="GS313">
        <v>18.3</v>
      </c>
      <c r="GT313">
        <v>18.100000000000001</v>
      </c>
      <c r="GU313">
        <v>0.81054700000000002</v>
      </c>
      <c r="GV313">
        <v>2.6696800000000001</v>
      </c>
      <c r="GW313">
        <v>1.39893</v>
      </c>
      <c r="GX313">
        <v>2.2717299999999998</v>
      </c>
      <c r="GY313">
        <v>1.4489700000000001</v>
      </c>
      <c r="GZ313">
        <v>2.5268600000000001</v>
      </c>
      <c r="HA313">
        <v>56.314599999999999</v>
      </c>
      <c r="HB313">
        <v>13.4316</v>
      </c>
      <c r="HC313">
        <v>18</v>
      </c>
      <c r="HD313">
        <v>511.36599999999999</v>
      </c>
      <c r="HE313">
        <v>382.96499999999997</v>
      </c>
      <c r="HF313">
        <v>22.2212</v>
      </c>
      <c r="HG313">
        <v>41.375900000000001</v>
      </c>
      <c r="HH313">
        <v>30.0001</v>
      </c>
      <c r="HI313">
        <v>40.859200000000001</v>
      </c>
      <c r="HJ313">
        <v>40.866100000000003</v>
      </c>
      <c r="HK313">
        <v>16.127099999999999</v>
      </c>
      <c r="HL313">
        <v>65.200400000000002</v>
      </c>
      <c r="HM313">
        <v>0</v>
      </c>
      <c r="HN313">
        <v>19.021599999999999</v>
      </c>
      <c r="HO313">
        <v>279.52800000000002</v>
      </c>
      <c r="HP313">
        <v>17.9315</v>
      </c>
      <c r="HQ313">
        <v>97.661199999999994</v>
      </c>
      <c r="HR313">
        <v>99.4054</v>
      </c>
    </row>
    <row r="314" spans="1:226" x14ac:dyDescent="0.25">
      <c r="A314">
        <v>298</v>
      </c>
      <c r="B314">
        <v>1687543666.5</v>
      </c>
      <c r="C314">
        <v>14963</v>
      </c>
      <c r="D314" t="s">
        <v>959</v>
      </c>
      <c r="E314" t="s">
        <v>960</v>
      </c>
      <c r="F314">
        <v>5</v>
      </c>
      <c r="G314" t="s">
        <v>353</v>
      </c>
      <c r="H314" t="s">
        <v>941</v>
      </c>
      <c r="I314">
        <v>1687543659</v>
      </c>
      <c r="J314">
        <f t="shared" si="124"/>
        <v>2.57325470624759E-3</v>
      </c>
      <c r="K314">
        <f t="shared" si="125"/>
        <v>2.5732547062475901</v>
      </c>
      <c r="L314">
        <f t="shared" si="126"/>
        <v>5.0341735329194854</v>
      </c>
      <c r="M314">
        <f t="shared" si="127"/>
        <v>329.53059259259271</v>
      </c>
      <c r="N314">
        <f t="shared" si="128"/>
        <v>240.29556114871474</v>
      </c>
      <c r="O314">
        <f t="shared" si="129"/>
        <v>24.47775311360822</v>
      </c>
      <c r="P314">
        <f t="shared" si="130"/>
        <v>33.567696591242843</v>
      </c>
      <c r="Q314">
        <f t="shared" si="131"/>
        <v>0.10515382514474715</v>
      </c>
      <c r="R314">
        <f>IF(LEFT(BD314,1)&lt;&gt;"0",IF(LEFT(BD314,1)="1",3,BE314),$D$5+$E$5*(BV314*BO314/($K$5*1000))+$F$5*(BV314*BO314/($K$5*1000))*MAX(MIN(BB314,$J$5),$I$5)*MAX(MIN(BB314,$J$5),$I$5)+$G$5*MAX(MIN(BB314,$J$5),$I$5)*(BV314*BO314/($K$5*1000))+$H$5*(BV314*BO314/($K$5*1000))*(BV314*BO314/($K$5*1000)))</f>
        <v>2.9609611087084229</v>
      </c>
      <c r="S314">
        <f t="shared" si="132"/>
        <v>0.10312241512441081</v>
      </c>
      <c r="T314">
        <f t="shared" si="133"/>
        <v>6.4630754934799181E-2</v>
      </c>
      <c r="U314">
        <f t="shared" si="134"/>
        <v>505.7062073873297</v>
      </c>
      <c r="V314">
        <f t="shared" si="135"/>
        <v>32.311687989160937</v>
      </c>
      <c r="W314">
        <f t="shared" si="136"/>
        <v>31.340922222222229</v>
      </c>
      <c r="X314">
        <f t="shared" si="137"/>
        <v>4.5998189173206301</v>
      </c>
      <c r="Y314">
        <f t="shared" si="138"/>
        <v>50.201781331474059</v>
      </c>
      <c r="Z314">
        <f t="shared" si="139"/>
        <v>2.1420525400259995</v>
      </c>
      <c r="AA314">
        <f t="shared" si="140"/>
        <v>4.266885523209587</v>
      </c>
      <c r="AB314">
        <f t="shared" si="141"/>
        <v>2.4577663772946305</v>
      </c>
      <c r="AC314">
        <f t="shared" si="142"/>
        <v>-113.48053254551871</v>
      </c>
      <c r="AD314">
        <f t="shared" si="143"/>
        <v>-209.85785687461495</v>
      </c>
      <c r="AE314">
        <f t="shared" si="144"/>
        <v>-15.866085782210373</v>
      </c>
      <c r="AF314">
        <f t="shared" si="145"/>
        <v>166.50173218498568</v>
      </c>
      <c r="AG314">
        <f t="shared" si="146"/>
        <v>-13.465868271910248</v>
      </c>
      <c r="AH314">
        <f t="shared" si="147"/>
        <v>2.5639327704495045</v>
      </c>
      <c r="AI314">
        <f t="shared" si="148"/>
        <v>5.0341735329194854</v>
      </c>
      <c r="AJ314">
        <v>302.94659321300492</v>
      </c>
      <c r="AK314">
        <v>313.94831515151498</v>
      </c>
      <c r="AL314">
        <v>-3.2576250940234792</v>
      </c>
      <c r="AM314">
        <v>65.215771682281684</v>
      </c>
      <c r="AN314">
        <f t="shared" si="149"/>
        <v>2.5732547062475901</v>
      </c>
      <c r="AO314">
        <v>18.010823386345059</v>
      </c>
      <c r="AP314">
        <v>21.033293939393928</v>
      </c>
      <c r="AQ314">
        <v>2.663153001769279E-5</v>
      </c>
      <c r="AR314">
        <v>100.46263180552219</v>
      </c>
      <c r="AS314">
        <v>0</v>
      </c>
      <c r="AT314">
        <v>0</v>
      </c>
      <c r="AU314">
        <f t="shared" si="150"/>
        <v>1</v>
      </c>
      <c r="AV314">
        <f t="shared" si="151"/>
        <v>0</v>
      </c>
      <c r="AW314">
        <f t="shared" si="152"/>
        <v>53291.473526467693</v>
      </c>
      <c r="AX314">
        <f t="shared" si="153"/>
        <v>2874.4903333333332</v>
      </c>
      <c r="AY314">
        <f t="shared" si="154"/>
        <v>2357.9444191557836</v>
      </c>
      <c r="AZ314">
        <f>($B$11*$D$9+$C$11*$D$9+$F$11*((CV314+CN314)/MAX(CV314+CN314+CW314, 0.1)*$I$9+CW314/MAX(CV314+CN314+CW314, 0.1)*$J$9))/($B$11+$C$11+$F$11)</f>
        <v>0.82029999955555621</v>
      </c>
      <c r="BA314">
        <f>($B$11*$K$9+$C$11*$K$9+$F$11*((CV314+CN314)/MAX(CV314+CN314+CW314, 0.1)*$P$9+CW314/MAX(CV314+CN314+CW314, 0.1)*$Q$9))/($B$11+$C$11+$F$11)</f>
        <v>0.17592899914222349</v>
      </c>
      <c r="BB314" s="1">
        <v>6</v>
      </c>
      <c r="BC314">
        <v>0.5</v>
      </c>
      <c r="BD314" t="s">
        <v>354</v>
      </c>
      <c r="BE314">
        <v>2</v>
      </c>
      <c r="BF314" t="b">
        <v>1</v>
      </c>
      <c r="BG314">
        <v>1687543659</v>
      </c>
      <c r="BH314">
        <v>329.53059259259271</v>
      </c>
      <c r="BI314">
        <v>314.38677777777781</v>
      </c>
      <c r="BJ314">
        <v>21.0283074074074</v>
      </c>
      <c r="BK314">
        <v>18.016555555555549</v>
      </c>
      <c r="BL314">
        <v>327.11766666666671</v>
      </c>
      <c r="BM314">
        <v>20.902477777777779</v>
      </c>
      <c r="BN314">
        <v>500.0447037037037</v>
      </c>
      <c r="BO314">
        <v>101.76555555555559</v>
      </c>
      <c r="BP314">
        <v>9.9634948148148161E-2</v>
      </c>
      <c r="BQ314">
        <v>30.02628148148148</v>
      </c>
      <c r="BR314">
        <v>31.340922222222229</v>
      </c>
      <c r="BS314">
        <v>999.90000000000009</v>
      </c>
      <c r="BT314">
        <v>0</v>
      </c>
      <c r="BU314">
        <v>0</v>
      </c>
      <c r="BV314">
        <v>10003.54777777778</v>
      </c>
      <c r="BW314">
        <v>0</v>
      </c>
      <c r="BX314">
        <v>874.4873703703704</v>
      </c>
      <c r="BY314">
        <v>15.143881481481481</v>
      </c>
      <c r="BZ314">
        <v>336.60892592592597</v>
      </c>
      <c r="CA314">
        <v>320.15503703703712</v>
      </c>
      <c r="CB314">
        <v>3.0117588888888891</v>
      </c>
      <c r="CC314">
        <v>314.38677777777781</v>
      </c>
      <c r="CD314">
        <v>18.016555555555549</v>
      </c>
      <c r="CE314">
        <v>2.1399570370370369</v>
      </c>
      <c r="CF314">
        <v>1.833463703703704</v>
      </c>
      <c r="CG314">
        <v>18.519762962962961</v>
      </c>
      <c r="CH314">
        <v>16.075040740740739</v>
      </c>
      <c r="CI314">
        <v>2000.002962962963</v>
      </c>
      <c r="CJ314">
        <v>0.98000077777777794</v>
      </c>
      <c r="CK314">
        <v>1.9998918518518521E-2</v>
      </c>
      <c r="CL314">
        <v>0</v>
      </c>
      <c r="CM314">
        <v>1.9523148148148139</v>
      </c>
      <c r="CN314">
        <v>0</v>
      </c>
      <c r="CO314">
        <v>13718.88518518518</v>
      </c>
      <c r="CP314">
        <v>17338.255555555559</v>
      </c>
      <c r="CQ314">
        <v>48.983666666666657</v>
      </c>
      <c r="CR314">
        <v>50.370333333333328</v>
      </c>
      <c r="CS314">
        <v>49.131888888888888</v>
      </c>
      <c r="CT314">
        <v>48.375</v>
      </c>
      <c r="CU314">
        <v>47.668629629629628</v>
      </c>
      <c r="CV314">
        <v>1960.002962962963</v>
      </c>
      <c r="CW314">
        <v>40</v>
      </c>
      <c r="CX314">
        <v>0</v>
      </c>
      <c r="CY314">
        <v>1687543666.4000001</v>
      </c>
      <c r="CZ314">
        <v>0</v>
      </c>
      <c r="DA314">
        <v>1687542577</v>
      </c>
      <c r="DB314" t="s">
        <v>942</v>
      </c>
      <c r="DC314">
        <v>1687542562</v>
      </c>
      <c r="DD314">
        <v>1687542577</v>
      </c>
      <c r="DE314">
        <v>5</v>
      </c>
      <c r="DF314">
        <v>0.01</v>
      </c>
      <c r="DG314">
        <v>7.0000000000000001E-3</v>
      </c>
      <c r="DH314">
        <v>2.6339999999999999</v>
      </c>
      <c r="DI314">
        <v>1E-3</v>
      </c>
      <c r="DJ314">
        <v>420</v>
      </c>
      <c r="DK314">
        <v>14</v>
      </c>
      <c r="DL314">
        <v>7.0000000000000007E-2</v>
      </c>
      <c r="DM314">
        <v>0.01</v>
      </c>
      <c r="DN314">
        <v>14.476565000000001</v>
      </c>
      <c r="DO314">
        <v>12.13432345215757</v>
      </c>
      <c r="DP314">
        <v>1.1730826966906469</v>
      </c>
      <c r="DQ314">
        <v>0</v>
      </c>
      <c r="DR314">
        <v>2.9994360000000002</v>
      </c>
      <c r="DS314">
        <v>0.20972420262664179</v>
      </c>
      <c r="DT314">
        <v>2.087458619949149E-2</v>
      </c>
      <c r="DU314">
        <v>0</v>
      </c>
      <c r="DV314">
        <v>0</v>
      </c>
      <c r="DW314">
        <v>2</v>
      </c>
      <c r="DX314" t="s">
        <v>356</v>
      </c>
      <c r="DY314">
        <v>3.1190199999999999</v>
      </c>
      <c r="DZ314">
        <v>2.75617</v>
      </c>
      <c r="EA314">
        <v>7.2156600000000001E-2</v>
      </c>
      <c r="EB314">
        <v>6.9732100000000005E-2</v>
      </c>
      <c r="EC314">
        <v>0.10663599999999999</v>
      </c>
      <c r="ED314">
        <v>9.59174E-2</v>
      </c>
      <c r="EE314">
        <v>26828.400000000001</v>
      </c>
      <c r="EF314">
        <v>26750.3</v>
      </c>
      <c r="EG314">
        <v>29495.4</v>
      </c>
      <c r="EH314">
        <v>29067.1</v>
      </c>
      <c r="EI314">
        <v>36487.199999999997</v>
      </c>
      <c r="EJ314">
        <v>34632.6</v>
      </c>
      <c r="EK314">
        <v>45237.3</v>
      </c>
      <c r="EL314">
        <v>43232.800000000003</v>
      </c>
      <c r="EM314">
        <v>1.70688</v>
      </c>
      <c r="EN314">
        <v>1.6391500000000001</v>
      </c>
      <c r="EO314">
        <v>-8.8773700000000007E-3</v>
      </c>
      <c r="EP314">
        <v>0</v>
      </c>
      <c r="EQ314">
        <v>31.483799999999999</v>
      </c>
      <c r="ER314">
        <v>999.9</v>
      </c>
      <c r="ES314">
        <v>45.2</v>
      </c>
      <c r="ET314">
        <v>52.5</v>
      </c>
      <c r="EU314">
        <v>62.406999999999996</v>
      </c>
      <c r="EV314">
        <v>65.669600000000003</v>
      </c>
      <c r="EW314">
        <v>16.029599999999999</v>
      </c>
      <c r="EX314">
        <v>1</v>
      </c>
      <c r="EY314">
        <v>1.23014</v>
      </c>
      <c r="EZ314">
        <v>9.2810500000000005</v>
      </c>
      <c r="FA314">
        <v>19.982299999999999</v>
      </c>
      <c r="FB314">
        <v>5.2264200000000001</v>
      </c>
      <c r="FC314">
        <v>11.992000000000001</v>
      </c>
      <c r="FD314">
        <v>4.9691999999999998</v>
      </c>
      <c r="FE314">
        <v>3.2894999999999999</v>
      </c>
      <c r="FF314">
        <v>9999</v>
      </c>
      <c r="FG314">
        <v>9999</v>
      </c>
      <c r="FH314">
        <v>9999</v>
      </c>
      <c r="FI314">
        <v>999.9</v>
      </c>
      <c r="FJ314">
        <v>4.9727399999999999</v>
      </c>
      <c r="FK314">
        <v>1.8785000000000001</v>
      </c>
      <c r="FL314">
        <v>1.8766799999999999</v>
      </c>
      <c r="FM314">
        <v>1.8794299999999999</v>
      </c>
      <c r="FN314">
        <v>1.8758300000000001</v>
      </c>
      <c r="FO314">
        <v>1.8792500000000001</v>
      </c>
      <c r="FP314">
        <v>1.87653</v>
      </c>
      <c r="FQ314">
        <v>1.87775</v>
      </c>
      <c r="FR314">
        <v>0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2.3519999999999999</v>
      </c>
      <c r="GF314">
        <v>0.126</v>
      </c>
      <c r="GG314">
        <v>1.4370950227846799</v>
      </c>
      <c r="GH314">
        <v>3.4596175144301941E-3</v>
      </c>
      <c r="GI314">
        <v>-1.60062044249347E-6</v>
      </c>
      <c r="GJ314">
        <v>4.4551892631570479E-10</v>
      </c>
      <c r="GK314">
        <v>-0.1146890943765039</v>
      </c>
      <c r="GL314">
        <v>-1.1044296988583829E-3</v>
      </c>
      <c r="GM314">
        <v>8.6344859614355754E-4</v>
      </c>
      <c r="GN314">
        <v>-1.2442756315904091E-5</v>
      </c>
      <c r="GO314">
        <v>0</v>
      </c>
      <c r="GP314">
        <v>2120</v>
      </c>
      <c r="GQ314">
        <v>2</v>
      </c>
      <c r="GR314">
        <v>32</v>
      </c>
      <c r="GS314">
        <v>18.399999999999999</v>
      </c>
      <c r="GT314">
        <v>18.2</v>
      </c>
      <c r="GU314">
        <v>0.77148399999999995</v>
      </c>
      <c r="GV314">
        <v>2.6709000000000001</v>
      </c>
      <c r="GW314">
        <v>1.39893</v>
      </c>
      <c r="GX314">
        <v>2.2717299999999998</v>
      </c>
      <c r="GY314">
        <v>1.4489700000000001</v>
      </c>
      <c r="GZ314">
        <v>2.5146500000000001</v>
      </c>
      <c r="HA314">
        <v>56.314599999999999</v>
      </c>
      <c r="HB314">
        <v>13.4316</v>
      </c>
      <c r="HC314">
        <v>18</v>
      </c>
      <c r="HD314">
        <v>511.46899999999999</v>
      </c>
      <c r="HE314">
        <v>382.60700000000003</v>
      </c>
      <c r="HF314">
        <v>22.221599999999999</v>
      </c>
      <c r="HG314">
        <v>41.375900000000001</v>
      </c>
      <c r="HH314">
        <v>30.0001</v>
      </c>
      <c r="HI314">
        <v>40.858199999999997</v>
      </c>
      <c r="HJ314">
        <v>40.866100000000003</v>
      </c>
      <c r="HK314">
        <v>15.4255</v>
      </c>
      <c r="HL314">
        <v>65.200400000000002</v>
      </c>
      <c r="HM314">
        <v>0</v>
      </c>
      <c r="HN314">
        <v>19.023499999999999</v>
      </c>
      <c r="HO314">
        <v>266.17</v>
      </c>
      <c r="HP314">
        <v>17.9315</v>
      </c>
      <c r="HQ314">
        <v>97.661900000000003</v>
      </c>
      <c r="HR314">
        <v>99.405199999999994</v>
      </c>
    </row>
    <row r="315" spans="1:226" x14ac:dyDescent="0.25">
      <c r="A315">
        <v>299</v>
      </c>
      <c r="B315">
        <v>1687543671.5</v>
      </c>
      <c r="C315">
        <v>14968</v>
      </c>
      <c r="D315" t="s">
        <v>961</v>
      </c>
      <c r="E315" t="s">
        <v>962</v>
      </c>
      <c r="F315">
        <v>5</v>
      </c>
      <c r="G315" t="s">
        <v>353</v>
      </c>
      <c r="H315" t="s">
        <v>941</v>
      </c>
      <c r="I315">
        <v>1687543663.7142861</v>
      </c>
      <c r="J315">
        <f t="shared" si="124"/>
        <v>2.5785214963158698E-3</v>
      </c>
      <c r="K315">
        <f t="shared" si="125"/>
        <v>2.5785214963158696</v>
      </c>
      <c r="L315">
        <f t="shared" si="126"/>
        <v>4.5320122706578729</v>
      </c>
      <c r="M315">
        <f t="shared" si="127"/>
        <v>314.60682142857138</v>
      </c>
      <c r="N315">
        <f t="shared" si="128"/>
        <v>233.74518848069829</v>
      </c>
      <c r="O315">
        <f t="shared" si="129"/>
        <v>23.810576666383941</v>
      </c>
      <c r="P315">
        <f t="shared" si="130"/>
        <v>32.047589471605036</v>
      </c>
      <c r="Q315">
        <f t="shared" si="131"/>
        <v>0.10541708124160513</v>
      </c>
      <c r="R315">
        <f>IF(LEFT(BD315,1)&lt;&gt;"0",IF(LEFT(BD315,1)="1",3,BE315),$D$5+$E$5*(BV315*BO315/($K$5*1000))+$F$5*(BV315*BO315/($K$5*1000))*MAX(MIN(BB315,$J$5),$I$5)*MAX(MIN(BB315,$J$5),$I$5)+$G$5*MAX(MIN(BB315,$J$5),$I$5)*(BV315*BO315/($K$5*1000))+$H$5*(BV315*BO315/($K$5*1000))*(BV315*BO315/($K$5*1000)))</f>
        <v>2.9598079386804277</v>
      </c>
      <c r="S315">
        <f t="shared" si="132"/>
        <v>0.10337481472214684</v>
      </c>
      <c r="T315">
        <f t="shared" si="133"/>
        <v>6.4789453319408982E-2</v>
      </c>
      <c r="U315">
        <f t="shared" si="134"/>
        <v>507.15937703005807</v>
      </c>
      <c r="V315">
        <f t="shared" si="135"/>
        <v>32.31484808093731</v>
      </c>
      <c r="W315">
        <f t="shared" si="136"/>
        <v>31.338607142857139</v>
      </c>
      <c r="X315">
        <f t="shared" si="137"/>
        <v>4.5992132944676589</v>
      </c>
      <c r="Y315">
        <f t="shared" si="138"/>
        <v>50.224173477132247</v>
      </c>
      <c r="Z315">
        <f t="shared" si="139"/>
        <v>2.1424182884329053</v>
      </c>
      <c r="AA315">
        <f t="shared" si="140"/>
        <v>4.2657113897720533</v>
      </c>
      <c r="AB315">
        <f t="shared" si="141"/>
        <v>2.4567950060347536</v>
      </c>
      <c r="AC315">
        <f t="shared" si="142"/>
        <v>-113.71279798752985</v>
      </c>
      <c r="AD315">
        <f t="shared" si="143"/>
        <v>-210.17139744815802</v>
      </c>
      <c r="AE315">
        <f t="shared" si="144"/>
        <v>-15.895423765224457</v>
      </c>
      <c r="AF315">
        <f t="shared" si="145"/>
        <v>167.37975782914577</v>
      </c>
      <c r="AG315">
        <f t="shared" si="146"/>
        <v>-14.0571262758994</v>
      </c>
      <c r="AH315">
        <f t="shared" si="147"/>
        <v>2.5725810253133132</v>
      </c>
      <c r="AI315">
        <f t="shared" si="148"/>
        <v>4.5320122706578729</v>
      </c>
      <c r="AJ315">
        <v>286.12519917707169</v>
      </c>
      <c r="AK315">
        <v>297.68546666666651</v>
      </c>
      <c r="AL315">
        <v>-3.2470961940998362</v>
      </c>
      <c r="AM315">
        <v>65.215771682281684</v>
      </c>
      <c r="AN315">
        <f t="shared" si="149"/>
        <v>2.5785214963158696</v>
      </c>
      <c r="AO315">
        <v>18.002302516886829</v>
      </c>
      <c r="AP315">
        <v>21.031672121212111</v>
      </c>
      <c r="AQ315">
        <v>-6.0103098911229742E-5</v>
      </c>
      <c r="AR315">
        <v>100.46263180552219</v>
      </c>
      <c r="AS315">
        <v>0</v>
      </c>
      <c r="AT315">
        <v>0</v>
      </c>
      <c r="AU315">
        <f t="shared" si="150"/>
        <v>1</v>
      </c>
      <c r="AV315">
        <f t="shared" si="151"/>
        <v>0</v>
      </c>
      <c r="AW315">
        <f t="shared" si="152"/>
        <v>53258.916534599586</v>
      </c>
      <c r="AX315">
        <f t="shared" si="153"/>
        <v>2882.7501785714285</v>
      </c>
      <c r="AY315">
        <f t="shared" si="154"/>
        <v>2364.7199822925913</v>
      </c>
      <c r="AZ315">
        <f>($B$11*$D$9+$C$11*$D$9+$F$11*((CV315+CN315)/MAX(CV315+CN315+CW315, 0.1)*$I$9+CW315/MAX(CV315+CN315+CW315, 0.1)*$J$9))/($B$11+$C$11+$F$11)</f>
        <v>0.82030000375004697</v>
      </c>
      <c r="BA315">
        <f>($B$11*$K$9+$C$11*$K$9+$F$11*((CV315+CN315)/MAX(CV315+CN315+CW315, 0.1)*$P$9+CW315/MAX(CV315+CN315+CW315, 0.1)*$Q$9))/($B$11+$C$11+$F$11)</f>
        <v>0.17592900723759047</v>
      </c>
      <c r="BB315" s="1">
        <v>6</v>
      </c>
      <c r="BC315">
        <v>0.5</v>
      </c>
      <c r="BD315" t="s">
        <v>354</v>
      </c>
      <c r="BE315">
        <v>2</v>
      </c>
      <c r="BF315" t="b">
        <v>1</v>
      </c>
      <c r="BG315">
        <v>1687543663.7142861</v>
      </c>
      <c r="BH315">
        <v>314.60682142857138</v>
      </c>
      <c r="BI315">
        <v>298.71089285714288</v>
      </c>
      <c r="BJ315">
        <v>21.03182857142858</v>
      </c>
      <c r="BK315">
        <v>18.009924999999999</v>
      </c>
      <c r="BL315">
        <v>312.23221428571429</v>
      </c>
      <c r="BM315">
        <v>20.905925</v>
      </c>
      <c r="BN315">
        <v>500.04407142857139</v>
      </c>
      <c r="BO315">
        <v>101.7659642857143</v>
      </c>
      <c r="BP315">
        <v>9.9562107142857154E-2</v>
      </c>
      <c r="BQ315">
        <v>30.021489285714281</v>
      </c>
      <c r="BR315">
        <v>31.338607142857139</v>
      </c>
      <c r="BS315">
        <v>999.9000000000002</v>
      </c>
      <c r="BT315">
        <v>0</v>
      </c>
      <c r="BU315">
        <v>0</v>
      </c>
      <c r="BV315">
        <v>9996.9692857142854</v>
      </c>
      <c r="BW315">
        <v>0</v>
      </c>
      <c r="BX315">
        <v>882.77517857142846</v>
      </c>
      <c r="BY315">
        <v>15.896007142857149</v>
      </c>
      <c r="BZ315">
        <v>321.36582142857151</v>
      </c>
      <c r="CA315">
        <v>304.18939285714288</v>
      </c>
      <c r="CB315">
        <v>3.0219085714285718</v>
      </c>
      <c r="CC315">
        <v>298.71089285714288</v>
      </c>
      <c r="CD315">
        <v>18.009924999999999</v>
      </c>
      <c r="CE315">
        <v>2.1403239285714291</v>
      </c>
      <c r="CF315">
        <v>1.8327967857142859</v>
      </c>
      <c r="CG315">
        <v>18.522500000000001</v>
      </c>
      <c r="CH315">
        <v>16.06934285714286</v>
      </c>
      <c r="CI315">
        <v>1999.9749999999999</v>
      </c>
      <c r="CJ315">
        <v>0.98000057142857167</v>
      </c>
      <c r="CK315">
        <v>1.9999125E-2</v>
      </c>
      <c r="CL315">
        <v>0</v>
      </c>
      <c r="CM315">
        <v>2.0026857142857142</v>
      </c>
      <c r="CN315">
        <v>0</v>
      </c>
      <c r="CO315">
        <v>13704.678571428571</v>
      </c>
      <c r="CP315">
        <v>17338.014285714289</v>
      </c>
      <c r="CQ315">
        <v>48.984249999999989</v>
      </c>
      <c r="CR315">
        <v>50.3705</v>
      </c>
      <c r="CS315">
        <v>49.129428571428569</v>
      </c>
      <c r="CT315">
        <v>48.375</v>
      </c>
      <c r="CU315">
        <v>47.667071428571411</v>
      </c>
      <c r="CV315">
        <v>1959.9749999999999</v>
      </c>
      <c r="CW315">
        <v>40</v>
      </c>
      <c r="CX315">
        <v>0</v>
      </c>
      <c r="CY315">
        <v>1687543671.8</v>
      </c>
      <c r="CZ315">
        <v>0</v>
      </c>
      <c r="DA315">
        <v>1687542577</v>
      </c>
      <c r="DB315" t="s">
        <v>942</v>
      </c>
      <c r="DC315">
        <v>1687542562</v>
      </c>
      <c r="DD315">
        <v>1687542577</v>
      </c>
      <c r="DE315">
        <v>5</v>
      </c>
      <c r="DF315">
        <v>0.01</v>
      </c>
      <c r="DG315">
        <v>7.0000000000000001E-3</v>
      </c>
      <c r="DH315">
        <v>2.6339999999999999</v>
      </c>
      <c r="DI315">
        <v>1E-3</v>
      </c>
      <c r="DJ315">
        <v>420</v>
      </c>
      <c r="DK315">
        <v>14</v>
      </c>
      <c r="DL315">
        <v>7.0000000000000007E-2</v>
      </c>
      <c r="DM315">
        <v>0.01</v>
      </c>
      <c r="DN315">
        <v>15.423168292682931</v>
      </c>
      <c r="DO315">
        <v>9.7704313588849967</v>
      </c>
      <c r="DP315">
        <v>0.97016258291449753</v>
      </c>
      <c r="DQ315">
        <v>0</v>
      </c>
      <c r="DR315">
        <v>3.0152356097560968</v>
      </c>
      <c r="DS315">
        <v>0.13227804878049121</v>
      </c>
      <c r="DT315">
        <v>1.3316327782230649E-2</v>
      </c>
      <c r="DU315">
        <v>0</v>
      </c>
      <c r="DV315">
        <v>0</v>
      </c>
      <c r="DW315">
        <v>2</v>
      </c>
      <c r="DX315" t="s">
        <v>356</v>
      </c>
      <c r="DY315">
        <v>3.1189300000000002</v>
      </c>
      <c r="DZ315">
        <v>2.7565900000000001</v>
      </c>
      <c r="EA315">
        <v>6.9042000000000006E-2</v>
      </c>
      <c r="EB315">
        <v>6.6412200000000005E-2</v>
      </c>
      <c r="EC315">
        <v>0.10663300000000001</v>
      </c>
      <c r="ED315">
        <v>9.5881400000000006E-2</v>
      </c>
      <c r="EE315">
        <v>26918.5</v>
      </c>
      <c r="EF315">
        <v>26845.599999999999</v>
      </c>
      <c r="EG315">
        <v>29495.5</v>
      </c>
      <c r="EH315">
        <v>29067.1</v>
      </c>
      <c r="EI315">
        <v>36487.199999999997</v>
      </c>
      <c r="EJ315">
        <v>34633.599999999999</v>
      </c>
      <c r="EK315">
        <v>45237.5</v>
      </c>
      <c r="EL315">
        <v>43232.7</v>
      </c>
      <c r="EM315">
        <v>1.70672</v>
      </c>
      <c r="EN315">
        <v>1.6395299999999999</v>
      </c>
      <c r="EO315">
        <v>-8.2328899999999997E-3</v>
      </c>
      <c r="EP315">
        <v>0</v>
      </c>
      <c r="EQ315">
        <v>31.4756</v>
      </c>
      <c r="ER315">
        <v>999.9</v>
      </c>
      <c r="ES315">
        <v>45.2</v>
      </c>
      <c r="ET315">
        <v>52.5</v>
      </c>
      <c r="EU315">
        <v>62.405900000000003</v>
      </c>
      <c r="EV315">
        <v>65.199600000000004</v>
      </c>
      <c r="EW315">
        <v>16.093800000000002</v>
      </c>
      <c r="EX315">
        <v>1</v>
      </c>
      <c r="EY315">
        <v>1.23001</v>
      </c>
      <c r="EZ315">
        <v>9.2810500000000005</v>
      </c>
      <c r="FA315">
        <v>19.982399999999998</v>
      </c>
      <c r="FB315">
        <v>5.2265699999999997</v>
      </c>
      <c r="FC315">
        <v>11.992000000000001</v>
      </c>
      <c r="FD315">
        <v>4.9696499999999997</v>
      </c>
      <c r="FE315">
        <v>3.2895300000000001</v>
      </c>
      <c r="FF315">
        <v>9999</v>
      </c>
      <c r="FG315">
        <v>9999</v>
      </c>
      <c r="FH315">
        <v>9999</v>
      </c>
      <c r="FI315">
        <v>999.9</v>
      </c>
      <c r="FJ315">
        <v>4.9727399999999999</v>
      </c>
      <c r="FK315">
        <v>1.8784799999999999</v>
      </c>
      <c r="FL315">
        <v>1.8766799999999999</v>
      </c>
      <c r="FM315">
        <v>1.8794299999999999</v>
      </c>
      <c r="FN315">
        <v>1.8757999999999999</v>
      </c>
      <c r="FO315">
        <v>1.8792199999999999</v>
      </c>
      <c r="FP315">
        <v>1.87652</v>
      </c>
      <c r="FQ315">
        <v>1.87774</v>
      </c>
      <c r="FR315">
        <v>0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2.31</v>
      </c>
      <c r="GF315">
        <v>0.12590000000000001</v>
      </c>
      <c r="GG315">
        <v>1.4370950227846799</v>
      </c>
      <c r="GH315">
        <v>3.4596175144301941E-3</v>
      </c>
      <c r="GI315">
        <v>-1.60062044249347E-6</v>
      </c>
      <c r="GJ315">
        <v>4.4551892631570479E-10</v>
      </c>
      <c r="GK315">
        <v>-0.1146890943765039</v>
      </c>
      <c r="GL315">
        <v>-1.1044296988583829E-3</v>
      </c>
      <c r="GM315">
        <v>8.6344859614355754E-4</v>
      </c>
      <c r="GN315">
        <v>-1.2442756315904091E-5</v>
      </c>
      <c r="GO315">
        <v>0</v>
      </c>
      <c r="GP315">
        <v>2120</v>
      </c>
      <c r="GQ315">
        <v>2</v>
      </c>
      <c r="GR315">
        <v>32</v>
      </c>
      <c r="GS315">
        <v>18.5</v>
      </c>
      <c r="GT315">
        <v>18.2</v>
      </c>
      <c r="GU315">
        <v>0.73730499999999999</v>
      </c>
      <c r="GV315">
        <v>2.67334</v>
      </c>
      <c r="GW315">
        <v>1.39893</v>
      </c>
      <c r="GX315">
        <v>2.2717299999999998</v>
      </c>
      <c r="GY315">
        <v>1.4489700000000001</v>
      </c>
      <c r="GZ315">
        <v>2.49268</v>
      </c>
      <c r="HA315">
        <v>56.314599999999999</v>
      </c>
      <c r="HB315">
        <v>13.4316</v>
      </c>
      <c r="HC315">
        <v>18</v>
      </c>
      <c r="HD315">
        <v>511.375</v>
      </c>
      <c r="HE315">
        <v>382.81599999999997</v>
      </c>
      <c r="HF315">
        <v>22.219899999999999</v>
      </c>
      <c r="HG315">
        <v>41.375900000000001</v>
      </c>
      <c r="HH315">
        <v>30</v>
      </c>
      <c r="HI315">
        <v>40.858199999999997</v>
      </c>
      <c r="HJ315">
        <v>40.863199999999999</v>
      </c>
      <c r="HK315">
        <v>14.657999999999999</v>
      </c>
      <c r="HL315">
        <v>65.200400000000002</v>
      </c>
      <c r="HM315">
        <v>0</v>
      </c>
      <c r="HN315">
        <v>19.0242</v>
      </c>
      <c r="HO315">
        <v>246.13499999999999</v>
      </c>
      <c r="HP315">
        <v>17.9315</v>
      </c>
      <c r="HQ315">
        <v>97.662400000000005</v>
      </c>
      <c r="HR315">
        <v>99.404899999999998</v>
      </c>
    </row>
    <row r="316" spans="1:226" x14ac:dyDescent="0.25">
      <c r="A316">
        <v>300</v>
      </c>
      <c r="B316">
        <v>1687543676.5</v>
      </c>
      <c r="C316">
        <v>14973</v>
      </c>
      <c r="D316" t="s">
        <v>963</v>
      </c>
      <c r="E316" t="s">
        <v>964</v>
      </c>
      <c r="F316">
        <v>5</v>
      </c>
      <c r="G316" t="s">
        <v>353</v>
      </c>
      <c r="H316" t="s">
        <v>941</v>
      </c>
      <c r="I316">
        <v>1687543669</v>
      </c>
      <c r="J316">
        <f t="shared" si="124"/>
        <v>2.5890666848309247E-3</v>
      </c>
      <c r="K316">
        <f t="shared" si="125"/>
        <v>2.5890666848309247</v>
      </c>
      <c r="L316">
        <f t="shared" si="126"/>
        <v>4.0698834226547334</v>
      </c>
      <c r="M316">
        <f t="shared" si="127"/>
        <v>297.79740740740738</v>
      </c>
      <c r="N316">
        <f t="shared" si="128"/>
        <v>224.86103647322903</v>
      </c>
      <c r="O316">
        <f t="shared" si="129"/>
        <v>22.90582135205636</v>
      </c>
      <c r="P316">
        <f t="shared" si="130"/>
        <v>30.335598911071163</v>
      </c>
      <c r="Q316">
        <f t="shared" si="131"/>
        <v>0.10589268017687965</v>
      </c>
      <c r="R316">
        <f>IF(LEFT(BD316,1)&lt;&gt;"0",IF(LEFT(BD316,1)="1",3,BE316),$D$5+$E$5*(BV316*BO316/($K$5*1000))+$F$5*(BV316*BO316/($K$5*1000))*MAX(MIN(BB316,$J$5),$I$5)*MAX(MIN(BB316,$J$5),$I$5)+$G$5*MAX(MIN(BB316,$J$5),$I$5)*(BV316*BO316/($K$5*1000))+$H$5*(BV316*BO316/($K$5*1000))*(BV316*BO316/($K$5*1000)))</f>
        <v>2.9602137748296036</v>
      </c>
      <c r="S316">
        <f t="shared" si="132"/>
        <v>0.1038324150137124</v>
      </c>
      <c r="T316">
        <f t="shared" si="133"/>
        <v>6.5077027334368931E-2</v>
      </c>
      <c r="U316">
        <f t="shared" si="134"/>
        <v>509.87537997616982</v>
      </c>
      <c r="V316">
        <f t="shared" si="135"/>
        <v>32.322696948829105</v>
      </c>
      <c r="W316">
        <f t="shared" si="136"/>
        <v>31.336196296296301</v>
      </c>
      <c r="X316">
        <f t="shared" si="137"/>
        <v>4.5985826928054854</v>
      </c>
      <c r="Y316">
        <f t="shared" si="138"/>
        <v>50.242353050643516</v>
      </c>
      <c r="Z316">
        <f t="shared" si="139"/>
        <v>2.1425802088918431</v>
      </c>
      <c r="AA316">
        <f t="shared" si="140"/>
        <v>4.2644901737228658</v>
      </c>
      <c r="AB316">
        <f t="shared" si="141"/>
        <v>2.4560024839136423</v>
      </c>
      <c r="AC316">
        <f t="shared" si="142"/>
        <v>-114.17784080104379</v>
      </c>
      <c r="AD316">
        <f t="shared" si="143"/>
        <v>-210.61111996837212</v>
      </c>
      <c r="AE316">
        <f t="shared" si="144"/>
        <v>-15.925914987045124</v>
      </c>
      <c r="AF316">
        <f t="shared" si="145"/>
        <v>169.1605042197088</v>
      </c>
      <c r="AG316">
        <f t="shared" si="146"/>
        <v>-14.634069304611172</v>
      </c>
      <c r="AH316">
        <f t="shared" si="147"/>
        <v>2.5809269701107058</v>
      </c>
      <c r="AI316">
        <f t="shared" si="148"/>
        <v>4.0698834226547334</v>
      </c>
      <c r="AJ316">
        <v>269.23619635434989</v>
      </c>
      <c r="AK316">
        <v>281.42513939393922</v>
      </c>
      <c r="AL316">
        <v>-3.259181764932265</v>
      </c>
      <c r="AM316">
        <v>65.215771682281684</v>
      </c>
      <c r="AN316">
        <f t="shared" si="149"/>
        <v>2.5890666848309247</v>
      </c>
      <c r="AO316">
        <v>17.99285096230799</v>
      </c>
      <c r="AP316">
        <v>21.03365757575758</v>
      </c>
      <c r="AQ316">
        <v>5.2223152524364203E-5</v>
      </c>
      <c r="AR316">
        <v>100.46263180552219</v>
      </c>
      <c r="AS316">
        <v>0</v>
      </c>
      <c r="AT316">
        <v>0</v>
      </c>
      <c r="AU316">
        <f t="shared" si="150"/>
        <v>1</v>
      </c>
      <c r="AV316">
        <f t="shared" si="151"/>
        <v>0</v>
      </c>
      <c r="AW316">
        <f t="shared" si="152"/>
        <v>53271.570843084366</v>
      </c>
      <c r="AX316">
        <f t="shared" si="153"/>
        <v>2898.1882592592597</v>
      </c>
      <c r="AY316">
        <f t="shared" si="154"/>
        <v>2377.3838382480635</v>
      </c>
      <c r="AZ316">
        <f>($B$11*$D$9+$C$11*$D$9+$F$11*((CV316+CN316)/MAX(CV316+CN316+CW316, 0.1)*$I$9+CW316/MAX(CV316+CN316+CW316, 0.1)*$J$9))/($B$11+$C$11+$F$11)</f>
        <v>0.82030000316670004</v>
      </c>
      <c r="BA316">
        <f>($B$11*$K$9+$C$11*$K$9+$F$11*((CV316+CN316)/MAX(CV316+CN316+CW316, 0.1)*$P$9+CW316/MAX(CV316+CN316+CW316, 0.1)*$Q$9))/($B$11+$C$11+$F$11)</f>
        <v>0.17592900611173118</v>
      </c>
      <c r="BB316" s="1">
        <v>6</v>
      </c>
      <c r="BC316">
        <v>0.5</v>
      </c>
      <c r="BD316" t="s">
        <v>354</v>
      </c>
      <c r="BE316">
        <v>2</v>
      </c>
      <c r="BF316" t="b">
        <v>1</v>
      </c>
      <c r="BG316">
        <v>1687543669</v>
      </c>
      <c r="BH316">
        <v>297.79740740740738</v>
      </c>
      <c r="BI316">
        <v>281.1604814814815</v>
      </c>
      <c r="BJ316">
        <v>21.033203703703709</v>
      </c>
      <c r="BK316">
        <v>18.001533333333331</v>
      </c>
      <c r="BL316">
        <v>295.46659259259258</v>
      </c>
      <c r="BM316">
        <v>20.90728148148148</v>
      </c>
      <c r="BN316">
        <v>500.04944444444448</v>
      </c>
      <c r="BO316">
        <v>101.76696296296301</v>
      </c>
      <c r="BP316">
        <v>9.9601877777777778E-2</v>
      </c>
      <c r="BQ316">
        <v>30.016503703703709</v>
      </c>
      <c r="BR316">
        <v>31.336196296296301</v>
      </c>
      <c r="BS316">
        <v>999.90000000000009</v>
      </c>
      <c r="BT316">
        <v>0</v>
      </c>
      <c r="BU316">
        <v>0</v>
      </c>
      <c r="BV316">
        <v>9999.1718518518519</v>
      </c>
      <c r="BW316">
        <v>0</v>
      </c>
      <c r="BX316">
        <v>898.20937037037049</v>
      </c>
      <c r="BY316">
        <v>16.63694814814815</v>
      </c>
      <c r="BZ316">
        <v>304.19562962962971</v>
      </c>
      <c r="CA316">
        <v>286.31474074074077</v>
      </c>
      <c r="CB316">
        <v>3.0316755555555561</v>
      </c>
      <c r="CC316">
        <v>281.1604814814815</v>
      </c>
      <c r="CD316">
        <v>18.001533333333331</v>
      </c>
      <c r="CE316">
        <v>2.140484814814815</v>
      </c>
      <c r="CF316">
        <v>1.831961481481482</v>
      </c>
      <c r="CG316">
        <v>18.523711111111108</v>
      </c>
      <c r="CH316">
        <v>16.062200000000001</v>
      </c>
      <c r="CI316">
        <v>1999.9788888888891</v>
      </c>
      <c r="CJ316">
        <v>0.98000066666666685</v>
      </c>
      <c r="CK316">
        <v>1.9999029629629631E-2</v>
      </c>
      <c r="CL316">
        <v>0</v>
      </c>
      <c r="CM316">
        <v>2.0027481481481479</v>
      </c>
      <c r="CN316">
        <v>0</v>
      </c>
      <c r="CO316">
        <v>13689.551851851849</v>
      </c>
      <c r="CP316">
        <v>17338.048148148151</v>
      </c>
      <c r="CQ316">
        <v>48.98833333333333</v>
      </c>
      <c r="CR316">
        <v>50.375</v>
      </c>
      <c r="CS316">
        <v>49.125</v>
      </c>
      <c r="CT316">
        <v>48.375</v>
      </c>
      <c r="CU316">
        <v>47.666333333333327</v>
      </c>
      <c r="CV316">
        <v>1959.9788888888891</v>
      </c>
      <c r="CW316">
        <v>40</v>
      </c>
      <c r="CX316">
        <v>0</v>
      </c>
      <c r="CY316">
        <v>1687543676.5999999</v>
      </c>
      <c r="CZ316">
        <v>0</v>
      </c>
      <c r="DA316">
        <v>1687542577</v>
      </c>
      <c r="DB316" t="s">
        <v>942</v>
      </c>
      <c r="DC316">
        <v>1687542562</v>
      </c>
      <c r="DD316">
        <v>1687542577</v>
      </c>
      <c r="DE316">
        <v>5</v>
      </c>
      <c r="DF316">
        <v>0.01</v>
      </c>
      <c r="DG316">
        <v>7.0000000000000001E-3</v>
      </c>
      <c r="DH316">
        <v>2.6339999999999999</v>
      </c>
      <c r="DI316">
        <v>1E-3</v>
      </c>
      <c r="DJ316">
        <v>420</v>
      </c>
      <c r="DK316">
        <v>14</v>
      </c>
      <c r="DL316">
        <v>7.0000000000000007E-2</v>
      </c>
      <c r="DM316">
        <v>0.01</v>
      </c>
      <c r="DN316">
        <v>16.052631707317079</v>
      </c>
      <c r="DO316">
        <v>8.5793456445993641</v>
      </c>
      <c r="DP316">
        <v>0.84983457714242339</v>
      </c>
      <c r="DQ316">
        <v>0</v>
      </c>
      <c r="DR316">
        <v>3.0242456097560981</v>
      </c>
      <c r="DS316">
        <v>0.1117900348432046</v>
      </c>
      <c r="DT316">
        <v>1.1055077202139789E-2</v>
      </c>
      <c r="DU316">
        <v>0</v>
      </c>
      <c r="DV316">
        <v>0</v>
      </c>
      <c r="DW316">
        <v>2</v>
      </c>
      <c r="DX316" t="s">
        <v>356</v>
      </c>
      <c r="DY316">
        <v>3.1186699999999998</v>
      </c>
      <c r="DZ316">
        <v>2.7564700000000002</v>
      </c>
      <c r="EA316">
        <v>6.5858799999999995E-2</v>
      </c>
      <c r="EB316">
        <v>6.2992000000000006E-2</v>
      </c>
      <c r="EC316">
        <v>0.10663599999999999</v>
      </c>
      <c r="ED316">
        <v>9.5848299999999997E-2</v>
      </c>
      <c r="EE316">
        <v>27010.400000000001</v>
      </c>
      <c r="EF316">
        <v>26944.1</v>
      </c>
      <c r="EG316">
        <v>29495.5</v>
      </c>
      <c r="EH316">
        <v>29067.5</v>
      </c>
      <c r="EI316">
        <v>36486.699999999997</v>
      </c>
      <c r="EJ316">
        <v>34635</v>
      </c>
      <c r="EK316">
        <v>45237.3</v>
      </c>
      <c r="EL316">
        <v>43233.2</v>
      </c>
      <c r="EM316">
        <v>1.70618</v>
      </c>
      <c r="EN316">
        <v>1.6397999999999999</v>
      </c>
      <c r="EO316">
        <v>-8.4899399999999996E-3</v>
      </c>
      <c r="EP316">
        <v>0</v>
      </c>
      <c r="EQ316">
        <v>31.469200000000001</v>
      </c>
      <c r="ER316">
        <v>999.9</v>
      </c>
      <c r="ES316">
        <v>45.2</v>
      </c>
      <c r="ET316">
        <v>52.5</v>
      </c>
      <c r="EU316">
        <v>62.406100000000002</v>
      </c>
      <c r="EV316">
        <v>65.329599999999999</v>
      </c>
      <c r="EW316">
        <v>16.137799999999999</v>
      </c>
      <c r="EX316">
        <v>1</v>
      </c>
      <c r="EY316">
        <v>1.2299899999999999</v>
      </c>
      <c r="EZ316">
        <v>9.2810500000000005</v>
      </c>
      <c r="FA316">
        <v>19.982500000000002</v>
      </c>
      <c r="FB316">
        <v>5.2265699999999997</v>
      </c>
      <c r="FC316">
        <v>11.992000000000001</v>
      </c>
      <c r="FD316">
        <v>4.9691999999999998</v>
      </c>
      <c r="FE316">
        <v>3.2894999999999999</v>
      </c>
      <c r="FF316">
        <v>9999</v>
      </c>
      <c r="FG316">
        <v>9999</v>
      </c>
      <c r="FH316">
        <v>9999</v>
      </c>
      <c r="FI316">
        <v>999.9</v>
      </c>
      <c r="FJ316">
        <v>4.9727399999999999</v>
      </c>
      <c r="FK316">
        <v>1.8784799999999999</v>
      </c>
      <c r="FL316">
        <v>1.8766799999999999</v>
      </c>
      <c r="FM316">
        <v>1.8794299999999999</v>
      </c>
      <c r="FN316">
        <v>1.8757900000000001</v>
      </c>
      <c r="FO316">
        <v>1.87921</v>
      </c>
      <c r="FP316">
        <v>1.87653</v>
      </c>
      <c r="FQ316">
        <v>1.87774</v>
      </c>
      <c r="FR316">
        <v>0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2.2669999999999999</v>
      </c>
      <c r="GF316">
        <v>0.12590000000000001</v>
      </c>
      <c r="GG316">
        <v>1.4370950227846799</v>
      </c>
      <c r="GH316">
        <v>3.4596175144301941E-3</v>
      </c>
      <c r="GI316">
        <v>-1.60062044249347E-6</v>
      </c>
      <c r="GJ316">
        <v>4.4551892631570479E-10</v>
      </c>
      <c r="GK316">
        <v>-0.1146890943765039</v>
      </c>
      <c r="GL316">
        <v>-1.1044296988583829E-3</v>
      </c>
      <c r="GM316">
        <v>8.6344859614355754E-4</v>
      </c>
      <c r="GN316">
        <v>-1.2442756315904091E-5</v>
      </c>
      <c r="GO316">
        <v>0</v>
      </c>
      <c r="GP316">
        <v>2120</v>
      </c>
      <c r="GQ316">
        <v>2</v>
      </c>
      <c r="GR316">
        <v>32</v>
      </c>
      <c r="GS316">
        <v>18.600000000000001</v>
      </c>
      <c r="GT316">
        <v>18.3</v>
      </c>
      <c r="GU316">
        <v>0.697021</v>
      </c>
      <c r="GV316">
        <v>2.6721200000000001</v>
      </c>
      <c r="GW316">
        <v>1.39893</v>
      </c>
      <c r="GX316">
        <v>2.2717299999999998</v>
      </c>
      <c r="GY316">
        <v>1.4489700000000001</v>
      </c>
      <c r="GZ316">
        <v>2.48169</v>
      </c>
      <c r="HA316">
        <v>56.314599999999999</v>
      </c>
      <c r="HB316">
        <v>13.422800000000001</v>
      </c>
      <c r="HC316">
        <v>18</v>
      </c>
      <c r="HD316">
        <v>511.03199999999998</v>
      </c>
      <c r="HE316">
        <v>382.97399999999999</v>
      </c>
      <c r="HF316">
        <v>22.220600000000001</v>
      </c>
      <c r="HG316">
        <v>41.375900000000001</v>
      </c>
      <c r="HH316">
        <v>30</v>
      </c>
      <c r="HI316">
        <v>40.858199999999997</v>
      </c>
      <c r="HJ316">
        <v>40.862000000000002</v>
      </c>
      <c r="HK316">
        <v>13.945600000000001</v>
      </c>
      <c r="HL316">
        <v>65.200400000000002</v>
      </c>
      <c r="HM316">
        <v>0</v>
      </c>
      <c r="HN316">
        <v>19.024899999999999</v>
      </c>
      <c r="HO316">
        <v>232.761</v>
      </c>
      <c r="HP316">
        <v>17.9315</v>
      </c>
      <c r="HQ316">
        <v>97.662099999999995</v>
      </c>
      <c r="HR316">
        <v>99.406099999999995</v>
      </c>
    </row>
    <row r="317" spans="1:226" x14ac:dyDescent="0.25">
      <c r="A317">
        <v>301</v>
      </c>
      <c r="B317">
        <v>1687543681.5</v>
      </c>
      <c r="C317">
        <v>14978</v>
      </c>
      <c r="D317" t="s">
        <v>965</v>
      </c>
      <c r="E317" t="s">
        <v>966</v>
      </c>
      <c r="F317">
        <v>5</v>
      </c>
      <c r="G317" t="s">
        <v>353</v>
      </c>
      <c r="H317" t="s">
        <v>941</v>
      </c>
      <c r="I317">
        <v>1687543673.7142861</v>
      </c>
      <c r="J317">
        <f t="shared" si="124"/>
        <v>2.5955080013723335E-3</v>
      </c>
      <c r="K317">
        <f t="shared" si="125"/>
        <v>2.5955080013723335</v>
      </c>
      <c r="L317">
        <f t="shared" si="126"/>
        <v>3.4708204683567683</v>
      </c>
      <c r="M317">
        <f t="shared" si="127"/>
        <v>282.78942857142857</v>
      </c>
      <c r="N317">
        <f t="shared" si="128"/>
        <v>219.59429883562399</v>
      </c>
      <c r="O317">
        <f t="shared" si="129"/>
        <v>22.369538298392364</v>
      </c>
      <c r="P317">
        <f t="shared" si="130"/>
        <v>28.807072799026784</v>
      </c>
      <c r="Q317">
        <f t="shared" si="131"/>
        <v>0.10616167171556867</v>
      </c>
      <c r="R317">
        <f>IF(LEFT(BD317,1)&lt;&gt;"0",IF(LEFT(BD317,1)="1",3,BE317),$D$5+$E$5*(BV317*BO317/($K$5*1000))+$F$5*(BV317*BO317/($K$5*1000))*MAX(MIN(BB317,$J$5),$I$5)*MAX(MIN(BB317,$J$5),$I$5)+$G$5*MAX(MIN(BB317,$J$5),$I$5)*(BV317*BO317/($K$5*1000))+$H$5*(BV317*BO317/($K$5*1000))*(BV317*BO317/($K$5*1000)))</f>
        <v>2.9588291668078237</v>
      </c>
      <c r="S317">
        <f t="shared" si="132"/>
        <v>0.10409008787413787</v>
      </c>
      <c r="T317">
        <f t="shared" si="133"/>
        <v>6.5239061581402927E-2</v>
      </c>
      <c r="U317">
        <f t="shared" si="134"/>
        <v>518.92108799471566</v>
      </c>
      <c r="V317">
        <f t="shared" si="135"/>
        <v>32.374997549346766</v>
      </c>
      <c r="W317">
        <f t="shared" si="136"/>
        <v>31.33638214285714</v>
      </c>
      <c r="X317">
        <f t="shared" si="137"/>
        <v>4.5986313017440397</v>
      </c>
      <c r="Y317">
        <f t="shared" si="138"/>
        <v>50.241952346810379</v>
      </c>
      <c r="Z317">
        <f t="shared" si="139"/>
        <v>2.1425890336072224</v>
      </c>
      <c r="AA317">
        <f t="shared" si="140"/>
        <v>4.2645417495270665</v>
      </c>
      <c r="AB317">
        <f t="shared" si="141"/>
        <v>2.4560422681368173</v>
      </c>
      <c r="AC317">
        <f t="shared" si="142"/>
        <v>-114.46190286051991</v>
      </c>
      <c r="AD317">
        <f t="shared" si="143"/>
        <v>-210.5086631818377</v>
      </c>
      <c r="AE317">
        <f t="shared" si="144"/>
        <v>-15.925647663970363</v>
      </c>
      <c r="AF317">
        <f t="shared" si="145"/>
        <v>178.02487428838768</v>
      </c>
      <c r="AG317">
        <f t="shared" si="146"/>
        <v>-15.110065739246101</v>
      </c>
      <c r="AH317">
        <f t="shared" si="147"/>
        <v>2.5880437100173554</v>
      </c>
      <c r="AI317">
        <f t="shared" si="148"/>
        <v>3.4708204683567683</v>
      </c>
      <c r="AJ317">
        <v>252.31595045623979</v>
      </c>
      <c r="AK317">
        <v>265.18574545454538</v>
      </c>
      <c r="AL317">
        <v>-3.2493429527345761</v>
      </c>
      <c r="AM317">
        <v>65.215771682281684</v>
      </c>
      <c r="AN317">
        <f t="shared" si="149"/>
        <v>2.5955080013723335</v>
      </c>
      <c r="AO317">
        <v>17.983164302304079</v>
      </c>
      <c r="AP317">
        <v>21.032104848484831</v>
      </c>
      <c r="AQ317">
        <v>-2.8171988419434912E-6</v>
      </c>
      <c r="AR317">
        <v>100.46263180552219</v>
      </c>
      <c r="AS317">
        <v>0</v>
      </c>
      <c r="AT317">
        <v>0</v>
      </c>
      <c r="AU317">
        <f t="shared" si="150"/>
        <v>1</v>
      </c>
      <c r="AV317">
        <f t="shared" si="151"/>
        <v>0</v>
      </c>
      <c r="AW317">
        <f t="shared" si="152"/>
        <v>53231.448097879416</v>
      </c>
      <c r="AX317">
        <f t="shared" si="153"/>
        <v>2949.605071428572</v>
      </c>
      <c r="AY317">
        <f t="shared" si="154"/>
        <v>2419.5610490997792</v>
      </c>
      <c r="AZ317">
        <f>($B$11*$D$9+$C$11*$D$9+$F$11*((CV317+CN317)/MAX(CV317+CN317+CW317, 0.1)*$I$9+CW317/MAX(CV317+CN317+CW317, 0.1)*$J$9))/($B$11+$C$11+$F$11)</f>
        <v>0.82030000305360251</v>
      </c>
      <c r="BA317">
        <f>($B$11*$K$9+$C$11*$K$9+$F$11*((CV317+CN317)/MAX(CV317+CN317+CW317, 0.1)*$P$9+CW317/MAX(CV317+CN317+CW317, 0.1)*$Q$9))/($B$11+$C$11+$F$11)</f>
        <v>0.17592900589345284</v>
      </c>
      <c r="BB317" s="1">
        <v>6</v>
      </c>
      <c r="BC317">
        <v>0.5</v>
      </c>
      <c r="BD317" t="s">
        <v>354</v>
      </c>
      <c r="BE317">
        <v>2</v>
      </c>
      <c r="BF317" t="b">
        <v>1</v>
      </c>
      <c r="BG317">
        <v>1687543673.7142861</v>
      </c>
      <c r="BH317">
        <v>282.78942857142857</v>
      </c>
      <c r="BI317">
        <v>265.53664285714291</v>
      </c>
      <c r="BJ317">
        <v>21.03308214285714</v>
      </c>
      <c r="BK317">
        <v>17.992935714285711</v>
      </c>
      <c r="BL317">
        <v>280.49821428571431</v>
      </c>
      <c r="BM317">
        <v>20.907150000000001</v>
      </c>
      <c r="BN317">
        <v>500.03035714285721</v>
      </c>
      <c r="BO317">
        <v>101.7679285714286</v>
      </c>
      <c r="BP317">
        <v>9.9644571428571443E-2</v>
      </c>
      <c r="BQ317">
        <v>30.01671428571429</v>
      </c>
      <c r="BR317">
        <v>31.33638214285714</v>
      </c>
      <c r="BS317">
        <v>999.9000000000002</v>
      </c>
      <c r="BT317">
        <v>0</v>
      </c>
      <c r="BU317">
        <v>0</v>
      </c>
      <c r="BV317">
        <v>9991.2292857142875</v>
      </c>
      <c r="BW317">
        <v>0</v>
      </c>
      <c r="BX317">
        <v>949.62542857142876</v>
      </c>
      <c r="BY317">
        <v>17.252800000000001</v>
      </c>
      <c r="BZ317">
        <v>288.86514285714293</v>
      </c>
      <c r="CA317">
        <v>270.40210714285718</v>
      </c>
      <c r="CB317">
        <v>3.0401478571428582</v>
      </c>
      <c r="CC317">
        <v>265.53664285714291</v>
      </c>
      <c r="CD317">
        <v>17.992935714285711</v>
      </c>
      <c r="CE317">
        <v>2.1404932142857138</v>
      </c>
      <c r="CF317">
        <v>1.8311046428571429</v>
      </c>
      <c r="CG317">
        <v>18.523767857142861</v>
      </c>
      <c r="CH317">
        <v>16.05486785714286</v>
      </c>
      <c r="CI317">
        <v>1999.9796428571431</v>
      </c>
      <c r="CJ317">
        <v>0.98000067857142881</v>
      </c>
      <c r="CK317">
        <v>1.9999017857142861E-2</v>
      </c>
      <c r="CL317">
        <v>0</v>
      </c>
      <c r="CM317">
        <v>1.9387142857142861</v>
      </c>
      <c r="CN317">
        <v>0</v>
      </c>
      <c r="CO317">
        <v>13676.66785714286</v>
      </c>
      <c r="CP317">
        <v>17338.064285714288</v>
      </c>
      <c r="CQ317">
        <v>48.986499999999992</v>
      </c>
      <c r="CR317">
        <v>50.3705</v>
      </c>
      <c r="CS317">
        <v>49.125</v>
      </c>
      <c r="CT317">
        <v>48.375</v>
      </c>
      <c r="CU317">
        <v>47.67592857142855</v>
      </c>
      <c r="CV317">
        <v>1959.9796428571431</v>
      </c>
      <c r="CW317">
        <v>40</v>
      </c>
      <c r="CX317">
        <v>0</v>
      </c>
      <c r="CY317">
        <v>1687543681.4000001</v>
      </c>
      <c r="CZ317">
        <v>0</v>
      </c>
      <c r="DA317">
        <v>1687542577</v>
      </c>
      <c r="DB317" t="s">
        <v>942</v>
      </c>
      <c r="DC317">
        <v>1687542562</v>
      </c>
      <c r="DD317">
        <v>1687542577</v>
      </c>
      <c r="DE317">
        <v>5</v>
      </c>
      <c r="DF317">
        <v>0.01</v>
      </c>
      <c r="DG317">
        <v>7.0000000000000001E-3</v>
      </c>
      <c r="DH317">
        <v>2.6339999999999999</v>
      </c>
      <c r="DI317">
        <v>1E-3</v>
      </c>
      <c r="DJ317">
        <v>420</v>
      </c>
      <c r="DK317">
        <v>14</v>
      </c>
      <c r="DL317">
        <v>7.0000000000000007E-2</v>
      </c>
      <c r="DM317">
        <v>0.01</v>
      </c>
      <c r="DN317">
        <v>16.86966</v>
      </c>
      <c r="DO317">
        <v>7.8928953095684236</v>
      </c>
      <c r="DP317">
        <v>0.75994264612535078</v>
      </c>
      <c r="DQ317">
        <v>0</v>
      </c>
      <c r="DR317">
        <v>3.0348095000000002</v>
      </c>
      <c r="DS317">
        <v>0.10998731707316541</v>
      </c>
      <c r="DT317">
        <v>1.059716611882627E-2</v>
      </c>
      <c r="DU317">
        <v>0</v>
      </c>
      <c r="DV317">
        <v>0</v>
      </c>
      <c r="DW317">
        <v>2</v>
      </c>
      <c r="DX317" t="s">
        <v>356</v>
      </c>
      <c r="DY317">
        <v>3.1188699999999998</v>
      </c>
      <c r="DZ317">
        <v>2.7561499999999999</v>
      </c>
      <c r="EA317">
        <v>6.2608800000000006E-2</v>
      </c>
      <c r="EB317">
        <v>5.9511300000000003E-2</v>
      </c>
      <c r="EC317">
        <v>0.106631</v>
      </c>
      <c r="ED317">
        <v>9.5815200000000003E-2</v>
      </c>
      <c r="EE317">
        <v>27103.7</v>
      </c>
      <c r="EF317">
        <v>27044.2</v>
      </c>
      <c r="EG317">
        <v>29494.9</v>
      </c>
      <c r="EH317">
        <v>29067.7</v>
      </c>
      <c r="EI317">
        <v>36486</v>
      </c>
      <c r="EJ317">
        <v>34636.5</v>
      </c>
      <c r="EK317">
        <v>45236.4</v>
      </c>
      <c r="EL317">
        <v>43233.7</v>
      </c>
      <c r="EM317">
        <v>1.70662</v>
      </c>
      <c r="EN317">
        <v>1.63937</v>
      </c>
      <c r="EO317">
        <v>-7.9833000000000005E-3</v>
      </c>
      <c r="EP317">
        <v>0</v>
      </c>
      <c r="EQ317">
        <v>31.4664</v>
      </c>
      <c r="ER317">
        <v>999.9</v>
      </c>
      <c r="ES317">
        <v>45.2</v>
      </c>
      <c r="ET317">
        <v>52.5</v>
      </c>
      <c r="EU317">
        <v>62.406100000000002</v>
      </c>
      <c r="EV317">
        <v>65.639600000000002</v>
      </c>
      <c r="EW317">
        <v>16.189900000000002</v>
      </c>
      <c r="EX317">
        <v>1</v>
      </c>
      <c r="EY317">
        <v>1.22997</v>
      </c>
      <c r="EZ317">
        <v>9.2810500000000005</v>
      </c>
      <c r="FA317">
        <v>19.982600000000001</v>
      </c>
      <c r="FB317">
        <v>5.2267200000000003</v>
      </c>
      <c r="FC317">
        <v>11.992000000000001</v>
      </c>
      <c r="FD317">
        <v>4.9691999999999998</v>
      </c>
      <c r="FE317">
        <v>3.2895300000000001</v>
      </c>
      <c r="FF317">
        <v>9999</v>
      </c>
      <c r="FG317">
        <v>9999</v>
      </c>
      <c r="FH317">
        <v>9999</v>
      </c>
      <c r="FI317">
        <v>999.9</v>
      </c>
      <c r="FJ317">
        <v>4.9727600000000001</v>
      </c>
      <c r="FK317">
        <v>1.8784799999999999</v>
      </c>
      <c r="FL317">
        <v>1.8766799999999999</v>
      </c>
      <c r="FM317">
        <v>1.8794299999999999</v>
      </c>
      <c r="FN317">
        <v>1.8757999999999999</v>
      </c>
      <c r="FO317">
        <v>1.87923</v>
      </c>
      <c r="FP317">
        <v>1.87653</v>
      </c>
      <c r="FQ317">
        <v>1.8777299999999999</v>
      </c>
      <c r="FR317">
        <v>0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2.2250000000000001</v>
      </c>
      <c r="GF317">
        <v>0.12590000000000001</v>
      </c>
      <c r="GG317">
        <v>1.4370950227846799</v>
      </c>
      <c r="GH317">
        <v>3.4596175144301941E-3</v>
      </c>
      <c r="GI317">
        <v>-1.60062044249347E-6</v>
      </c>
      <c r="GJ317">
        <v>4.4551892631570479E-10</v>
      </c>
      <c r="GK317">
        <v>-0.1146890943765039</v>
      </c>
      <c r="GL317">
        <v>-1.1044296988583829E-3</v>
      </c>
      <c r="GM317">
        <v>8.6344859614355754E-4</v>
      </c>
      <c r="GN317">
        <v>-1.2442756315904091E-5</v>
      </c>
      <c r="GO317">
        <v>0</v>
      </c>
      <c r="GP317">
        <v>2120</v>
      </c>
      <c r="GQ317">
        <v>2</v>
      </c>
      <c r="GR317">
        <v>32</v>
      </c>
      <c r="GS317">
        <v>18.7</v>
      </c>
      <c r="GT317">
        <v>18.399999999999999</v>
      </c>
      <c r="GU317">
        <v>0.66284200000000004</v>
      </c>
      <c r="GV317">
        <v>2.67578</v>
      </c>
      <c r="GW317">
        <v>1.39893</v>
      </c>
      <c r="GX317">
        <v>2.2717299999999998</v>
      </c>
      <c r="GY317">
        <v>1.4489700000000001</v>
      </c>
      <c r="GZ317">
        <v>2.4621599999999999</v>
      </c>
      <c r="HA317">
        <v>56.314599999999999</v>
      </c>
      <c r="HB317">
        <v>13.422800000000001</v>
      </c>
      <c r="HC317">
        <v>18</v>
      </c>
      <c r="HD317">
        <v>511.31299999999999</v>
      </c>
      <c r="HE317">
        <v>382.72</v>
      </c>
      <c r="HF317">
        <v>22.223199999999999</v>
      </c>
      <c r="HG317">
        <v>41.375900000000001</v>
      </c>
      <c r="HH317">
        <v>30</v>
      </c>
      <c r="HI317">
        <v>40.858199999999997</v>
      </c>
      <c r="HJ317">
        <v>40.862000000000002</v>
      </c>
      <c r="HK317">
        <v>13.1701</v>
      </c>
      <c r="HL317">
        <v>65.200400000000002</v>
      </c>
      <c r="HM317">
        <v>0</v>
      </c>
      <c r="HN317">
        <v>19.024899999999999</v>
      </c>
      <c r="HO317">
        <v>212.72399999999999</v>
      </c>
      <c r="HP317">
        <v>17.9315</v>
      </c>
      <c r="HQ317">
        <v>97.6601</v>
      </c>
      <c r="HR317">
        <v>99.4071</v>
      </c>
    </row>
    <row r="318" spans="1:226" x14ac:dyDescent="0.25">
      <c r="A318">
        <v>302</v>
      </c>
      <c r="B318">
        <v>1687543686.5</v>
      </c>
      <c r="C318">
        <v>14983</v>
      </c>
      <c r="D318" t="s">
        <v>967</v>
      </c>
      <c r="E318" t="s">
        <v>968</v>
      </c>
      <c r="F318">
        <v>5</v>
      </c>
      <c r="G318" t="s">
        <v>353</v>
      </c>
      <c r="H318" t="s">
        <v>941</v>
      </c>
      <c r="I318">
        <v>1687543679</v>
      </c>
      <c r="J318">
        <f t="shared" si="124"/>
        <v>2.6012004170277952E-3</v>
      </c>
      <c r="K318">
        <f t="shared" si="125"/>
        <v>2.6012004170277954</v>
      </c>
      <c r="L318">
        <f t="shared" si="126"/>
        <v>3.0133695163110485</v>
      </c>
      <c r="M318">
        <f t="shared" si="127"/>
        <v>265.9737777777778</v>
      </c>
      <c r="N318">
        <f t="shared" si="128"/>
        <v>210.39617737542463</v>
      </c>
      <c r="O318">
        <f t="shared" si="129"/>
        <v>21.43256464446662</v>
      </c>
      <c r="P318">
        <f t="shared" si="130"/>
        <v>27.0941243185394</v>
      </c>
      <c r="Q318">
        <f t="shared" si="131"/>
        <v>0.10637359063097906</v>
      </c>
      <c r="R318">
        <f>IF(LEFT(BD318,1)&lt;&gt;"0",IF(LEFT(BD318,1)="1",3,BE318),$D$5+$E$5*(BV318*BO318/($K$5*1000))+$F$5*(BV318*BO318/($K$5*1000))*MAX(MIN(BB318,$J$5),$I$5)*MAX(MIN(BB318,$J$5),$I$5)+$G$5*MAX(MIN(BB318,$J$5),$I$5)*(BV318*BO318/($K$5*1000))+$H$5*(BV318*BO318/($K$5*1000))*(BV318*BO318/($K$5*1000)))</f>
        <v>2.9583150146642581</v>
      </c>
      <c r="S318">
        <f t="shared" si="132"/>
        <v>0.10429346144952593</v>
      </c>
      <c r="T318">
        <f t="shared" si="133"/>
        <v>6.5366916761653515E-2</v>
      </c>
      <c r="U318">
        <f t="shared" si="134"/>
        <v>524.73165752647208</v>
      </c>
      <c r="V318">
        <f t="shared" si="135"/>
        <v>32.411805017207641</v>
      </c>
      <c r="W318">
        <f t="shared" si="136"/>
        <v>31.3384</v>
      </c>
      <c r="X318">
        <f t="shared" si="137"/>
        <v>4.5991591094517847</v>
      </c>
      <c r="Y318">
        <f t="shared" si="138"/>
        <v>50.229088962420164</v>
      </c>
      <c r="Z318">
        <f t="shared" si="139"/>
        <v>2.142534038246652</v>
      </c>
      <c r="AA318">
        <f t="shared" si="140"/>
        <v>4.2655243853808082</v>
      </c>
      <c r="AB318">
        <f t="shared" si="141"/>
        <v>2.4566250712051327</v>
      </c>
      <c r="AC318">
        <f t="shared" si="142"/>
        <v>-114.71293839092577</v>
      </c>
      <c r="AD318">
        <f t="shared" si="143"/>
        <v>-210.15409751962397</v>
      </c>
      <c r="AE318">
        <f t="shared" si="144"/>
        <v>-15.902060212581336</v>
      </c>
      <c r="AF318">
        <f t="shared" si="145"/>
        <v>183.962561403341</v>
      </c>
      <c r="AG318">
        <f t="shared" si="146"/>
        <v>-15.647927136304764</v>
      </c>
      <c r="AH318">
        <f t="shared" si="147"/>
        <v>2.5952378629092374</v>
      </c>
      <c r="AI318">
        <f t="shared" si="148"/>
        <v>3.0133695163110485</v>
      </c>
      <c r="AJ318">
        <v>235.5117604342681</v>
      </c>
      <c r="AK318">
        <v>248.9382727272727</v>
      </c>
      <c r="AL318">
        <v>-3.2487914679926249</v>
      </c>
      <c r="AM318">
        <v>65.215771682281684</v>
      </c>
      <c r="AN318">
        <f t="shared" si="149"/>
        <v>2.6012004170277954</v>
      </c>
      <c r="AO318">
        <v>17.97597910329343</v>
      </c>
      <c r="AP318">
        <v>21.031804848484839</v>
      </c>
      <c r="AQ318">
        <v>-3.7003552125480459E-6</v>
      </c>
      <c r="AR318">
        <v>100.46263180552219</v>
      </c>
      <c r="AS318">
        <v>0</v>
      </c>
      <c r="AT318">
        <v>0</v>
      </c>
      <c r="AU318">
        <f t="shared" si="150"/>
        <v>1</v>
      </c>
      <c r="AV318">
        <f t="shared" si="151"/>
        <v>0</v>
      </c>
      <c r="AW318">
        <f t="shared" si="152"/>
        <v>53215.855504280342</v>
      </c>
      <c r="AX318">
        <f t="shared" si="153"/>
        <v>2982.6331481481479</v>
      </c>
      <c r="AY318">
        <f t="shared" si="154"/>
        <v>2446.6539664548982</v>
      </c>
      <c r="AZ318">
        <f>($B$11*$D$9+$C$11*$D$9+$F$11*((CV318+CN318)/MAX(CV318+CN318+CW318, 0.1)*$I$9+CW318/MAX(CV318+CN318+CW318, 0.1)*$J$9))/($B$11+$C$11+$F$11)</f>
        <v>0.82029999833334255</v>
      </c>
      <c r="BA318">
        <f>($B$11*$K$9+$C$11*$K$9+$F$11*((CV318+CN318)/MAX(CV318+CN318+CW318, 0.1)*$P$9+CW318/MAX(CV318+CN318+CW318, 0.1)*$Q$9))/($B$11+$C$11+$F$11)</f>
        <v>0.17592899678335117</v>
      </c>
      <c r="BB318" s="1">
        <v>6</v>
      </c>
      <c r="BC318">
        <v>0.5</v>
      </c>
      <c r="BD318" t="s">
        <v>354</v>
      </c>
      <c r="BE318">
        <v>2</v>
      </c>
      <c r="BF318" t="b">
        <v>1</v>
      </c>
      <c r="BG318">
        <v>1687543679</v>
      </c>
      <c r="BH318">
        <v>265.9737777777778</v>
      </c>
      <c r="BI318">
        <v>248.02455555555559</v>
      </c>
      <c r="BJ318">
        <v>21.032525925925921</v>
      </c>
      <c r="BK318">
        <v>17.983737037037042</v>
      </c>
      <c r="BL318">
        <v>263.7275925925926</v>
      </c>
      <c r="BM318">
        <v>20.906600000000001</v>
      </c>
      <c r="BN318">
        <v>499.99922222222222</v>
      </c>
      <c r="BO318">
        <v>101.768</v>
      </c>
      <c r="BP318">
        <v>9.9652311111111114E-2</v>
      </c>
      <c r="BQ318">
        <v>30.02072592592592</v>
      </c>
      <c r="BR318">
        <v>31.3384</v>
      </c>
      <c r="BS318">
        <v>999.90000000000009</v>
      </c>
      <c r="BT318">
        <v>0</v>
      </c>
      <c r="BU318">
        <v>0</v>
      </c>
      <c r="BV318">
        <v>9988.3092592592584</v>
      </c>
      <c r="BW318">
        <v>0</v>
      </c>
      <c r="BX318">
        <v>982.62203703703699</v>
      </c>
      <c r="BY318">
        <v>17.94918518518519</v>
      </c>
      <c r="BZ318">
        <v>271.68796296296301</v>
      </c>
      <c r="CA318">
        <v>252.56681481481479</v>
      </c>
      <c r="CB318">
        <v>3.048783703703704</v>
      </c>
      <c r="CC318">
        <v>248.02455555555559</v>
      </c>
      <c r="CD318">
        <v>17.983737037037042</v>
      </c>
      <c r="CE318">
        <v>2.1404370370370369</v>
      </c>
      <c r="CF318">
        <v>1.8301700000000001</v>
      </c>
      <c r="CG318">
        <v>18.52334444444444</v>
      </c>
      <c r="CH318">
        <v>16.046862962962962</v>
      </c>
      <c r="CI318">
        <v>2000.0111111111109</v>
      </c>
      <c r="CJ318">
        <v>0.98000100000000012</v>
      </c>
      <c r="CK318">
        <v>1.9998700000000001E-2</v>
      </c>
      <c r="CL318">
        <v>0</v>
      </c>
      <c r="CM318">
        <v>1.919259259259259</v>
      </c>
      <c r="CN318">
        <v>0</v>
      </c>
      <c r="CO318">
        <v>13663.17037037037</v>
      </c>
      <c r="CP318">
        <v>17338.329629629628</v>
      </c>
      <c r="CQ318">
        <v>48.98833333333333</v>
      </c>
      <c r="CR318">
        <v>50.370333333333328</v>
      </c>
      <c r="CS318">
        <v>49.125</v>
      </c>
      <c r="CT318">
        <v>48.375</v>
      </c>
      <c r="CU318">
        <v>47.677814814814788</v>
      </c>
      <c r="CV318">
        <v>1960.0111111111109</v>
      </c>
      <c r="CW318">
        <v>40</v>
      </c>
      <c r="CX318">
        <v>0</v>
      </c>
      <c r="CY318">
        <v>1687543686.2</v>
      </c>
      <c r="CZ318">
        <v>0</v>
      </c>
      <c r="DA318">
        <v>1687542577</v>
      </c>
      <c r="DB318" t="s">
        <v>942</v>
      </c>
      <c r="DC318">
        <v>1687542562</v>
      </c>
      <c r="DD318">
        <v>1687542577</v>
      </c>
      <c r="DE318">
        <v>5</v>
      </c>
      <c r="DF318">
        <v>0.01</v>
      </c>
      <c r="DG318">
        <v>7.0000000000000001E-3</v>
      </c>
      <c r="DH318">
        <v>2.6339999999999999</v>
      </c>
      <c r="DI318">
        <v>1E-3</v>
      </c>
      <c r="DJ318">
        <v>420</v>
      </c>
      <c r="DK318">
        <v>14</v>
      </c>
      <c r="DL318">
        <v>7.0000000000000007E-2</v>
      </c>
      <c r="DM318">
        <v>0.01</v>
      </c>
      <c r="DN318">
        <v>17.5158825</v>
      </c>
      <c r="DO318">
        <v>7.9184724202626384</v>
      </c>
      <c r="DP318">
        <v>0.76220833073625605</v>
      </c>
      <c r="DQ318">
        <v>0</v>
      </c>
      <c r="DR318">
        <v>3.04313725</v>
      </c>
      <c r="DS318">
        <v>9.9416848030018115E-2</v>
      </c>
      <c r="DT318">
        <v>9.6379536177292127E-3</v>
      </c>
      <c r="DU318">
        <v>1</v>
      </c>
      <c r="DV318">
        <v>1</v>
      </c>
      <c r="DW318">
        <v>2</v>
      </c>
      <c r="DX318" t="s">
        <v>368</v>
      </c>
      <c r="DY318">
        <v>3.1188899999999999</v>
      </c>
      <c r="DZ318">
        <v>2.7557299999999998</v>
      </c>
      <c r="EA318">
        <v>5.92899E-2</v>
      </c>
      <c r="EB318">
        <v>5.5942100000000002E-2</v>
      </c>
      <c r="EC318">
        <v>0.106627</v>
      </c>
      <c r="ED318">
        <v>9.5791299999999996E-2</v>
      </c>
      <c r="EE318">
        <v>27200.2</v>
      </c>
      <c r="EF318">
        <v>27147.3</v>
      </c>
      <c r="EG318">
        <v>29495.599999999999</v>
      </c>
      <c r="EH318">
        <v>29068.5</v>
      </c>
      <c r="EI318">
        <v>36486.800000000003</v>
      </c>
      <c r="EJ318">
        <v>34638</v>
      </c>
      <c r="EK318">
        <v>45237.5</v>
      </c>
      <c r="EL318">
        <v>43234.7</v>
      </c>
      <c r="EM318">
        <v>1.7068300000000001</v>
      </c>
      <c r="EN318">
        <v>1.6393</v>
      </c>
      <c r="EO318">
        <v>-7.5511600000000003E-3</v>
      </c>
      <c r="EP318">
        <v>0</v>
      </c>
      <c r="EQ318">
        <v>31.465699999999998</v>
      </c>
      <c r="ER318">
        <v>999.9</v>
      </c>
      <c r="ES318">
        <v>45.2</v>
      </c>
      <c r="ET318">
        <v>52.5</v>
      </c>
      <c r="EU318">
        <v>62.404499999999999</v>
      </c>
      <c r="EV318">
        <v>65.709599999999995</v>
      </c>
      <c r="EW318">
        <v>16.238</v>
      </c>
      <c r="EX318">
        <v>1</v>
      </c>
      <c r="EY318">
        <v>1.22994</v>
      </c>
      <c r="EZ318">
        <v>9.2810500000000005</v>
      </c>
      <c r="FA318">
        <v>19.982299999999999</v>
      </c>
      <c r="FB318">
        <v>5.2265699999999997</v>
      </c>
      <c r="FC318">
        <v>11.992000000000001</v>
      </c>
      <c r="FD318">
        <v>4.9673499999999997</v>
      </c>
      <c r="FE318">
        <v>3.2894800000000002</v>
      </c>
      <c r="FF318">
        <v>9999</v>
      </c>
      <c r="FG318">
        <v>9999</v>
      </c>
      <c r="FH318">
        <v>9999</v>
      </c>
      <c r="FI318">
        <v>999.9</v>
      </c>
      <c r="FJ318">
        <v>4.9727699999999997</v>
      </c>
      <c r="FK318">
        <v>1.8785099999999999</v>
      </c>
      <c r="FL318">
        <v>1.8766799999999999</v>
      </c>
      <c r="FM318">
        <v>1.8794299999999999</v>
      </c>
      <c r="FN318">
        <v>1.87581</v>
      </c>
      <c r="FO318">
        <v>1.8791899999999999</v>
      </c>
      <c r="FP318">
        <v>1.87653</v>
      </c>
      <c r="FQ318">
        <v>1.87774</v>
      </c>
      <c r="FR318">
        <v>0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2.1819999999999999</v>
      </c>
      <c r="GF318">
        <v>0.12590000000000001</v>
      </c>
      <c r="GG318">
        <v>1.4370950227846799</v>
      </c>
      <c r="GH318">
        <v>3.4596175144301941E-3</v>
      </c>
      <c r="GI318">
        <v>-1.60062044249347E-6</v>
      </c>
      <c r="GJ318">
        <v>4.4551892631570479E-10</v>
      </c>
      <c r="GK318">
        <v>-0.1146890943765039</v>
      </c>
      <c r="GL318">
        <v>-1.1044296988583829E-3</v>
      </c>
      <c r="GM318">
        <v>8.6344859614355754E-4</v>
      </c>
      <c r="GN318">
        <v>-1.2442756315904091E-5</v>
      </c>
      <c r="GO318">
        <v>0</v>
      </c>
      <c r="GP318">
        <v>2120</v>
      </c>
      <c r="GQ318">
        <v>2</v>
      </c>
      <c r="GR318">
        <v>32</v>
      </c>
      <c r="GS318">
        <v>18.7</v>
      </c>
      <c r="GT318">
        <v>18.5</v>
      </c>
      <c r="GU318">
        <v>0.62255899999999997</v>
      </c>
      <c r="GV318">
        <v>2.6843300000000001</v>
      </c>
      <c r="GW318">
        <v>1.39893</v>
      </c>
      <c r="GX318">
        <v>2.2717299999999998</v>
      </c>
      <c r="GY318">
        <v>1.4489700000000001</v>
      </c>
      <c r="GZ318">
        <v>2.4536099999999998</v>
      </c>
      <c r="HA318">
        <v>56.314599999999999</v>
      </c>
      <c r="HB318">
        <v>13.4053</v>
      </c>
      <c r="HC318">
        <v>18</v>
      </c>
      <c r="HD318">
        <v>511.42</v>
      </c>
      <c r="HE318">
        <v>382.67500000000001</v>
      </c>
      <c r="HF318">
        <v>22.225000000000001</v>
      </c>
      <c r="HG318">
        <v>41.375900000000001</v>
      </c>
      <c r="HH318">
        <v>30</v>
      </c>
      <c r="HI318">
        <v>40.855200000000004</v>
      </c>
      <c r="HJ318">
        <v>40.862000000000002</v>
      </c>
      <c r="HK318">
        <v>12.4474</v>
      </c>
      <c r="HL318">
        <v>65.200400000000002</v>
      </c>
      <c r="HM318">
        <v>0</v>
      </c>
      <c r="HN318">
        <v>19.024899999999999</v>
      </c>
      <c r="HO318">
        <v>199.36600000000001</v>
      </c>
      <c r="HP318">
        <v>17.9315</v>
      </c>
      <c r="HQ318">
        <v>97.662499999999994</v>
      </c>
      <c r="HR318">
        <v>99.409599999999998</v>
      </c>
    </row>
    <row r="319" spans="1:226" x14ac:dyDescent="0.25">
      <c r="A319">
        <v>303</v>
      </c>
      <c r="B319">
        <v>1687543691.5</v>
      </c>
      <c r="C319">
        <v>14988</v>
      </c>
      <c r="D319" t="s">
        <v>969</v>
      </c>
      <c r="E319" t="s">
        <v>970</v>
      </c>
      <c r="F319">
        <v>5</v>
      </c>
      <c r="G319" t="s">
        <v>353</v>
      </c>
      <c r="H319" t="s">
        <v>941</v>
      </c>
      <c r="I319">
        <v>1687543683.7142861</v>
      </c>
      <c r="J319">
        <f t="shared" si="124"/>
        <v>2.6037017659924625E-3</v>
      </c>
      <c r="K319">
        <f t="shared" si="125"/>
        <v>2.6037017659924624</v>
      </c>
      <c r="L319">
        <f t="shared" si="126"/>
        <v>2.5939638457048066</v>
      </c>
      <c r="M319">
        <f t="shared" si="127"/>
        <v>250.96060714285721</v>
      </c>
      <c r="N319">
        <f t="shared" si="128"/>
        <v>202.27903274389121</v>
      </c>
      <c r="O319">
        <f t="shared" si="129"/>
        <v>20.605625880022039</v>
      </c>
      <c r="P319">
        <f t="shared" si="130"/>
        <v>25.564688100700206</v>
      </c>
      <c r="Q319">
        <f t="shared" si="131"/>
        <v>0.10643603356047843</v>
      </c>
      <c r="R319">
        <f>IF(LEFT(BD319,1)&lt;&gt;"0",IF(LEFT(BD319,1)="1",3,BE319),$D$5+$E$5*(BV319*BO319/($K$5*1000))+$F$5*(BV319*BO319/($K$5*1000))*MAX(MIN(BB319,$J$5),$I$5)*MAX(MIN(BB319,$J$5),$I$5)+$G$5*MAX(MIN(BB319,$J$5),$I$5)*(BV319*BO319/($K$5*1000))+$H$5*(BV319*BO319/($K$5*1000))*(BV319*BO319/($K$5*1000)))</f>
        <v>2.9590470342777473</v>
      </c>
      <c r="S319">
        <f t="shared" si="132"/>
        <v>0.10435399161740112</v>
      </c>
      <c r="T319">
        <f t="shared" si="133"/>
        <v>6.5404915728606544E-2</v>
      </c>
      <c r="U319">
        <f t="shared" si="134"/>
        <v>525.17996088360348</v>
      </c>
      <c r="V319">
        <f t="shared" si="135"/>
        <v>32.419153982858688</v>
      </c>
      <c r="W319">
        <f t="shared" si="136"/>
        <v>31.341342857142859</v>
      </c>
      <c r="X319">
        <f t="shared" si="137"/>
        <v>4.5999289625243636</v>
      </c>
      <c r="Y319">
        <f t="shared" si="138"/>
        <v>50.208435266063809</v>
      </c>
      <c r="Z319">
        <f t="shared" si="139"/>
        <v>2.1423835527239179</v>
      </c>
      <c r="AA319">
        <f t="shared" si="140"/>
        <v>4.2669793260256572</v>
      </c>
      <c r="AB319">
        <f t="shared" si="141"/>
        <v>2.4575454098004457</v>
      </c>
      <c r="AC319">
        <f t="shared" si="142"/>
        <v>-114.8232478802676</v>
      </c>
      <c r="AD319">
        <f t="shared" si="143"/>
        <v>-209.72823207791987</v>
      </c>
      <c r="AE319">
        <f t="shared" si="144"/>
        <v>-15.866605321800192</v>
      </c>
      <c r="AF319">
        <f t="shared" si="145"/>
        <v>184.76187560361581</v>
      </c>
      <c r="AG319">
        <f t="shared" si="146"/>
        <v>-16.119831393120993</v>
      </c>
      <c r="AH319">
        <f t="shared" si="147"/>
        <v>2.6000738742819731</v>
      </c>
      <c r="AI319">
        <f t="shared" si="148"/>
        <v>2.5939638457048066</v>
      </c>
      <c r="AJ319">
        <v>218.60729678513911</v>
      </c>
      <c r="AK319">
        <v>232.6231939393939</v>
      </c>
      <c r="AL319">
        <v>-3.2633317440284162</v>
      </c>
      <c r="AM319">
        <v>65.215771682281684</v>
      </c>
      <c r="AN319">
        <f t="shared" si="149"/>
        <v>2.6037017659924624</v>
      </c>
      <c r="AO319">
        <v>17.96938769901362</v>
      </c>
      <c r="AP319">
        <v>21.028641212121201</v>
      </c>
      <c r="AQ319">
        <v>-4.5091599044025328E-5</v>
      </c>
      <c r="AR319">
        <v>100.46263180552219</v>
      </c>
      <c r="AS319">
        <v>0</v>
      </c>
      <c r="AT319">
        <v>0</v>
      </c>
      <c r="AU319">
        <f t="shared" si="150"/>
        <v>1</v>
      </c>
      <c r="AV319">
        <f t="shared" si="151"/>
        <v>0</v>
      </c>
      <c r="AW319">
        <f t="shared" si="152"/>
        <v>53236.006840669172</v>
      </c>
      <c r="AX319">
        <f t="shared" si="153"/>
        <v>2985.1812857142859</v>
      </c>
      <c r="AY319">
        <f t="shared" si="154"/>
        <v>2448.7442099507939</v>
      </c>
      <c r="AZ319">
        <f>($B$11*$D$9+$C$11*$D$9+$F$11*((CV319+CN319)/MAX(CV319+CN319+CW319, 0.1)*$I$9+CW319/MAX(CV319+CN319+CW319, 0.1)*$J$9))/($B$11+$C$11+$F$11)</f>
        <v>0.8203000004285721</v>
      </c>
      <c r="BA319">
        <f>($B$11*$K$9+$C$11*$K$9+$F$11*((CV319+CN319)/MAX(CV319+CN319+CW319, 0.1)*$P$9+CW319/MAX(CV319+CN319+CW319, 0.1)*$Q$9))/($B$11+$C$11+$F$11)</f>
        <v>0.17592900082714402</v>
      </c>
      <c r="BB319" s="1">
        <v>6</v>
      </c>
      <c r="BC319">
        <v>0.5</v>
      </c>
      <c r="BD319" t="s">
        <v>354</v>
      </c>
      <c r="BE319">
        <v>2</v>
      </c>
      <c r="BF319" t="b">
        <v>1</v>
      </c>
      <c r="BG319">
        <v>1687543683.7142861</v>
      </c>
      <c r="BH319">
        <v>250.96060714285721</v>
      </c>
      <c r="BI319">
        <v>232.3989285714286</v>
      </c>
      <c r="BJ319">
        <v>21.031114285714281</v>
      </c>
      <c r="BK319">
        <v>17.97649642857143</v>
      </c>
      <c r="BL319">
        <v>248.75535714285709</v>
      </c>
      <c r="BM319">
        <v>20.905217857142851</v>
      </c>
      <c r="BN319">
        <v>499.97574999999989</v>
      </c>
      <c r="BO319">
        <v>101.76778571428569</v>
      </c>
      <c r="BP319">
        <v>9.954873214285713E-2</v>
      </c>
      <c r="BQ319">
        <v>30.02666428571429</v>
      </c>
      <c r="BR319">
        <v>31.341342857142859</v>
      </c>
      <c r="BS319">
        <v>999.9000000000002</v>
      </c>
      <c r="BT319">
        <v>0</v>
      </c>
      <c r="BU319">
        <v>0</v>
      </c>
      <c r="BV319">
        <v>9992.4778571428578</v>
      </c>
      <c r="BW319">
        <v>0</v>
      </c>
      <c r="BX319">
        <v>985.184142857143</v>
      </c>
      <c r="BY319">
        <v>18.561721428571431</v>
      </c>
      <c r="BZ319">
        <v>256.35196428571419</v>
      </c>
      <c r="CA319">
        <v>236.65328571428569</v>
      </c>
      <c r="CB319">
        <v>3.0546135714285709</v>
      </c>
      <c r="CC319">
        <v>232.3989285714286</v>
      </c>
      <c r="CD319">
        <v>17.97649642857143</v>
      </c>
      <c r="CE319">
        <v>2.1402889285714291</v>
      </c>
      <c r="CF319">
        <v>1.8294285714285721</v>
      </c>
      <c r="CG319">
        <v>18.522239285714289</v>
      </c>
      <c r="CH319">
        <v>16.040514285714291</v>
      </c>
      <c r="CI319">
        <v>1999.997142857143</v>
      </c>
      <c r="CJ319">
        <v>0.98000078571428595</v>
      </c>
      <c r="CK319">
        <v>1.9998910714285719E-2</v>
      </c>
      <c r="CL319">
        <v>0</v>
      </c>
      <c r="CM319">
        <v>1.9512857142857141</v>
      </c>
      <c r="CN319">
        <v>0</v>
      </c>
      <c r="CO319">
        <v>13651.685714285721</v>
      </c>
      <c r="CP319">
        <v>17338.20714285714</v>
      </c>
      <c r="CQ319">
        <v>48.986499999999992</v>
      </c>
      <c r="CR319">
        <v>50.361499999999992</v>
      </c>
      <c r="CS319">
        <v>49.125</v>
      </c>
      <c r="CT319">
        <v>48.375</v>
      </c>
      <c r="CU319">
        <v>47.673714285714269</v>
      </c>
      <c r="CV319">
        <v>1959.997142857143</v>
      </c>
      <c r="CW319">
        <v>40</v>
      </c>
      <c r="CX319">
        <v>0</v>
      </c>
      <c r="CY319">
        <v>1687543691.5999999</v>
      </c>
      <c r="CZ319">
        <v>0</v>
      </c>
      <c r="DA319">
        <v>1687542577</v>
      </c>
      <c r="DB319" t="s">
        <v>942</v>
      </c>
      <c r="DC319">
        <v>1687542562</v>
      </c>
      <c r="DD319">
        <v>1687542577</v>
      </c>
      <c r="DE319">
        <v>5</v>
      </c>
      <c r="DF319">
        <v>0.01</v>
      </c>
      <c r="DG319">
        <v>7.0000000000000001E-3</v>
      </c>
      <c r="DH319">
        <v>2.6339999999999999</v>
      </c>
      <c r="DI319">
        <v>1E-3</v>
      </c>
      <c r="DJ319">
        <v>420</v>
      </c>
      <c r="DK319">
        <v>14</v>
      </c>
      <c r="DL319">
        <v>7.0000000000000007E-2</v>
      </c>
      <c r="DM319">
        <v>0.01</v>
      </c>
      <c r="DN319">
        <v>18.204414634146339</v>
      </c>
      <c r="DO319">
        <v>7.8070285714285772</v>
      </c>
      <c r="DP319">
        <v>0.77030963763581617</v>
      </c>
      <c r="DQ319">
        <v>0</v>
      </c>
      <c r="DR319">
        <v>3.0508387804878052</v>
      </c>
      <c r="DS319">
        <v>7.744641114982348E-2</v>
      </c>
      <c r="DT319">
        <v>7.7329895759067806E-3</v>
      </c>
      <c r="DU319">
        <v>1</v>
      </c>
      <c r="DV319">
        <v>1</v>
      </c>
      <c r="DW319">
        <v>2</v>
      </c>
      <c r="DX319" t="s">
        <v>368</v>
      </c>
      <c r="DY319">
        <v>3.1189100000000001</v>
      </c>
      <c r="DZ319">
        <v>2.75637</v>
      </c>
      <c r="EA319">
        <v>5.5886100000000001E-2</v>
      </c>
      <c r="EB319">
        <v>5.2308199999999999E-2</v>
      </c>
      <c r="EC319">
        <v>0.106617</v>
      </c>
      <c r="ED319">
        <v>9.5757999999999996E-2</v>
      </c>
      <c r="EE319">
        <v>27298.2</v>
      </c>
      <c r="EF319">
        <v>27250.799999999999</v>
      </c>
      <c r="EG319">
        <v>29495.4</v>
      </c>
      <c r="EH319">
        <v>29067.7</v>
      </c>
      <c r="EI319">
        <v>36486.699999999997</v>
      </c>
      <c r="EJ319">
        <v>34638.1</v>
      </c>
      <c r="EK319">
        <v>45237.2</v>
      </c>
      <c r="EL319">
        <v>43233.7</v>
      </c>
      <c r="EM319">
        <v>1.7067000000000001</v>
      </c>
      <c r="EN319">
        <v>1.6391500000000001</v>
      </c>
      <c r="EO319">
        <v>-6.2845599999999998E-3</v>
      </c>
      <c r="EP319">
        <v>0</v>
      </c>
      <c r="EQ319">
        <v>31.462900000000001</v>
      </c>
      <c r="ER319">
        <v>999.9</v>
      </c>
      <c r="ES319">
        <v>45.2</v>
      </c>
      <c r="ET319">
        <v>52.5</v>
      </c>
      <c r="EU319">
        <v>62.404200000000003</v>
      </c>
      <c r="EV319">
        <v>65.689599999999999</v>
      </c>
      <c r="EW319">
        <v>16.3462</v>
      </c>
      <c r="EX319">
        <v>1</v>
      </c>
      <c r="EY319">
        <v>1.2299500000000001</v>
      </c>
      <c r="EZ319">
        <v>9.2810500000000005</v>
      </c>
      <c r="FA319">
        <v>19.982700000000001</v>
      </c>
      <c r="FB319">
        <v>5.2268699999999999</v>
      </c>
      <c r="FC319">
        <v>11.992000000000001</v>
      </c>
      <c r="FD319">
        <v>4.9690500000000002</v>
      </c>
      <c r="FE319">
        <v>3.2894999999999999</v>
      </c>
      <c r="FF319">
        <v>9999</v>
      </c>
      <c r="FG319">
        <v>9999</v>
      </c>
      <c r="FH319">
        <v>9999</v>
      </c>
      <c r="FI319">
        <v>999.9</v>
      </c>
      <c r="FJ319">
        <v>4.9727699999999997</v>
      </c>
      <c r="FK319">
        <v>1.87849</v>
      </c>
      <c r="FL319">
        <v>1.8766799999999999</v>
      </c>
      <c r="FM319">
        <v>1.8794299999999999</v>
      </c>
      <c r="FN319">
        <v>1.8758300000000001</v>
      </c>
      <c r="FO319">
        <v>1.87921</v>
      </c>
      <c r="FP319">
        <v>1.87653</v>
      </c>
      <c r="FQ319">
        <v>1.87775</v>
      </c>
      <c r="FR319">
        <v>0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2.137</v>
      </c>
      <c r="GF319">
        <v>0.12590000000000001</v>
      </c>
      <c r="GG319">
        <v>1.4370950227846799</v>
      </c>
      <c r="GH319">
        <v>3.4596175144301941E-3</v>
      </c>
      <c r="GI319">
        <v>-1.60062044249347E-6</v>
      </c>
      <c r="GJ319">
        <v>4.4551892631570479E-10</v>
      </c>
      <c r="GK319">
        <v>-0.1146890943765039</v>
      </c>
      <c r="GL319">
        <v>-1.1044296988583829E-3</v>
      </c>
      <c r="GM319">
        <v>8.6344859614355754E-4</v>
      </c>
      <c r="GN319">
        <v>-1.2442756315904091E-5</v>
      </c>
      <c r="GO319">
        <v>0</v>
      </c>
      <c r="GP319">
        <v>2120</v>
      </c>
      <c r="GQ319">
        <v>2</v>
      </c>
      <c r="GR319">
        <v>32</v>
      </c>
      <c r="GS319">
        <v>18.8</v>
      </c>
      <c r="GT319">
        <v>18.600000000000001</v>
      </c>
      <c r="GU319">
        <v>0.58715799999999996</v>
      </c>
      <c r="GV319">
        <v>2.6831100000000001</v>
      </c>
      <c r="GW319">
        <v>1.39893</v>
      </c>
      <c r="GX319">
        <v>2.2717299999999998</v>
      </c>
      <c r="GY319">
        <v>1.4489700000000001</v>
      </c>
      <c r="GZ319">
        <v>2.4658199999999999</v>
      </c>
      <c r="HA319">
        <v>56.314599999999999</v>
      </c>
      <c r="HB319">
        <v>13.414099999999999</v>
      </c>
      <c r="HC319">
        <v>18</v>
      </c>
      <c r="HD319">
        <v>511.33600000000001</v>
      </c>
      <c r="HE319">
        <v>382.58600000000001</v>
      </c>
      <c r="HF319">
        <v>22.2271</v>
      </c>
      <c r="HG319">
        <v>41.375900000000001</v>
      </c>
      <c r="HH319">
        <v>30</v>
      </c>
      <c r="HI319">
        <v>40.854100000000003</v>
      </c>
      <c r="HJ319">
        <v>40.862000000000002</v>
      </c>
      <c r="HK319">
        <v>11.659700000000001</v>
      </c>
      <c r="HL319">
        <v>65.200400000000002</v>
      </c>
      <c r="HM319">
        <v>0</v>
      </c>
      <c r="HN319">
        <v>19.0246</v>
      </c>
      <c r="HO319">
        <v>179.33099999999999</v>
      </c>
      <c r="HP319">
        <v>17.9315</v>
      </c>
      <c r="HQ319">
        <v>97.661699999999996</v>
      </c>
      <c r="HR319">
        <v>99.407200000000003</v>
      </c>
    </row>
    <row r="320" spans="1:226" x14ac:dyDescent="0.25">
      <c r="A320">
        <v>304</v>
      </c>
      <c r="B320">
        <v>1687543696.5</v>
      </c>
      <c r="C320">
        <v>14993</v>
      </c>
      <c r="D320" t="s">
        <v>971</v>
      </c>
      <c r="E320" t="s">
        <v>972</v>
      </c>
      <c r="F320">
        <v>5</v>
      </c>
      <c r="G320" t="s">
        <v>353</v>
      </c>
      <c r="H320" t="s">
        <v>941</v>
      </c>
      <c r="I320">
        <v>1687543689</v>
      </c>
      <c r="J320">
        <f t="shared" si="124"/>
        <v>2.6083289394639728E-3</v>
      </c>
      <c r="K320">
        <f t="shared" si="125"/>
        <v>2.6083289394639726</v>
      </c>
      <c r="L320">
        <f t="shared" si="126"/>
        <v>2.010482433884881</v>
      </c>
      <c r="M320">
        <f t="shared" si="127"/>
        <v>234.12737037037039</v>
      </c>
      <c r="N320">
        <f t="shared" si="128"/>
        <v>194.86434449878422</v>
      </c>
      <c r="O320">
        <f t="shared" si="129"/>
        <v>19.850157888023169</v>
      </c>
      <c r="P320">
        <f t="shared" si="130"/>
        <v>23.849746754407018</v>
      </c>
      <c r="Q320">
        <f t="shared" si="131"/>
        <v>0.10651864655226373</v>
      </c>
      <c r="R320">
        <f>IF(LEFT(BD320,1)&lt;&gt;"0",IF(LEFT(BD320,1)="1",3,BE320),$D$5+$E$5*(BV320*BO320/($K$5*1000))+$F$5*(BV320*BO320/($K$5*1000))*MAX(MIN(BB320,$J$5),$I$5)*MAX(MIN(BB320,$J$5),$I$5)+$G$5*MAX(MIN(BB320,$J$5),$I$5)*(BV320*BO320/($K$5*1000))+$H$5*(BV320*BO320/($K$5*1000))*(BV320*BO320/($K$5*1000)))</f>
        <v>2.9592899364132923</v>
      </c>
      <c r="S320">
        <f t="shared" si="132"/>
        <v>0.1044335729670826</v>
      </c>
      <c r="T320">
        <f t="shared" si="133"/>
        <v>6.5454919206480527E-2</v>
      </c>
      <c r="U320">
        <f t="shared" si="134"/>
        <v>521.32528961273454</v>
      </c>
      <c r="V320">
        <f t="shared" si="135"/>
        <v>32.402152653136021</v>
      </c>
      <c r="W320">
        <f t="shared" si="136"/>
        <v>31.34986666666666</v>
      </c>
      <c r="X320">
        <f t="shared" si="137"/>
        <v>4.6021594291652379</v>
      </c>
      <c r="Y320">
        <f t="shared" si="138"/>
        <v>50.183614114076256</v>
      </c>
      <c r="Z320">
        <f t="shared" si="139"/>
        <v>2.1421674606673968</v>
      </c>
      <c r="AA320">
        <f t="shared" si="140"/>
        <v>4.2686591997895373</v>
      </c>
      <c r="AB320">
        <f t="shared" si="141"/>
        <v>2.4599919684978411</v>
      </c>
      <c r="AC320">
        <f t="shared" si="142"/>
        <v>-115.02730623036121</v>
      </c>
      <c r="AD320">
        <f t="shared" si="143"/>
        <v>-210.01181457924602</v>
      </c>
      <c r="AE320">
        <f t="shared" si="144"/>
        <v>-15.887962058709677</v>
      </c>
      <c r="AF320">
        <f t="shared" si="145"/>
        <v>180.39820674441765</v>
      </c>
      <c r="AG320">
        <f t="shared" si="146"/>
        <v>-16.624047126142067</v>
      </c>
      <c r="AH320">
        <f t="shared" si="147"/>
        <v>2.605063561609017</v>
      </c>
      <c r="AI320">
        <f t="shared" si="148"/>
        <v>2.010482433884881</v>
      </c>
      <c r="AJ320">
        <v>201.78285411354591</v>
      </c>
      <c r="AK320">
        <v>216.39981212121211</v>
      </c>
      <c r="AL320">
        <v>-3.242150230029865</v>
      </c>
      <c r="AM320">
        <v>65.215771682281684</v>
      </c>
      <c r="AN320">
        <f t="shared" si="149"/>
        <v>2.6083289394639726</v>
      </c>
      <c r="AO320">
        <v>17.96098607544895</v>
      </c>
      <c r="AP320">
        <v>21.025569696969701</v>
      </c>
      <c r="AQ320">
        <v>-2.8651637931006411E-5</v>
      </c>
      <c r="AR320">
        <v>100.46263180552219</v>
      </c>
      <c r="AS320">
        <v>0</v>
      </c>
      <c r="AT320">
        <v>0</v>
      </c>
      <c r="AU320">
        <f t="shared" si="150"/>
        <v>1</v>
      </c>
      <c r="AV320">
        <f t="shared" si="151"/>
        <v>0</v>
      </c>
      <c r="AW320">
        <f t="shared" si="152"/>
        <v>53241.820081863989</v>
      </c>
      <c r="AX320">
        <f t="shared" si="153"/>
        <v>2963.2708888888883</v>
      </c>
      <c r="AY320">
        <f t="shared" si="154"/>
        <v>2430.7711129542085</v>
      </c>
      <c r="AZ320">
        <f>($B$11*$D$9+$C$11*$D$9+$F$11*((CV320+CN320)/MAX(CV320+CN320+CW320, 0.1)*$I$9+CW320/MAX(CV320+CN320+CW320, 0.1)*$J$9))/($B$11+$C$11+$F$11)</f>
        <v>0.82030000094444744</v>
      </c>
      <c r="BA320">
        <f>($B$11*$K$9+$C$11*$K$9+$F$11*((CV320+CN320)/MAX(CV320+CN320+CW320, 0.1)*$P$9+CW320/MAX(CV320+CN320+CW320, 0.1)*$Q$9))/($B$11+$C$11+$F$11)</f>
        <v>0.17592900182278351</v>
      </c>
      <c r="BB320" s="1">
        <v>6</v>
      </c>
      <c r="BC320">
        <v>0.5</v>
      </c>
      <c r="BD320" t="s">
        <v>354</v>
      </c>
      <c r="BE320">
        <v>2</v>
      </c>
      <c r="BF320" t="b">
        <v>1</v>
      </c>
      <c r="BG320">
        <v>1687543689</v>
      </c>
      <c r="BH320">
        <v>234.12737037037039</v>
      </c>
      <c r="BI320">
        <v>214.90937037037031</v>
      </c>
      <c r="BJ320">
        <v>21.029155555555558</v>
      </c>
      <c r="BK320">
        <v>17.968651851851849</v>
      </c>
      <c r="BL320">
        <v>231.96862962962959</v>
      </c>
      <c r="BM320">
        <v>20.903300000000009</v>
      </c>
      <c r="BN320">
        <v>499.97285185185189</v>
      </c>
      <c r="BO320">
        <v>101.76696296296301</v>
      </c>
      <c r="BP320">
        <v>9.9583937037037024E-2</v>
      </c>
      <c r="BQ320">
        <v>30.03351851851852</v>
      </c>
      <c r="BR320">
        <v>31.34986666666666</v>
      </c>
      <c r="BS320">
        <v>999.90000000000009</v>
      </c>
      <c r="BT320">
        <v>0</v>
      </c>
      <c r="BU320">
        <v>0</v>
      </c>
      <c r="BV320">
        <v>9993.9351851851843</v>
      </c>
      <c r="BW320">
        <v>0</v>
      </c>
      <c r="BX320">
        <v>963.2771851851852</v>
      </c>
      <c r="BY320">
        <v>19.21807037037037</v>
      </c>
      <c r="BZ320">
        <v>239.15662962962961</v>
      </c>
      <c r="CA320">
        <v>218.8417407407407</v>
      </c>
      <c r="CB320">
        <v>3.0604940740740738</v>
      </c>
      <c r="CC320">
        <v>214.90937037037031</v>
      </c>
      <c r="CD320">
        <v>17.968651851851849</v>
      </c>
      <c r="CE320">
        <v>2.1400729629629631</v>
      </c>
      <c r="CF320">
        <v>1.8286155555555561</v>
      </c>
      <c r="CG320">
        <v>18.52062592592593</v>
      </c>
      <c r="CH320">
        <v>16.033562962962961</v>
      </c>
      <c r="CI320">
        <v>1999.993703703703</v>
      </c>
      <c r="CJ320">
        <v>0.98000066666666674</v>
      </c>
      <c r="CK320">
        <v>1.9999029629629631E-2</v>
      </c>
      <c r="CL320">
        <v>0</v>
      </c>
      <c r="CM320">
        <v>2.0016555555555549</v>
      </c>
      <c r="CN320">
        <v>0</v>
      </c>
      <c r="CO320">
        <v>13640.37407407408</v>
      </c>
      <c r="CP320">
        <v>17338.159259259261</v>
      </c>
      <c r="CQ320">
        <v>48.985999999999997</v>
      </c>
      <c r="CR320">
        <v>50.358666666666672</v>
      </c>
      <c r="CS320">
        <v>49.125</v>
      </c>
      <c r="CT320">
        <v>48.375</v>
      </c>
      <c r="CU320">
        <v>47.66174074074074</v>
      </c>
      <c r="CV320">
        <v>1959.993703703703</v>
      </c>
      <c r="CW320">
        <v>40</v>
      </c>
      <c r="CX320">
        <v>0</v>
      </c>
      <c r="CY320">
        <v>1687543696.4000001</v>
      </c>
      <c r="CZ320">
        <v>0</v>
      </c>
      <c r="DA320">
        <v>1687542577</v>
      </c>
      <c r="DB320" t="s">
        <v>942</v>
      </c>
      <c r="DC320">
        <v>1687542562</v>
      </c>
      <c r="DD320">
        <v>1687542577</v>
      </c>
      <c r="DE320">
        <v>5</v>
      </c>
      <c r="DF320">
        <v>0.01</v>
      </c>
      <c r="DG320">
        <v>7.0000000000000001E-3</v>
      </c>
      <c r="DH320">
        <v>2.6339999999999999</v>
      </c>
      <c r="DI320">
        <v>1E-3</v>
      </c>
      <c r="DJ320">
        <v>420</v>
      </c>
      <c r="DK320">
        <v>14</v>
      </c>
      <c r="DL320">
        <v>7.0000000000000007E-2</v>
      </c>
      <c r="DM320">
        <v>0.01</v>
      </c>
      <c r="DN320">
        <v>18.716629268292682</v>
      </c>
      <c r="DO320">
        <v>7.5305080139373164</v>
      </c>
      <c r="DP320">
        <v>0.7429706740901697</v>
      </c>
      <c r="DQ320">
        <v>0</v>
      </c>
      <c r="DR320">
        <v>3.056012195121951</v>
      </c>
      <c r="DS320">
        <v>6.840982578397771E-2</v>
      </c>
      <c r="DT320">
        <v>6.7772170388143739E-3</v>
      </c>
      <c r="DU320">
        <v>1</v>
      </c>
      <c r="DV320">
        <v>1</v>
      </c>
      <c r="DW320">
        <v>2</v>
      </c>
      <c r="DX320" t="s">
        <v>368</v>
      </c>
      <c r="DY320">
        <v>3.1189499999999999</v>
      </c>
      <c r="DZ320">
        <v>2.7563200000000001</v>
      </c>
      <c r="EA320">
        <v>5.2422000000000003E-2</v>
      </c>
      <c r="EB320">
        <v>4.8579700000000003E-2</v>
      </c>
      <c r="EC320">
        <v>0.10660699999999999</v>
      </c>
      <c r="ED320">
        <v>9.57287E-2</v>
      </c>
      <c r="EE320">
        <v>27398.2</v>
      </c>
      <c r="EF320">
        <v>27358</v>
      </c>
      <c r="EG320">
        <v>29495.4</v>
      </c>
      <c r="EH320">
        <v>29067.9</v>
      </c>
      <c r="EI320">
        <v>36486.800000000003</v>
      </c>
      <c r="EJ320">
        <v>34639.1</v>
      </c>
      <c r="EK320">
        <v>45237.1</v>
      </c>
      <c r="EL320">
        <v>43233.9</v>
      </c>
      <c r="EM320">
        <v>1.70705</v>
      </c>
      <c r="EN320">
        <v>1.63913</v>
      </c>
      <c r="EO320">
        <v>-6.1690800000000004E-3</v>
      </c>
      <c r="EP320">
        <v>0</v>
      </c>
      <c r="EQ320">
        <v>31.461600000000001</v>
      </c>
      <c r="ER320">
        <v>999.9</v>
      </c>
      <c r="ES320">
        <v>45.1</v>
      </c>
      <c r="ET320">
        <v>52.5</v>
      </c>
      <c r="EU320">
        <v>62.271999999999998</v>
      </c>
      <c r="EV320">
        <v>65.819599999999994</v>
      </c>
      <c r="EW320">
        <v>16.310099999999998</v>
      </c>
      <c r="EX320">
        <v>1</v>
      </c>
      <c r="EY320">
        <v>1.2297100000000001</v>
      </c>
      <c r="EZ320">
        <v>9.2810500000000005</v>
      </c>
      <c r="FA320">
        <v>19.982800000000001</v>
      </c>
      <c r="FB320">
        <v>5.2273199999999997</v>
      </c>
      <c r="FC320">
        <v>11.992000000000001</v>
      </c>
      <c r="FD320">
        <v>4.9691999999999998</v>
      </c>
      <c r="FE320">
        <v>3.2895300000000001</v>
      </c>
      <c r="FF320">
        <v>9999</v>
      </c>
      <c r="FG320">
        <v>9999</v>
      </c>
      <c r="FH320">
        <v>9999</v>
      </c>
      <c r="FI320">
        <v>999.9</v>
      </c>
      <c r="FJ320">
        <v>4.9727699999999997</v>
      </c>
      <c r="FK320">
        <v>1.8785000000000001</v>
      </c>
      <c r="FL320">
        <v>1.8766799999999999</v>
      </c>
      <c r="FM320">
        <v>1.8794299999999999</v>
      </c>
      <c r="FN320">
        <v>1.87582</v>
      </c>
      <c r="FO320">
        <v>1.87921</v>
      </c>
      <c r="FP320">
        <v>1.87653</v>
      </c>
      <c r="FQ320">
        <v>1.87775</v>
      </c>
      <c r="FR320">
        <v>0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2.0920000000000001</v>
      </c>
      <c r="GF320">
        <v>0.1258</v>
      </c>
      <c r="GG320">
        <v>1.4370950227846799</v>
      </c>
      <c r="GH320">
        <v>3.4596175144301941E-3</v>
      </c>
      <c r="GI320">
        <v>-1.60062044249347E-6</v>
      </c>
      <c r="GJ320">
        <v>4.4551892631570479E-10</v>
      </c>
      <c r="GK320">
        <v>-0.1146890943765039</v>
      </c>
      <c r="GL320">
        <v>-1.1044296988583829E-3</v>
      </c>
      <c r="GM320">
        <v>8.6344859614355754E-4</v>
      </c>
      <c r="GN320">
        <v>-1.2442756315904091E-5</v>
      </c>
      <c r="GO320">
        <v>0</v>
      </c>
      <c r="GP320">
        <v>2120</v>
      </c>
      <c r="GQ320">
        <v>2</v>
      </c>
      <c r="GR320">
        <v>32</v>
      </c>
      <c r="GS320">
        <v>18.899999999999999</v>
      </c>
      <c r="GT320">
        <v>18.7</v>
      </c>
      <c r="GU320">
        <v>0.546875</v>
      </c>
      <c r="GV320">
        <v>2.6879900000000001</v>
      </c>
      <c r="GW320">
        <v>1.39893</v>
      </c>
      <c r="GX320">
        <v>2.2717299999999998</v>
      </c>
      <c r="GY320">
        <v>1.4489700000000001</v>
      </c>
      <c r="GZ320">
        <v>2.4536099999999998</v>
      </c>
      <c r="HA320">
        <v>56.314599999999999</v>
      </c>
      <c r="HB320">
        <v>13.414099999999999</v>
      </c>
      <c r="HC320">
        <v>18</v>
      </c>
      <c r="HD320">
        <v>511.55399999999997</v>
      </c>
      <c r="HE320">
        <v>382.55099999999999</v>
      </c>
      <c r="HF320">
        <v>22.229700000000001</v>
      </c>
      <c r="HG320">
        <v>41.375900000000001</v>
      </c>
      <c r="HH320">
        <v>30</v>
      </c>
      <c r="HI320">
        <v>40.854100000000003</v>
      </c>
      <c r="HJ320">
        <v>40.857999999999997</v>
      </c>
      <c r="HK320">
        <v>10.924799999999999</v>
      </c>
      <c r="HL320">
        <v>65.200400000000002</v>
      </c>
      <c r="HM320">
        <v>0</v>
      </c>
      <c r="HN320">
        <v>19.023199999999999</v>
      </c>
      <c r="HO320">
        <v>165.97300000000001</v>
      </c>
      <c r="HP320">
        <v>17.9315</v>
      </c>
      <c r="HQ320">
        <v>97.661799999999999</v>
      </c>
      <c r="HR320">
        <v>99.407700000000006</v>
      </c>
    </row>
    <row r="321" spans="1:226" x14ac:dyDescent="0.25">
      <c r="A321">
        <v>305</v>
      </c>
      <c r="B321">
        <v>1687543701.5</v>
      </c>
      <c r="C321">
        <v>14998</v>
      </c>
      <c r="D321" t="s">
        <v>973</v>
      </c>
      <c r="E321" t="s">
        <v>974</v>
      </c>
      <c r="F321">
        <v>5</v>
      </c>
      <c r="G321" t="s">
        <v>353</v>
      </c>
      <c r="H321" t="s">
        <v>941</v>
      </c>
      <c r="I321">
        <v>1687543693.7142861</v>
      </c>
      <c r="J321">
        <f t="shared" si="124"/>
        <v>2.609484445523432E-3</v>
      </c>
      <c r="K321">
        <f t="shared" si="125"/>
        <v>2.6094844455234321</v>
      </c>
      <c r="L321">
        <f t="shared" si="126"/>
        <v>1.6102848763226052</v>
      </c>
      <c r="M321">
        <f t="shared" si="127"/>
        <v>219.11789285714289</v>
      </c>
      <c r="N321">
        <f t="shared" si="128"/>
        <v>186.42052558698404</v>
      </c>
      <c r="O321">
        <f t="shared" si="129"/>
        <v>18.990008317932858</v>
      </c>
      <c r="P321">
        <f t="shared" si="130"/>
        <v>22.320775005129533</v>
      </c>
      <c r="Q321">
        <f t="shared" si="131"/>
        <v>0.10647811645827907</v>
      </c>
      <c r="R321">
        <f>IF(LEFT(BD321,1)&lt;&gt;"0",IF(LEFT(BD321,1)="1",3,BE321),$D$5+$E$5*(BV321*BO321/($K$5*1000))+$F$5*(BV321*BO321/($K$5*1000))*MAX(MIN(BB321,$J$5),$I$5)*MAX(MIN(BB321,$J$5),$I$5)+$G$5*MAX(MIN(BB321,$J$5),$I$5)*(BV321*BO321/($K$5*1000))+$H$5*(BV321*BO321/($K$5*1000))*(BV321*BO321/($K$5*1000)))</f>
        <v>2.9597116506845671</v>
      </c>
      <c r="S321">
        <f t="shared" si="132"/>
        <v>0.10439490318588281</v>
      </c>
      <c r="T321">
        <f t="shared" si="133"/>
        <v>6.5430588222654462E-2</v>
      </c>
      <c r="U321">
        <f t="shared" si="134"/>
        <v>518.43618953544035</v>
      </c>
      <c r="V321">
        <f t="shared" si="135"/>
        <v>32.388957771466373</v>
      </c>
      <c r="W321">
        <f t="shared" si="136"/>
        <v>31.356432142857141</v>
      </c>
      <c r="X321">
        <f t="shared" si="137"/>
        <v>4.6038780912880366</v>
      </c>
      <c r="Y321">
        <f t="shared" si="138"/>
        <v>50.165154030279467</v>
      </c>
      <c r="Z321">
        <f t="shared" si="139"/>
        <v>2.1419038107009714</v>
      </c>
      <c r="AA321">
        <f t="shared" si="140"/>
        <v>4.2697044434631408</v>
      </c>
      <c r="AB321">
        <f t="shared" si="141"/>
        <v>2.4619742805870652</v>
      </c>
      <c r="AC321">
        <f t="shared" si="142"/>
        <v>-115.07826404758335</v>
      </c>
      <c r="AD321">
        <f t="shared" si="143"/>
        <v>-210.40903498986191</v>
      </c>
      <c r="AE321">
        <f t="shared" si="144"/>
        <v>-15.916596345400899</v>
      </c>
      <c r="AF321">
        <f t="shared" si="145"/>
        <v>177.03229415259423</v>
      </c>
      <c r="AG321">
        <f t="shared" si="146"/>
        <v>-17.088689578990326</v>
      </c>
      <c r="AH321">
        <f t="shared" si="147"/>
        <v>2.6090478094855469</v>
      </c>
      <c r="AI321">
        <f t="shared" si="148"/>
        <v>1.6102848763226052</v>
      </c>
      <c r="AJ321">
        <v>184.91861907814291</v>
      </c>
      <c r="AK321">
        <v>200.12528484848471</v>
      </c>
      <c r="AL321">
        <v>-3.2614123797153218</v>
      </c>
      <c r="AM321">
        <v>65.215771682281684</v>
      </c>
      <c r="AN321">
        <f t="shared" si="149"/>
        <v>2.6094844455234321</v>
      </c>
      <c r="AO321">
        <v>17.953531052979059</v>
      </c>
      <c r="AP321">
        <v>21.019555757575748</v>
      </c>
      <c r="AQ321">
        <v>-4.980945902394684E-5</v>
      </c>
      <c r="AR321">
        <v>100.46263180552219</v>
      </c>
      <c r="AS321">
        <v>0</v>
      </c>
      <c r="AT321">
        <v>0</v>
      </c>
      <c r="AU321">
        <f t="shared" si="150"/>
        <v>1</v>
      </c>
      <c r="AV321">
        <f t="shared" si="151"/>
        <v>0</v>
      </c>
      <c r="AW321">
        <f t="shared" si="152"/>
        <v>53253.282347348919</v>
      </c>
      <c r="AX321">
        <f t="shared" si="153"/>
        <v>2946.8488928571428</v>
      </c>
      <c r="AY321">
        <f t="shared" si="154"/>
        <v>2417.3001523360904</v>
      </c>
      <c r="AZ321">
        <f>($B$11*$D$9+$C$11*$D$9+$F$11*((CV321+CN321)/MAX(CV321+CN321+CW321, 0.1)*$I$9+CW321/MAX(CV321+CN321+CW321, 0.1)*$J$9))/($B$11+$C$11+$F$11)</f>
        <v>0.82030000187501173</v>
      </c>
      <c r="BA321">
        <f>($B$11*$K$9+$C$11*$K$9+$F$11*((CV321+CN321)/MAX(CV321+CN321+CW321, 0.1)*$P$9+CW321/MAX(CV321+CN321+CW321, 0.1)*$Q$9))/($B$11+$C$11+$F$11)</f>
        <v>0.17592900361877262</v>
      </c>
      <c r="BB321" s="1">
        <v>6</v>
      </c>
      <c r="BC321">
        <v>0.5</v>
      </c>
      <c r="BD321" t="s">
        <v>354</v>
      </c>
      <c r="BE321">
        <v>2</v>
      </c>
      <c r="BF321" t="b">
        <v>1</v>
      </c>
      <c r="BG321">
        <v>1687543693.7142861</v>
      </c>
      <c r="BH321">
        <v>219.11789285714289</v>
      </c>
      <c r="BI321">
        <v>199.2971071428571</v>
      </c>
      <c r="BJ321">
        <v>21.026575000000001</v>
      </c>
      <c r="BK321">
        <v>17.96148928571429</v>
      </c>
      <c r="BL321">
        <v>217.00125</v>
      </c>
      <c r="BM321">
        <v>20.90076785714286</v>
      </c>
      <c r="BN321">
        <v>499.99028571428568</v>
      </c>
      <c r="BO321">
        <v>101.7668214285714</v>
      </c>
      <c r="BP321">
        <v>9.9688485714285721E-2</v>
      </c>
      <c r="BQ321">
        <v>30.037782142857139</v>
      </c>
      <c r="BR321">
        <v>31.356432142857141</v>
      </c>
      <c r="BS321">
        <v>999.9000000000002</v>
      </c>
      <c r="BT321">
        <v>0</v>
      </c>
      <c r="BU321">
        <v>0</v>
      </c>
      <c r="BV321">
        <v>9996.3392857142862</v>
      </c>
      <c r="BW321">
        <v>0</v>
      </c>
      <c r="BX321">
        <v>946.86139285714285</v>
      </c>
      <c r="BY321">
        <v>19.820871428571429</v>
      </c>
      <c r="BZ321">
        <v>223.82421428571431</v>
      </c>
      <c r="CA321">
        <v>202.94232142857149</v>
      </c>
      <c r="CB321">
        <v>3.065086071428571</v>
      </c>
      <c r="CC321">
        <v>199.2971071428571</v>
      </c>
      <c r="CD321">
        <v>17.96148928571429</v>
      </c>
      <c r="CE321">
        <v>2.1398071428571428</v>
      </c>
      <c r="CF321">
        <v>1.827883214285714</v>
      </c>
      <c r="CG321">
        <v>18.518650000000001</v>
      </c>
      <c r="CH321">
        <v>16.0273</v>
      </c>
      <c r="CI321">
        <v>1999.9875</v>
      </c>
      <c r="CJ321">
        <v>0.98000067857142881</v>
      </c>
      <c r="CK321">
        <v>1.9999017857142861E-2</v>
      </c>
      <c r="CL321">
        <v>0</v>
      </c>
      <c r="CM321">
        <v>1.9946107142857139</v>
      </c>
      <c r="CN321">
        <v>0</v>
      </c>
      <c r="CO321">
        <v>13631.710714285709</v>
      </c>
      <c r="CP321">
        <v>17338.114285714291</v>
      </c>
      <c r="CQ321">
        <v>48.991</v>
      </c>
      <c r="CR321">
        <v>50.347999999999992</v>
      </c>
      <c r="CS321">
        <v>49.125</v>
      </c>
      <c r="CT321">
        <v>48.374928571428562</v>
      </c>
      <c r="CU321">
        <v>47.653785714285711</v>
      </c>
      <c r="CV321">
        <v>1959.9875</v>
      </c>
      <c r="CW321">
        <v>40</v>
      </c>
      <c r="CX321">
        <v>0</v>
      </c>
      <c r="CY321">
        <v>1687543701.8</v>
      </c>
      <c r="CZ321">
        <v>0</v>
      </c>
      <c r="DA321">
        <v>1687542577</v>
      </c>
      <c r="DB321" t="s">
        <v>942</v>
      </c>
      <c r="DC321">
        <v>1687542562</v>
      </c>
      <c r="DD321">
        <v>1687542577</v>
      </c>
      <c r="DE321">
        <v>5</v>
      </c>
      <c r="DF321">
        <v>0.01</v>
      </c>
      <c r="DG321">
        <v>7.0000000000000001E-3</v>
      </c>
      <c r="DH321">
        <v>2.6339999999999999</v>
      </c>
      <c r="DI321">
        <v>1E-3</v>
      </c>
      <c r="DJ321">
        <v>420</v>
      </c>
      <c r="DK321">
        <v>14</v>
      </c>
      <c r="DL321">
        <v>7.0000000000000007E-2</v>
      </c>
      <c r="DM321">
        <v>0.01</v>
      </c>
      <c r="DN321">
        <v>19.444467499999998</v>
      </c>
      <c r="DO321">
        <v>7.5757159474671001</v>
      </c>
      <c r="DP321">
        <v>0.72921350761882497</v>
      </c>
      <c r="DQ321">
        <v>0</v>
      </c>
      <c r="DR321">
        <v>3.0621800000000001</v>
      </c>
      <c r="DS321">
        <v>6.0814559099428213E-2</v>
      </c>
      <c r="DT321">
        <v>5.8830391805596476E-3</v>
      </c>
      <c r="DU321">
        <v>1</v>
      </c>
      <c r="DV321">
        <v>1</v>
      </c>
      <c r="DW321">
        <v>2</v>
      </c>
      <c r="DX321" t="s">
        <v>368</v>
      </c>
      <c r="DY321">
        <v>3.1188799999999999</v>
      </c>
      <c r="DZ321">
        <v>2.7569699999999999</v>
      </c>
      <c r="EA321">
        <v>4.88788E-2</v>
      </c>
      <c r="EB321">
        <v>4.4763999999999998E-2</v>
      </c>
      <c r="EC321">
        <v>0.106589</v>
      </c>
      <c r="ED321">
        <v>9.5696699999999996E-2</v>
      </c>
      <c r="EE321">
        <v>27500.9</v>
      </c>
      <c r="EF321">
        <v>27467</v>
      </c>
      <c r="EG321">
        <v>29495.8</v>
      </c>
      <c r="EH321">
        <v>29067.5</v>
      </c>
      <c r="EI321">
        <v>36487.800000000003</v>
      </c>
      <c r="EJ321">
        <v>34639.5</v>
      </c>
      <c r="EK321">
        <v>45237.7</v>
      </c>
      <c r="EL321">
        <v>43233.1</v>
      </c>
      <c r="EM321">
        <v>1.7070000000000001</v>
      </c>
      <c r="EN321">
        <v>1.6391</v>
      </c>
      <c r="EO321">
        <v>-5.9381099999999999E-3</v>
      </c>
      <c r="EP321">
        <v>0</v>
      </c>
      <c r="EQ321">
        <v>31.4602</v>
      </c>
      <c r="ER321">
        <v>999.9</v>
      </c>
      <c r="ES321">
        <v>45.1</v>
      </c>
      <c r="ET321">
        <v>52.5</v>
      </c>
      <c r="EU321">
        <v>62.266300000000001</v>
      </c>
      <c r="EV321">
        <v>65.799599999999998</v>
      </c>
      <c r="EW321">
        <v>16.566500000000001</v>
      </c>
      <c r="EX321">
        <v>1</v>
      </c>
      <c r="EY321">
        <v>1.22997</v>
      </c>
      <c r="EZ321">
        <v>9.2810500000000005</v>
      </c>
      <c r="FA321">
        <v>19.982600000000001</v>
      </c>
      <c r="FB321">
        <v>5.2276199999999999</v>
      </c>
      <c r="FC321">
        <v>11.992000000000001</v>
      </c>
      <c r="FD321">
        <v>4.9689500000000004</v>
      </c>
      <c r="FE321">
        <v>3.2896800000000002</v>
      </c>
      <c r="FF321">
        <v>9999</v>
      </c>
      <c r="FG321">
        <v>9999</v>
      </c>
      <c r="FH321">
        <v>9999</v>
      </c>
      <c r="FI321">
        <v>999.9</v>
      </c>
      <c r="FJ321">
        <v>4.9727499999999996</v>
      </c>
      <c r="FK321">
        <v>1.87849</v>
      </c>
      <c r="FL321">
        <v>1.8767</v>
      </c>
      <c r="FM321">
        <v>1.8794299999999999</v>
      </c>
      <c r="FN321">
        <v>1.87584</v>
      </c>
      <c r="FO321">
        <v>1.8792599999999999</v>
      </c>
      <c r="FP321">
        <v>1.87653</v>
      </c>
      <c r="FQ321">
        <v>1.87775</v>
      </c>
      <c r="FR321">
        <v>0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2.0459999999999998</v>
      </c>
      <c r="GF321">
        <v>0.12570000000000001</v>
      </c>
      <c r="GG321">
        <v>1.4370950227846799</v>
      </c>
      <c r="GH321">
        <v>3.4596175144301941E-3</v>
      </c>
      <c r="GI321">
        <v>-1.60062044249347E-6</v>
      </c>
      <c r="GJ321">
        <v>4.4551892631570479E-10</v>
      </c>
      <c r="GK321">
        <v>-0.1146890943765039</v>
      </c>
      <c r="GL321">
        <v>-1.1044296988583829E-3</v>
      </c>
      <c r="GM321">
        <v>8.6344859614355754E-4</v>
      </c>
      <c r="GN321">
        <v>-1.2442756315904091E-5</v>
      </c>
      <c r="GO321">
        <v>0</v>
      </c>
      <c r="GP321">
        <v>2120</v>
      </c>
      <c r="GQ321">
        <v>2</v>
      </c>
      <c r="GR321">
        <v>32</v>
      </c>
      <c r="GS321">
        <v>19</v>
      </c>
      <c r="GT321">
        <v>18.7</v>
      </c>
      <c r="GU321">
        <v>0.51025399999999999</v>
      </c>
      <c r="GV321">
        <v>2.6904300000000001</v>
      </c>
      <c r="GW321">
        <v>1.39893</v>
      </c>
      <c r="GX321">
        <v>2.2717299999999998</v>
      </c>
      <c r="GY321">
        <v>1.4489700000000001</v>
      </c>
      <c r="GZ321">
        <v>2.4243199999999998</v>
      </c>
      <c r="HA321">
        <v>56.276400000000002</v>
      </c>
      <c r="HB321">
        <v>13.4053</v>
      </c>
      <c r="HC321">
        <v>18</v>
      </c>
      <c r="HD321">
        <v>511.52199999999999</v>
      </c>
      <c r="HE321">
        <v>382.53500000000003</v>
      </c>
      <c r="HF321">
        <v>22.233499999999999</v>
      </c>
      <c r="HG321">
        <v>41.375900000000001</v>
      </c>
      <c r="HH321">
        <v>30.0001</v>
      </c>
      <c r="HI321">
        <v>40.854100000000003</v>
      </c>
      <c r="HJ321">
        <v>40.857900000000001</v>
      </c>
      <c r="HK321">
        <v>10.127000000000001</v>
      </c>
      <c r="HL321">
        <v>65.200400000000002</v>
      </c>
      <c r="HM321">
        <v>0</v>
      </c>
      <c r="HN321">
        <v>19.022500000000001</v>
      </c>
      <c r="HO321">
        <v>145.934</v>
      </c>
      <c r="HP321">
        <v>17.9315</v>
      </c>
      <c r="HQ321">
        <v>97.6631</v>
      </c>
      <c r="HR321">
        <v>99.406099999999995</v>
      </c>
    </row>
    <row r="322" spans="1:226" x14ac:dyDescent="0.25">
      <c r="A322">
        <v>306</v>
      </c>
      <c r="B322">
        <v>1687543706.5</v>
      </c>
      <c r="C322">
        <v>15003</v>
      </c>
      <c r="D322" t="s">
        <v>975</v>
      </c>
      <c r="E322" t="s">
        <v>976</v>
      </c>
      <c r="F322">
        <v>5</v>
      </c>
      <c r="G322" t="s">
        <v>353</v>
      </c>
      <c r="H322" t="s">
        <v>941</v>
      </c>
      <c r="I322">
        <v>1687543699</v>
      </c>
      <c r="J322">
        <f t="shared" si="124"/>
        <v>2.6155116149867144E-3</v>
      </c>
      <c r="K322">
        <f t="shared" si="125"/>
        <v>2.6155116149867146</v>
      </c>
      <c r="L322">
        <f t="shared" si="126"/>
        <v>0.98654672017150358</v>
      </c>
      <c r="M322">
        <f t="shared" si="127"/>
        <v>202.29822222222219</v>
      </c>
      <c r="N322">
        <f t="shared" si="128"/>
        <v>179.61934037493307</v>
      </c>
      <c r="O322">
        <f t="shared" si="129"/>
        <v>18.297249739194729</v>
      </c>
      <c r="P322">
        <f t="shared" si="130"/>
        <v>20.607475153113736</v>
      </c>
      <c r="Q322">
        <f t="shared" si="131"/>
        <v>0.106631894237587</v>
      </c>
      <c r="R322">
        <f>IF(LEFT(BD322,1)&lt;&gt;"0",IF(LEFT(BD322,1)="1",3,BE322),$D$5+$E$5*(BV322*BO322/($K$5*1000))+$F$5*(BV322*BO322/($K$5*1000))*MAX(MIN(BB322,$J$5),$I$5)*MAX(MIN(BB322,$J$5),$I$5)+$G$5*MAX(MIN(BB322,$J$5),$I$5)*(BV322*BO322/($K$5*1000))+$H$5*(BV322*BO322/($K$5*1000))*(BV322*BO322/($K$5*1000)))</f>
        <v>2.9599484570510564</v>
      </c>
      <c r="S322">
        <f t="shared" si="132"/>
        <v>0.10454288661786877</v>
      </c>
      <c r="T322">
        <f t="shared" si="133"/>
        <v>6.5523584480390418E-2</v>
      </c>
      <c r="U322">
        <f t="shared" si="134"/>
        <v>514.01302770543248</v>
      </c>
      <c r="V322">
        <f t="shared" si="135"/>
        <v>32.363951893794493</v>
      </c>
      <c r="W322">
        <f t="shared" si="136"/>
        <v>31.363159259259259</v>
      </c>
      <c r="X322">
        <f t="shared" si="137"/>
        <v>4.605639646123775</v>
      </c>
      <c r="Y322">
        <f t="shared" si="138"/>
        <v>50.148045779222336</v>
      </c>
      <c r="Z322">
        <f t="shared" si="139"/>
        <v>2.1414811146640376</v>
      </c>
      <c r="AA322">
        <f t="shared" si="140"/>
        <v>4.2703181776852208</v>
      </c>
      <c r="AB322">
        <f t="shared" si="141"/>
        <v>2.4641585314597374</v>
      </c>
      <c r="AC322">
        <f t="shared" si="142"/>
        <v>-115.34406222091411</v>
      </c>
      <c r="AD322">
        <f t="shared" si="143"/>
        <v>-211.09993378058303</v>
      </c>
      <c r="AE322">
        <f t="shared" si="144"/>
        <v>-15.968310929153398</v>
      </c>
      <c r="AF322">
        <f t="shared" si="145"/>
        <v>171.60072077478193</v>
      </c>
      <c r="AG322">
        <f t="shared" si="146"/>
        <v>-17.640860751376781</v>
      </c>
      <c r="AH322">
        <f t="shared" si="147"/>
        <v>2.6134232760176226</v>
      </c>
      <c r="AI322">
        <f t="shared" si="148"/>
        <v>0.98654672017150358</v>
      </c>
      <c r="AJ322">
        <v>167.90881861616401</v>
      </c>
      <c r="AK322">
        <v>183.87340606060599</v>
      </c>
      <c r="AL322">
        <v>-3.260666582963673</v>
      </c>
      <c r="AM322">
        <v>65.215771682281684</v>
      </c>
      <c r="AN322">
        <f t="shared" si="149"/>
        <v>2.6155116149867146</v>
      </c>
      <c r="AO322">
        <v>17.94325921610265</v>
      </c>
      <c r="AP322">
        <v>21.016130303030291</v>
      </c>
      <c r="AQ322">
        <v>-2.443151025291395E-5</v>
      </c>
      <c r="AR322">
        <v>100.46263180552219</v>
      </c>
      <c r="AS322">
        <v>0</v>
      </c>
      <c r="AT322">
        <v>0</v>
      </c>
      <c r="AU322">
        <f t="shared" si="150"/>
        <v>1</v>
      </c>
      <c r="AV322">
        <f t="shared" si="151"/>
        <v>0</v>
      </c>
      <c r="AW322">
        <f t="shared" si="152"/>
        <v>53259.70079271646</v>
      </c>
      <c r="AX322">
        <f t="shared" si="153"/>
        <v>2921.7072222222223</v>
      </c>
      <c r="AY322">
        <f t="shared" si="154"/>
        <v>2396.6764332526709</v>
      </c>
      <c r="AZ322">
        <f>($B$11*$D$9+$C$11*$D$9+$F$11*((CV322+CN322)/MAX(CV322+CN322+CW322, 0.1)*$I$9+CW322/MAX(CV322+CN322+CW322, 0.1)*$J$9))/($B$11+$C$11+$F$11)</f>
        <v>0.82029999961111155</v>
      </c>
      <c r="BA322">
        <f>($B$11*$K$9+$C$11*$K$9+$F$11*((CV322+CN322)/MAX(CV322+CN322+CW322, 0.1)*$P$9+CW322/MAX(CV322+CN322+CW322, 0.1)*$Q$9))/($B$11+$C$11+$F$11)</f>
        <v>0.17592899924944538</v>
      </c>
      <c r="BB322" s="1">
        <v>6</v>
      </c>
      <c r="BC322">
        <v>0.5</v>
      </c>
      <c r="BD322" t="s">
        <v>354</v>
      </c>
      <c r="BE322">
        <v>2</v>
      </c>
      <c r="BF322" t="b">
        <v>1</v>
      </c>
      <c r="BG322">
        <v>1687543699</v>
      </c>
      <c r="BH322">
        <v>202.29822222222219</v>
      </c>
      <c r="BI322">
        <v>181.76348148148151</v>
      </c>
      <c r="BJ322">
        <v>21.022362962962958</v>
      </c>
      <c r="BK322">
        <v>17.952162962962969</v>
      </c>
      <c r="BL322">
        <v>200.2293333333333</v>
      </c>
      <c r="BM322">
        <v>20.896629629629629</v>
      </c>
      <c r="BN322">
        <v>499.99666666666673</v>
      </c>
      <c r="BO322">
        <v>101.7667777777778</v>
      </c>
      <c r="BP322">
        <v>0.1000351222222222</v>
      </c>
      <c r="BQ322">
        <v>30.040285185185191</v>
      </c>
      <c r="BR322">
        <v>31.363159259259259</v>
      </c>
      <c r="BS322">
        <v>999.90000000000009</v>
      </c>
      <c r="BT322">
        <v>0</v>
      </c>
      <c r="BU322">
        <v>0</v>
      </c>
      <c r="BV322">
        <v>9997.6859259259272</v>
      </c>
      <c r="BW322">
        <v>0</v>
      </c>
      <c r="BX322">
        <v>921.70462962962949</v>
      </c>
      <c r="BY322">
        <v>20.534800000000001</v>
      </c>
      <c r="BZ322">
        <v>206.64240740740749</v>
      </c>
      <c r="CA322">
        <v>185.0861851851852</v>
      </c>
      <c r="CB322">
        <v>3.0702003703703711</v>
      </c>
      <c r="CC322">
        <v>181.76348148148151</v>
      </c>
      <c r="CD322">
        <v>17.952162962962969</v>
      </c>
      <c r="CE322">
        <v>2.1393766666666671</v>
      </c>
      <c r="CF322">
        <v>1.826931851851852</v>
      </c>
      <c r="CG322">
        <v>18.515433333333331</v>
      </c>
      <c r="CH322">
        <v>16.019151851851849</v>
      </c>
      <c r="CI322">
        <v>2000.0025925925929</v>
      </c>
      <c r="CJ322">
        <v>0.98000088888888903</v>
      </c>
      <c r="CK322">
        <v>1.9998811111111112E-2</v>
      </c>
      <c r="CL322">
        <v>0</v>
      </c>
      <c r="CM322">
        <v>1.9462999999999999</v>
      </c>
      <c r="CN322">
        <v>0</v>
      </c>
      <c r="CO322">
        <v>13623.777777777779</v>
      </c>
      <c r="CP322">
        <v>17338.244444444441</v>
      </c>
      <c r="CQ322">
        <v>48.98833333333333</v>
      </c>
      <c r="CR322">
        <v>50.342333333333322</v>
      </c>
      <c r="CS322">
        <v>49.125</v>
      </c>
      <c r="CT322">
        <v>48.374925925925929</v>
      </c>
      <c r="CU322">
        <v>47.64796296296295</v>
      </c>
      <c r="CV322">
        <v>1960.0025925925929</v>
      </c>
      <c r="CW322">
        <v>40</v>
      </c>
      <c r="CX322">
        <v>0</v>
      </c>
      <c r="CY322">
        <v>1687543706.5999999</v>
      </c>
      <c r="CZ322">
        <v>0</v>
      </c>
      <c r="DA322">
        <v>1687542577</v>
      </c>
      <c r="DB322" t="s">
        <v>942</v>
      </c>
      <c r="DC322">
        <v>1687542562</v>
      </c>
      <c r="DD322">
        <v>1687542577</v>
      </c>
      <c r="DE322">
        <v>5</v>
      </c>
      <c r="DF322">
        <v>0.01</v>
      </c>
      <c r="DG322">
        <v>7.0000000000000001E-3</v>
      </c>
      <c r="DH322">
        <v>2.6339999999999999</v>
      </c>
      <c r="DI322">
        <v>1E-3</v>
      </c>
      <c r="DJ322">
        <v>420</v>
      </c>
      <c r="DK322">
        <v>14</v>
      </c>
      <c r="DL322">
        <v>7.0000000000000007E-2</v>
      </c>
      <c r="DM322">
        <v>0.01</v>
      </c>
      <c r="DN322">
        <v>20.10914</v>
      </c>
      <c r="DO322">
        <v>8.00114521575982</v>
      </c>
      <c r="DP322">
        <v>0.77153267001469217</v>
      </c>
      <c r="DQ322">
        <v>0</v>
      </c>
      <c r="DR322">
        <v>3.0669474999999999</v>
      </c>
      <c r="DS322">
        <v>5.6119249530953368E-2</v>
      </c>
      <c r="DT322">
        <v>5.4430817328053986E-3</v>
      </c>
      <c r="DU322">
        <v>1</v>
      </c>
      <c r="DV322">
        <v>1</v>
      </c>
      <c r="DW322">
        <v>2</v>
      </c>
      <c r="DX322" t="s">
        <v>368</v>
      </c>
      <c r="DY322">
        <v>3.1189399999999998</v>
      </c>
      <c r="DZ322">
        <v>2.7567499999999998</v>
      </c>
      <c r="EA322">
        <v>4.5246399999999999E-2</v>
      </c>
      <c r="EB322">
        <v>4.0829600000000001E-2</v>
      </c>
      <c r="EC322">
        <v>0.106572</v>
      </c>
      <c r="ED322">
        <v>9.5651399999999998E-2</v>
      </c>
      <c r="EE322">
        <v>27605</v>
      </c>
      <c r="EF322">
        <v>27579.5</v>
      </c>
      <c r="EG322">
        <v>29495.200000000001</v>
      </c>
      <c r="EH322">
        <v>29067.3</v>
      </c>
      <c r="EI322">
        <v>36487.699999999997</v>
      </c>
      <c r="EJ322">
        <v>34640.699999999997</v>
      </c>
      <c r="EK322">
        <v>45237.2</v>
      </c>
      <c r="EL322">
        <v>43232.800000000003</v>
      </c>
      <c r="EM322">
        <v>1.70658</v>
      </c>
      <c r="EN322">
        <v>1.6389</v>
      </c>
      <c r="EO322">
        <v>-5.7295000000000002E-3</v>
      </c>
      <c r="EP322">
        <v>0</v>
      </c>
      <c r="EQ322">
        <v>31.4602</v>
      </c>
      <c r="ER322">
        <v>999.9</v>
      </c>
      <c r="ES322">
        <v>45.1</v>
      </c>
      <c r="ET322">
        <v>52.5</v>
      </c>
      <c r="EU322">
        <v>62.267899999999997</v>
      </c>
      <c r="EV322">
        <v>65.629599999999996</v>
      </c>
      <c r="EW322">
        <v>16.410299999999999</v>
      </c>
      <c r="EX322">
        <v>1</v>
      </c>
      <c r="EY322">
        <v>1.2299100000000001</v>
      </c>
      <c r="EZ322">
        <v>9.2810500000000005</v>
      </c>
      <c r="FA322">
        <v>19.982700000000001</v>
      </c>
      <c r="FB322">
        <v>5.2286700000000002</v>
      </c>
      <c r="FC322">
        <v>11.992000000000001</v>
      </c>
      <c r="FD322">
        <v>4.9688499999999998</v>
      </c>
      <c r="FE322">
        <v>3.2896999999999998</v>
      </c>
      <c r="FF322">
        <v>9999</v>
      </c>
      <c r="FG322">
        <v>9999</v>
      </c>
      <c r="FH322">
        <v>9999</v>
      </c>
      <c r="FI322">
        <v>999.9</v>
      </c>
      <c r="FJ322">
        <v>4.9727399999999999</v>
      </c>
      <c r="FK322">
        <v>1.8785000000000001</v>
      </c>
      <c r="FL322">
        <v>1.8767</v>
      </c>
      <c r="FM322">
        <v>1.87944</v>
      </c>
      <c r="FN322">
        <v>1.8758699999999999</v>
      </c>
      <c r="FO322">
        <v>1.87927</v>
      </c>
      <c r="FP322">
        <v>1.87653</v>
      </c>
      <c r="FQ322">
        <v>1.87775</v>
      </c>
      <c r="FR322">
        <v>0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2</v>
      </c>
      <c r="GF322">
        <v>0.12559999999999999</v>
      </c>
      <c r="GG322">
        <v>1.4370950227846799</v>
      </c>
      <c r="GH322">
        <v>3.4596175144301941E-3</v>
      </c>
      <c r="GI322">
        <v>-1.60062044249347E-6</v>
      </c>
      <c r="GJ322">
        <v>4.4551892631570479E-10</v>
      </c>
      <c r="GK322">
        <v>-0.1146890943765039</v>
      </c>
      <c r="GL322">
        <v>-1.1044296988583829E-3</v>
      </c>
      <c r="GM322">
        <v>8.6344859614355754E-4</v>
      </c>
      <c r="GN322">
        <v>-1.2442756315904091E-5</v>
      </c>
      <c r="GO322">
        <v>0</v>
      </c>
      <c r="GP322">
        <v>2120</v>
      </c>
      <c r="GQ322">
        <v>2</v>
      </c>
      <c r="GR322">
        <v>32</v>
      </c>
      <c r="GS322">
        <v>19.100000000000001</v>
      </c>
      <c r="GT322">
        <v>18.8</v>
      </c>
      <c r="GU322">
        <v>0.46997100000000003</v>
      </c>
      <c r="GV322">
        <v>2.6977500000000001</v>
      </c>
      <c r="GW322">
        <v>1.39893</v>
      </c>
      <c r="GX322">
        <v>2.2717299999999998</v>
      </c>
      <c r="GY322">
        <v>1.4489700000000001</v>
      </c>
      <c r="GZ322">
        <v>2.4145500000000002</v>
      </c>
      <c r="HA322">
        <v>56.276400000000002</v>
      </c>
      <c r="HB322">
        <v>13.3965</v>
      </c>
      <c r="HC322">
        <v>18</v>
      </c>
      <c r="HD322">
        <v>511.25799999999998</v>
      </c>
      <c r="HE322">
        <v>382.41500000000002</v>
      </c>
      <c r="HF322">
        <v>22.2349</v>
      </c>
      <c r="HG322">
        <v>41.375900000000001</v>
      </c>
      <c r="HH322">
        <v>30</v>
      </c>
      <c r="HI322">
        <v>40.854100000000003</v>
      </c>
      <c r="HJ322">
        <v>40.857900000000001</v>
      </c>
      <c r="HK322">
        <v>9.3852600000000006</v>
      </c>
      <c r="HL322">
        <v>65.200400000000002</v>
      </c>
      <c r="HM322">
        <v>0</v>
      </c>
      <c r="HN322">
        <v>19.020299999999999</v>
      </c>
      <c r="HO322">
        <v>132.572</v>
      </c>
      <c r="HP322">
        <v>17.9315</v>
      </c>
      <c r="HQ322">
        <v>97.661500000000004</v>
      </c>
      <c r="HR322">
        <v>99.405299999999997</v>
      </c>
    </row>
    <row r="323" spans="1:226" x14ac:dyDescent="0.25">
      <c r="A323">
        <v>307</v>
      </c>
      <c r="B323">
        <v>1687543711.5</v>
      </c>
      <c r="C323">
        <v>15008</v>
      </c>
      <c r="D323" t="s">
        <v>977</v>
      </c>
      <c r="E323" t="s">
        <v>978</v>
      </c>
      <c r="F323">
        <v>5</v>
      </c>
      <c r="G323" t="s">
        <v>353</v>
      </c>
      <c r="H323" t="s">
        <v>941</v>
      </c>
      <c r="I323">
        <v>1687543703.7142861</v>
      </c>
      <c r="J323">
        <f t="shared" si="124"/>
        <v>2.6237319302962366E-3</v>
      </c>
      <c r="K323">
        <f t="shared" si="125"/>
        <v>2.6237319302962367</v>
      </c>
      <c r="L323">
        <f t="shared" si="126"/>
        <v>0.54544628452730159</v>
      </c>
      <c r="M323">
        <f t="shared" si="127"/>
        <v>187.28335714285711</v>
      </c>
      <c r="N323">
        <f t="shared" si="128"/>
        <v>171.81279629746021</v>
      </c>
      <c r="O323">
        <f t="shared" si="129"/>
        <v>17.501993716576749</v>
      </c>
      <c r="P323">
        <f t="shared" si="130"/>
        <v>19.077927899262868</v>
      </c>
      <c r="Q323">
        <f t="shared" si="131"/>
        <v>0.10693630992846109</v>
      </c>
      <c r="R323">
        <f>IF(LEFT(BD323,1)&lt;&gt;"0",IF(LEFT(BD323,1)="1",3,BE323),$D$5+$E$5*(BV323*BO323/($K$5*1000))+$F$5*(BV323*BO323/($K$5*1000))*MAX(MIN(BB323,$J$5),$I$5)*MAX(MIN(BB323,$J$5),$I$5)+$G$5*MAX(MIN(BB323,$J$5),$I$5)*(BV323*BO323/($K$5*1000))+$H$5*(BV323*BO323/($K$5*1000))*(BV323*BO323/($K$5*1000)))</f>
        <v>2.9600467033300846</v>
      </c>
      <c r="S323">
        <f t="shared" si="132"/>
        <v>0.10483555265122949</v>
      </c>
      <c r="T323">
        <f t="shared" si="133"/>
        <v>6.5707527774839472E-2</v>
      </c>
      <c r="U323">
        <f t="shared" si="134"/>
        <v>511.13434202685028</v>
      </c>
      <c r="V323">
        <f t="shared" si="135"/>
        <v>32.345089568271419</v>
      </c>
      <c r="W323">
        <f t="shared" si="136"/>
        <v>31.364728571428579</v>
      </c>
      <c r="X323">
        <f t="shared" si="137"/>
        <v>4.6060506687991936</v>
      </c>
      <c r="Y323">
        <f t="shared" si="138"/>
        <v>50.13771073652822</v>
      </c>
      <c r="Z323">
        <f t="shared" si="139"/>
        <v>2.1410521348386289</v>
      </c>
      <c r="AA323">
        <f t="shared" si="140"/>
        <v>4.2703428285542939</v>
      </c>
      <c r="AB323">
        <f t="shared" si="141"/>
        <v>2.4649985339605647</v>
      </c>
      <c r="AC323">
        <f t="shared" si="142"/>
        <v>-115.70657812606403</v>
      </c>
      <c r="AD323">
        <f t="shared" si="143"/>
        <v>-211.34133198134512</v>
      </c>
      <c r="AE323">
        <f t="shared" si="144"/>
        <v>-15.986172508644325</v>
      </c>
      <c r="AF323">
        <f t="shared" si="145"/>
        <v>168.10025941079684</v>
      </c>
      <c r="AG323">
        <f t="shared" si="146"/>
        <v>-18.140596059120089</v>
      </c>
      <c r="AH323">
        <f t="shared" si="147"/>
        <v>2.6186715960321627</v>
      </c>
      <c r="AI323">
        <f t="shared" si="148"/>
        <v>0.54544628452730159</v>
      </c>
      <c r="AJ323">
        <v>151.04240031699609</v>
      </c>
      <c r="AK323">
        <v>167.55579393939391</v>
      </c>
      <c r="AL323">
        <v>-3.2625414470887808</v>
      </c>
      <c r="AM323">
        <v>65.215771682281684</v>
      </c>
      <c r="AN323">
        <f t="shared" si="149"/>
        <v>2.6237319302962367</v>
      </c>
      <c r="AO323">
        <v>17.92779676103023</v>
      </c>
      <c r="AP323">
        <v>21.010401212121199</v>
      </c>
      <c r="AQ323">
        <v>-3.2510408419475247E-5</v>
      </c>
      <c r="AR323">
        <v>100.46263180552219</v>
      </c>
      <c r="AS323">
        <v>0</v>
      </c>
      <c r="AT323">
        <v>0</v>
      </c>
      <c r="AU323">
        <f t="shared" si="150"/>
        <v>1</v>
      </c>
      <c r="AV323">
        <f t="shared" si="151"/>
        <v>0</v>
      </c>
      <c r="AW323">
        <f t="shared" si="152"/>
        <v>53262.525349543517</v>
      </c>
      <c r="AX323">
        <f t="shared" si="153"/>
        <v>2905.3445000000002</v>
      </c>
      <c r="AY323">
        <f t="shared" si="154"/>
        <v>2383.2540879025132</v>
      </c>
      <c r="AZ323">
        <f>($B$11*$D$9+$C$11*$D$9+$F$11*((CV323+CN323)/MAX(CV323+CN323+CW323, 0.1)*$I$9+CW323/MAX(CV323+CN323+CW323, 0.1)*$J$9))/($B$11+$C$11+$F$11)</f>
        <v>0.82029999812501164</v>
      </c>
      <c r="BA323">
        <f>($B$11*$K$9+$C$11*$K$9+$F$11*((CV323+CN323)/MAX(CV323+CN323+CW323, 0.1)*$P$9+CW323/MAX(CV323+CN323+CW323, 0.1)*$Q$9))/($B$11+$C$11+$F$11)</f>
        <v>0.1759289963812726</v>
      </c>
      <c r="BB323" s="1">
        <v>6</v>
      </c>
      <c r="BC323">
        <v>0.5</v>
      </c>
      <c r="BD323" t="s">
        <v>354</v>
      </c>
      <c r="BE323">
        <v>2</v>
      </c>
      <c r="BF323" t="b">
        <v>1</v>
      </c>
      <c r="BG323">
        <v>1687543703.7142861</v>
      </c>
      <c r="BH323">
        <v>187.28335714285711</v>
      </c>
      <c r="BI323">
        <v>166.10307142857141</v>
      </c>
      <c r="BJ323">
        <v>21.01818571428571</v>
      </c>
      <c r="BK323">
        <v>17.94181428571429</v>
      </c>
      <c r="BL323">
        <v>185.25771428571429</v>
      </c>
      <c r="BM323">
        <v>20.892532142857139</v>
      </c>
      <c r="BN323">
        <v>499.99785714285719</v>
      </c>
      <c r="BO323">
        <v>101.7666071428571</v>
      </c>
      <c r="BP323">
        <v>0.1000412892857143</v>
      </c>
      <c r="BQ323">
        <v>30.040385714285719</v>
      </c>
      <c r="BR323">
        <v>31.364728571428579</v>
      </c>
      <c r="BS323">
        <v>999.9000000000002</v>
      </c>
      <c r="BT323">
        <v>0</v>
      </c>
      <c r="BU323">
        <v>0</v>
      </c>
      <c r="BV323">
        <v>9998.2596428571433</v>
      </c>
      <c r="BW323">
        <v>0</v>
      </c>
      <c r="BX323">
        <v>905.33199999999999</v>
      </c>
      <c r="BY323">
        <v>21.18027857142857</v>
      </c>
      <c r="BZ323">
        <v>191.30421428571429</v>
      </c>
      <c r="CA323">
        <v>169.1378571428572</v>
      </c>
      <c r="CB323">
        <v>3.076373928571428</v>
      </c>
      <c r="CC323">
        <v>166.10307142857141</v>
      </c>
      <c r="CD323">
        <v>17.94181428571429</v>
      </c>
      <c r="CE323">
        <v>2.1389478571428571</v>
      </c>
      <c r="CF323">
        <v>1.8258760714285709</v>
      </c>
      <c r="CG323">
        <v>18.512235714285719</v>
      </c>
      <c r="CH323">
        <v>16.01009642857143</v>
      </c>
      <c r="CI323">
        <v>2000.0125</v>
      </c>
      <c r="CJ323">
        <v>0.98000100000000023</v>
      </c>
      <c r="CK323">
        <v>1.9998700000000001E-2</v>
      </c>
      <c r="CL323">
        <v>0</v>
      </c>
      <c r="CM323">
        <v>1.907346428571429</v>
      </c>
      <c r="CN323">
        <v>0</v>
      </c>
      <c r="CO323">
        <v>13618.39642857143</v>
      </c>
      <c r="CP323">
        <v>17338.33571428572</v>
      </c>
      <c r="CQ323">
        <v>48.984249999999989</v>
      </c>
      <c r="CR323">
        <v>50.341250000000002</v>
      </c>
      <c r="CS323">
        <v>49.125</v>
      </c>
      <c r="CT323">
        <v>48.374928571428583</v>
      </c>
      <c r="CU323">
        <v>47.649357142857141</v>
      </c>
      <c r="CV323">
        <v>1960.0125</v>
      </c>
      <c r="CW323">
        <v>40</v>
      </c>
      <c r="CX323">
        <v>0</v>
      </c>
      <c r="CY323">
        <v>1687543712</v>
      </c>
      <c r="CZ323">
        <v>0</v>
      </c>
      <c r="DA323">
        <v>1687542577</v>
      </c>
      <c r="DB323" t="s">
        <v>942</v>
      </c>
      <c r="DC323">
        <v>1687542562</v>
      </c>
      <c r="DD323">
        <v>1687542577</v>
      </c>
      <c r="DE323">
        <v>5</v>
      </c>
      <c r="DF323">
        <v>0.01</v>
      </c>
      <c r="DG323">
        <v>7.0000000000000001E-3</v>
      </c>
      <c r="DH323">
        <v>2.6339999999999999</v>
      </c>
      <c r="DI323">
        <v>1E-3</v>
      </c>
      <c r="DJ323">
        <v>420</v>
      </c>
      <c r="DK323">
        <v>14</v>
      </c>
      <c r="DL323">
        <v>7.0000000000000007E-2</v>
      </c>
      <c r="DM323">
        <v>0.01</v>
      </c>
      <c r="DN323">
        <v>20.8047</v>
      </c>
      <c r="DO323">
        <v>8.3014222996515876</v>
      </c>
      <c r="DP323">
        <v>0.81943108015375599</v>
      </c>
      <c r="DQ323">
        <v>0</v>
      </c>
      <c r="DR323">
        <v>3.073486585365854</v>
      </c>
      <c r="DS323">
        <v>7.3006411149828199E-2</v>
      </c>
      <c r="DT323">
        <v>7.485666175857099E-3</v>
      </c>
      <c r="DU323">
        <v>1</v>
      </c>
      <c r="DV323">
        <v>1</v>
      </c>
      <c r="DW323">
        <v>2</v>
      </c>
      <c r="DX323" t="s">
        <v>368</v>
      </c>
      <c r="DY323">
        <v>3.1190000000000002</v>
      </c>
      <c r="DZ323">
        <v>2.75665</v>
      </c>
      <c r="EA323">
        <v>4.15308E-2</v>
      </c>
      <c r="EB323">
        <v>3.6831700000000002E-2</v>
      </c>
      <c r="EC323">
        <v>0.10655100000000001</v>
      </c>
      <c r="ED323">
        <v>9.5599400000000001E-2</v>
      </c>
      <c r="EE323">
        <v>27712.7</v>
      </c>
      <c r="EF323">
        <v>27694</v>
      </c>
      <c r="EG323">
        <v>29495.7</v>
      </c>
      <c r="EH323">
        <v>29067.200000000001</v>
      </c>
      <c r="EI323">
        <v>36489</v>
      </c>
      <c r="EJ323">
        <v>34642.1</v>
      </c>
      <c r="EK323">
        <v>45238</v>
      </c>
      <c r="EL323">
        <v>43232.5</v>
      </c>
      <c r="EM323">
        <v>1.70672</v>
      </c>
      <c r="EN323">
        <v>1.6388499999999999</v>
      </c>
      <c r="EO323">
        <v>-5.9679199999999998E-3</v>
      </c>
      <c r="EP323">
        <v>0</v>
      </c>
      <c r="EQ323">
        <v>31.4602</v>
      </c>
      <c r="ER323">
        <v>999.9</v>
      </c>
      <c r="ES323">
        <v>45.1</v>
      </c>
      <c r="ET323">
        <v>52.5</v>
      </c>
      <c r="EU323">
        <v>62.265999999999998</v>
      </c>
      <c r="EV323">
        <v>65.6096</v>
      </c>
      <c r="EW323">
        <v>16.017600000000002</v>
      </c>
      <c r="EX323">
        <v>1</v>
      </c>
      <c r="EY323">
        <v>1.23003</v>
      </c>
      <c r="EZ323">
        <v>9.2810500000000005</v>
      </c>
      <c r="FA323">
        <v>19.982800000000001</v>
      </c>
      <c r="FB323">
        <v>5.2285199999999996</v>
      </c>
      <c r="FC323">
        <v>11.992000000000001</v>
      </c>
      <c r="FD323">
        <v>4.9689500000000004</v>
      </c>
      <c r="FE323">
        <v>3.2896800000000002</v>
      </c>
      <c r="FF323">
        <v>9999</v>
      </c>
      <c r="FG323">
        <v>9999</v>
      </c>
      <c r="FH323">
        <v>9999</v>
      </c>
      <c r="FI323">
        <v>999.9</v>
      </c>
      <c r="FJ323">
        <v>4.9727399999999999</v>
      </c>
      <c r="FK323">
        <v>1.8785099999999999</v>
      </c>
      <c r="FL323">
        <v>1.8767100000000001</v>
      </c>
      <c r="FM323">
        <v>1.8794500000000001</v>
      </c>
      <c r="FN323">
        <v>1.87588</v>
      </c>
      <c r="FO323">
        <v>1.87927</v>
      </c>
      <c r="FP323">
        <v>1.87653</v>
      </c>
      <c r="FQ323">
        <v>1.87775</v>
      </c>
      <c r="FR323">
        <v>0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1.9530000000000001</v>
      </c>
      <c r="GF323">
        <v>0.12540000000000001</v>
      </c>
      <c r="GG323">
        <v>1.4370950227846799</v>
      </c>
      <c r="GH323">
        <v>3.4596175144301941E-3</v>
      </c>
      <c r="GI323">
        <v>-1.60062044249347E-6</v>
      </c>
      <c r="GJ323">
        <v>4.4551892631570479E-10</v>
      </c>
      <c r="GK323">
        <v>-0.1146890943765039</v>
      </c>
      <c r="GL323">
        <v>-1.1044296988583829E-3</v>
      </c>
      <c r="GM323">
        <v>8.6344859614355754E-4</v>
      </c>
      <c r="GN323">
        <v>-1.2442756315904091E-5</v>
      </c>
      <c r="GO323">
        <v>0</v>
      </c>
      <c r="GP323">
        <v>2120</v>
      </c>
      <c r="GQ323">
        <v>2</v>
      </c>
      <c r="GR323">
        <v>32</v>
      </c>
      <c r="GS323">
        <v>19.2</v>
      </c>
      <c r="GT323">
        <v>18.899999999999999</v>
      </c>
      <c r="GU323">
        <v>0.43335000000000001</v>
      </c>
      <c r="GV323">
        <v>2.7002000000000002</v>
      </c>
      <c r="GW323">
        <v>1.39893</v>
      </c>
      <c r="GX323">
        <v>2.2717299999999998</v>
      </c>
      <c r="GY323">
        <v>1.4489700000000001</v>
      </c>
      <c r="GZ323">
        <v>2.4230999999999998</v>
      </c>
      <c r="HA323">
        <v>56.314599999999999</v>
      </c>
      <c r="HB323">
        <v>13.3965</v>
      </c>
      <c r="HC323">
        <v>18</v>
      </c>
      <c r="HD323">
        <v>511.35199999999998</v>
      </c>
      <c r="HE323">
        <v>382.38600000000002</v>
      </c>
      <c r="HF323">
        <v>22.2349</v>
      </c>
      <c r="HG323">
        <v>41.375900000000001</v>
      </c>
      <c r="HH323">
        <v>30.0002</v>
      </c>
      <c r="HI323">
        <v>40.854100000000003</v>
      </c>
      <c r="HJ323">
        <v>40.857900000000001</v>
      </c>
      <c r="HK323">
        <v>8.5823499999999999</v>
      </c>
      <c r="HL323">
        <v>65.200400000000002</v>
      </c>
      <c r="HM323">
        <v>0</v>
      </c>
      <c r="HN323">
        <v>19.0181</v>
      </c>
      <c r="HO323">
        <v>112.53700000000001</v>
      </c>
      <c r="HP323">
        <v>17.9315</v>
      </c>
      <c r="HQ323">
        <v>97.663200000000003</v>
      </c>
      <c r="HR323">
        <v>99.404799999999994</v>
      </c>
    </row>
    <row r="324" spans="1:226" x14ac:dyDescent="0.25">
      <c r="A324">
        <v>308</v>
      </c>
      <c r="B324">
        <v>1687543716.5</v>
      </c>
      <c r="C324">
        <v>15013</v>
      </c>
      <c r="D324" t="s">
        <v>979</v>
      </c>
      <c r="E324" t="s">
        <v>980</v>
      </c>
      <c r="F324">
        <v>5</v>
      </c>
      <c r="G324" t="s">
        <v>353</v>
      </c>
      <c r="H324" t="s">
        <v>941</v>
      </c>
      <c r="I324">
        <v>1687543709</v>
      </c>
      <c r="J324">
        <f t="shared" si="124"/>
        <v>2.6233209875580472E-3</v>
      </c>
      <c r="K324">
        <f t="shared" si="125"/>
        <v>2.6233209875580474</v>
      </c>
      <c r="L324">
        <f t="shared" si="126"/>
        <v>8.9169362885257508E-2</v>
      </c>
      <c r="M324">
        <f t="shared" si="127"/>
        <v>170.43048148148151</v>
      </c>
      <c r="N324">
        <f t="shared" si="128"/>
        <v>162.42333870507926</v>
      </c>
      <c r="O324">
        <f t="shared" si="129"/>
        <v>16.545472425666702</v>
      </c>
      <c r="P324">
        <f t="shared" si="130"/>
        <v>17.361130822246608</v>
      </c>
      <c r="Q324">
        <f t="shared" si="131"/>
        <v>0.1068595243374381</v>
      </c>
      <c r="R324">
        <f>IF(LEFT(BD324,1)&lt;&gt;"0",IF(LEFT(BD324,1)="1",3,BE324),$D$5+$E$5*(BV324*BO324/($K$5*1000))+$F$5*(BV324*BO324/($K$5*1000))*MAX(MIN(BB324,$J$5),$I$5)*MAX(MIN(BB324,$J$5),$I$5)+$G$5*MAX(MIN(BB324,$J$5),$I$5)*(BV324*BO324/($K$5*1000))+$H$5*(BV324*BO324/($K$5*1000))*(BV324*BO324/($K$5*1000)))</f>
        <v>2.9608623557344553</v>
      </c>
      <c r="S324">
        <f t="shared" si="132"/>
        <v>0.10476231664902921</v>
      </c>
      <c r="T324">
        <f t="shared" si="133"/>
        <v>6.566144550049241E-2</v>
      </c>
      <c r="U324">
        <f t="shared" si="134"/>
        <v>511.37570242387579</v>
      </c>
      <c r="V324">
        <f t="shared" si="135"/>
        <v>32.345367071105599</v>
      </c>
      <c r="W324">
        <f t="shared" si="136"/>
        <v>31.367251851851851</v>
      </c>
      <c r="X324">
        <f t="shared" si="137"/>
        <v>4.6067116147811165</v>
      </c>
      <c r="Y324">
        <f t="shared" si="138"/>
        <v>50.123912855404051</v>
      </c>
      <c r="Z324">
        <f t="shared" si="139"/>
        <v>2.140383645724182</v>
      </c>
      <c r="AA324">
        <f t="shared" si="140"/>
        <v>4.2701846759224402</v>
      </c>
      <c r="AB324">
        <f t="shared" si="141"/>
        <v>2.4663279690569344</v>
      </c>
      <c r="AC324">
        <f t="shared" si="142"/>
        <v>-115.68845555130989</v>
      </c>
      <c r="AD324">
        <f t="shared" si="143"/>
        <v>-211.90530365277553</v>
      </c>
      <c r="AE324">
        <f t="shared" si="144"/>
        <v>-16.024565597812774</v>
      </c>
      <c r="AF324">
        <f t="shared" si="145"/>
        <v>167.75737762197761</v>
      </c>
      <c r="AG324">
        <f t="shared" si="146"/>
        <v>-18.682910719224399</v>
      </c>
      <c r="AH324">
        <f t="shared" si="147"/>
        <v>2.6236642241916019</v>
      </c>
      <c r="AI324">
        <f t="shared" si="148"/>
        <v>8.9169362885257508E-2</v>
      </c>
      <c r="AJ324">
        <v>134.1971183476038</v>
      </c>
      <c r="AK324">
        <v>151.264812121212</v>
      </c>
      <c r="AL324">
        <v>-3.2622378920783941</v>
      </c>
      <c r="AM324">
        <v>65.215771682281684</v>
      </c>
      <c r="AN324">
        <f t="shared" si="149"/>
        <v>2.6233209875580474</v>
      </c>
      <c r="AO324">
        <v>17.918955087551169</v>
      </c>
      <c r="AP324">
        <v>21.000920000000001</v>
      </c>
      <c r="AQ324">
        <v>-4.6228568816169322E-5</v>
      </c>
      <c r="AR324">
        <v>100.46263180552219</v>
      </c>
      <c r="AS324">
        <v>0</v>
      </c>
      <c r="AT324">
        <v>0</v>
      </c>
      <c r="AU324">
        <f t="shared" si="150"/>
        <v>1</v>
      </c>
      <c r="AV324">
        <f t="shared" si="151"/>
        <v>0</v>
      </c>
      <c r="AW324">
        <f t="shared" si="152"/>
        <v>53286.264534320551</v>
      </c>
      <c r="AX324">
        <f t="shared" si="153"/>
        <v>2906.7164074074071</v>
      </c>
      <c r="AY324">
        <f t="shared" si="154"/>
        <v>2384.379464636243</v>
      </c>
      <c r="AZ324">
        <f>($B$11*$D$9+$C$11*$D$9+$F$11*((CV324+CN324)/MAX(CV324+CN324+CW324, 0.1)*$I$9+CW324/MAX(CV324+CN324+CW324, 0.1)*$J$9))/($B$11+$C$11+$F$11)</f>
        <v>0.82029999850000745</v>
      </c>
      <c r="BA324">
        <f>($B$11*$K$9+$C$11*$K$9+$F$11*((CV324+CN324)/MAX(CV324+CN324+CW324, 0.1)*$P$9+CW324/MAX(CV324+CN324+CW324, 0.1)*$Q$9))/($B$11+$C$11+$F$11)</f>
        <v>0.17592899710501447</v>
      </c>
      <c r="BB324" s="1">
        <v>6</v>
      </c>
      <c r="BC324">
        <v>0.5</v>
      </c>
      <c r="BD324" t="s">
        <v>354</v>
      </c>
      <c r="BE324">
        <v>2</v>
      </c>
      <c r="BF324" t="b">
        <v>1</v>
      </c>
      <c r="BG324">
        <v>1687543709</v>
      </c>
      <c r="BH324">
        <v>170.43048148148151</v>
      </c>
      <c r="BI324">
        <v>148.5495925925926</v>
      </c>
      <c r="BJ324">
        <v>21.01168518518519</v>
      </c>
      <c r="BK324">
        <v>17.929725925925929</v>
      </c>
      <c r="BL324">
        <v>168.45407407407399</v>
      </c>
      <c r="BM324">
        <v>20.886148148148159</v>
      </c>
      <c r="BN324">
        <v>500.04618518518532</v>
      </c>
      <c r="BO324">
        <v>101.7664444444444</v>
      </c>
      <c r="BP324">
        <v>9.990405925925927E-2</v>
      </c>
      <c r="BQ324">
        <v>30.03974074074074</v>
      </c>
      <c r="BR324">
        <v>31.367251851851851</v>
      </c>
      <c r="BS324">
        <v>999.90000000000009</v>
      </c>
      <c r="BT324">
        <v>0</v>
      </c>
      <c r="BU324">
        <v>0</v>
      </c>
      <c r="BV324">
        <v>10002.900370370369</v>
      </c>
      <c r="BW324">
        <v>0</v>
      </c>
      <c r="BX324">
        <v>906.70640740740737</v>
      </c>
      <c r="BY324">
        <v>21.880844444444449</v>
      </c>
      <c r="BZ324">
        <v>174.08837037037031</v>
      </c>
      <c r="CA324">
        <v>151.26177777777781</v>
      </c>
      <c r="CB324">
        <v>3.0819559259259259</v>
      </c>
      <c r="CC324">
        <v>148.5495925925926</v>
      </c>
      <c r="CD324">
        <v>17.929725925925929</v>
      </c>
      <c r="CE324">
        <v>2.138282592592593</v>
      </c>
      <c r="CF324">
        <v>1.824642592592592</v>
      </c>
      <c r="CG324">
        <v>18.50726666666667</v>
      </c>
      <c r="CH324">
        <v>15.99950740740741</v>
      </c>
      <c r="CI324">
        <v>2000.01</v>
      </c>
      <c r="CJ324">
        <v>0.98000100000000012</v>
      </c>
      <c r="CK324">
        <v>1.9998700000000001E-2</v>
      </c>
      <c r="CL324">
        <v>0</v>
      </c>
      <c r="CM324">
        <v>1.95087037037037</v>
      </c>
      <c r="CN324">
        <v>0</v>
      </c>
      <c r="CO324">
        <v>13613.79259259259</v>
      </c>
      <c r="CP324">
        <v>17338.30740740741</v>
      </c>
      <c r="CQ324">
        <v>48.978999999999999</v>
      </c>
      <c r="CR324">
        <v>50.349333333333327</v>
      </c>
      <c r="CS324">
        <v>49.125</v>
      </c>
      <c r="CT324">
        <v>48.375</v>
      </c>
      <c r="CU324">
        <v>47.643370370370377</v>
      </c>
      <c r="CV324">
        <v>1960.01</v>
      </c>
      <c r="CW324">
        <v>40</v>
      </c>
      <c r="CX324">
        <v>0</v>
      </c>
      <c r="CY324">
        <v>1687543716.2</v>
      </c>
      <c r="CZ324">
        <v>0</v>
      </c>
      <c r="DA324">
        <v>1687542577</v>
      </c>
      <c r="DB324" t="s">
        <v>942</v>
      </c>
      <c r="DC324">
        <v>1687542562</v>
      </c>
      <c r="DD324">
        <v>1687542577</v>
      </c>
      <c r="DE324">
        <v>5</v>
      </c>
      <c r="DF324">
        <v>0.01</v>
      </c>
      <c r="DG324">
        <v>7.0000000000000001E-3</v>
      </c>
      <c r="DH324">
        <v>2.6339999999999999</v>
      </c>
      <c r="DI324">
        <v>1E-3</v>
      </c>
      <c r="DJ324">
        <v>420</v>
      </c>
      <c r="DK324">
        <v>14</v>
      </c>
      <c r="DL324">
        <v>7.0000000000000007E-2</v>
      </c>
      <c r="DM324">
        <v>0.01</v>
      </c>
      <c r="DN324">
        <v>21.338456097560979</v>
      </c>
      <c r="DO324">
        <v>8.0432655052264934</v>
      </c>
      <c r="DP324">
        <v>0.79475902163034307</v>
      </c>
      <c r="DQ324">
        <v>0</v>
      </c>
      <c r="DR324">
        <v>3.0775700000000001</v>
      </c>
      <c r="DS324">
        <v>7.1682857142853773E-2</v>
      </c>
      <c r="DT324">
        <v>7.4089059789470878E-3</v>
      </c>
      <c r="DU324">
        <v>1</v>
      </c>
      <c r="DV324">
        <v>1</v>
      </c>
      <c r="DW324">
        <v>2</v>
      </c>
      <c r="DX324" t="s">
        <v>368</v>
      </c>
      <c r="DY324">
        <v>3.1190000000000002</v>
      </c>
      <c r="DZ324">
        <v>2.7559499999999999</v>
      </c>
      <c r="EA324">
        <v>3.77341E-2</v>
      </c>
      <c r="EB324">
        <v>3.2771099999999997E-2</v>
      </c>
      <c r="EC324">
        <v>0.106518</v>
      </c>
      <c r="ED324">
        <v>9.5568799999999995E-2</v>
      </c>
      <c r="EE324">
        <v>27822.1</v>
      </c>
      <c r="EF324">
        <v>27810.799999999999</v>
      </c>
      <c r="EG324">
        <v>29495.599999999999</v>
      </c>
      <c r="EH324">
        <v>29067.7</v>
      </c>
      <c r="EI324">
        <v>36489.599999999999</v>
      </c>
      <c r="EJ324">
        <v>34643.599999999999</v>
      </c>
      <c r="EK324">
        <v>45237.5</v>
      </c>
      <c r="EL324">
        <v>43233.3</v>
      </c>
      <c r="EM324">
        <v>1.7068300000000001</v>
      </c>
      <c r="EN324">
        <v>1.63862</v>
      </c>
      <c r="EO324">
        <v>-5.5208799999999997E-3</v>
      </c>
      <c r="EP324">
        <v>0</v>
      </c>
      <c r="EQ324">
        <v>31.4602</v>
      </c>
      <c r="ER324">
        <v>999.9</v>
      </c>
      <c r="ES324">
        <v>45.1</v>
      </c>
      <c r="ET324">
        <v>52.5</v>
      </c>
      <c r="EU324">
        <v>62.264200000000002</v>
      </c>
      <c r="EV324">
        <v>65.679599999999994</v>
      </c>
      <c r="EW324">
        <v>16.366199999999999</v>
      </c>
      <c r="EX324">
        <v>1</v>
      </c>
      <c r="EY324">
        <v>1.22997</v>
      </c>
      <c r="EZ324">
        <v>9.2810500000000005</v>
      </c>
      <c r="FA324">
        <v>19.982900000000001</v>
      </c>
      <c r="FB324">
        <v>5.2279200000000001</v>
      </c>
      <c r="FC324">
        <v>11.992000000000001</v>
      </c>
      <c r="FD324">
        <v>4.9688499999999998</v>
      </c>
      <c r="FE324">
        <v>3.2896000000000001</v>
      </c>
      <c r="FF324">
        <v>9999</v>
      </c>
      <c r="FG324">
        <v>9999</v>
      </c>
      <c r="FH324">
        <v>9999</v>
      </c>
      <c r="FI324">
        <v>999.9</v>
      </c>
      <c r="FJ324">
        <v>4.9727499999999996</v>
      </c>
      <c r="FK324">
        <v>1.8785099999999999</v>
      </c>
      <c r="FL324">
        <v>1.8767199999999999</v>
      </c>
      <c r="FM324">
        <v>1.87947</v>
      </c>
      <c r="FN324">
        <v>1.8758999999999999</v>
      </c>
      <c r="FO324">
        <v>1.87927</v>
      </c>
      <c r="FP324">
        <v>1.8765400000000001</v>
      </c>
      <c r="FQ324">
        <v>1.87775</v>
      </c>
      <c r="FR324">
        <v>0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1.905</v>
      </c>
      <c r="GF324">
        <v>0.12529999999999999</v>
      </c>
      <c r="GG324">
        <v>1.4370950227846799</v>
      </c>
      <c r="GH324">
        <v>3.4596175144301941E-3</v>
      </c>
      <c r="GI324">
        <v>-1.60062044249347E-6</v>
      </c>
      <c r="GJ324">
        <v>4.4551892631570479E-10</v>
      </c>
      <c r="GK324">
        <v>-0.1146890943765039</v>
      </c>
      <c r="GL324">
        <v>-1.1044296988583829E-3</v>
      </c>
      <c r="GM324">
        <v>8.6344859614355754E-4</v>
      </c>
      <c r="GN324">
        <v>-1.2442756315904091E-5</v>
      </c>
      <c r="GO324">
        <v>0</v>
      </c>
      <c r="GP324">
        <v>2120</v>
      </c>
      <c r="GQ324">
        <v>2</v>
      </c>
      <c r="GR324">
        <v>32</v>
      </c>
      <c r="GS324">
        <v>19.2</v>
      </c>
      <c r="GT324">
        <v>19</v>
      </c>
      <c r="GU324">
        <v>0.39184600000000003</v>
      </c>
      <c r="GV324">
        <v>2.7050800000000002</v>
      </c>
      <c r="GW324">
        <v>1.39893</v>
      </c>
      <c r="GX324">
        <v>2.2717299999999998</v>
      </c>
      <c r="GY324">
        <v>1.4489700000000001</v>
      </c>
      <c r="GZ324">
        <v>2.4121100000000002</v>
      </c>
      <c r="HA324">
        <v>56.314599999999999</v>
      </c>
      <c r="HB324">
        <v>13.3878</v>
      </c>
      <c r="HC324">
        <v>18</v>
      </c>
      <c r="HD324">
        <v>511.41300000000001</v>
      </c>
      <c r="HE324">
        <v>382.25200000000001</v>
      </c>
      <c r="HF324">
        <v>22.237100000000002</v>
      </c>
      <c r="HG324">
        <v>41.375900000000001</v>
      </c>
      <c r="HH324">
        <v>30</v>
      </c>
      <c r="HI324">
        <v>40.854100000000003</v>
      </c>
      <c r="HJ324">
        <v>40.857900000000001</v>
      </c>
      <c r="HK324">
        <v>7.8290899999999999</v>
      </c>
      <c r="HL324">
        <v>65.200400000000002</v>
      </c>
      <c r="HM324">
        <v>0</v>
      </c>
      <c r="HN324">
        <v>19.014199999999999</v>
      </c>
      <c r="HO324">
        <v>99.159800000000004</v>
      </c>
      <c r="HP324">
        <v>17.9315</v>
      </c>
      <c r="HQ324">
        <v>97.662499999999994</v>
      </c>
      <c r="HR324">
        <v>99.406499999999994</v>
      </c>
    </row>
    <row r="325" spans="1:226" x14ac:dyDescent="0.25">
      <c r="A325">
        <v>309</v>
      </c>
      <c r="B325">
        <v>1687543721.5</v>
      </c>
      <c r="C325">
        <v>15018</v>
      </c>
      <c r="D325" t="s">
        <v>981</v>
      </c>
      <c r="E325" t="s">
        <v>982</v>
      </c>
      <c r="F325">
        <v>5</v>
      </c>
      <c r="G325" t="s">
        <v>353</v>
      </c>
      <c r="H325" t="s">
        <v>941</v>
      </c>
      <c r="I325">
        <v>1687543713.7142861</v>
      </c>
      <c r="J325">
        <f t="shared" si="124"/>
        <v>2.6224450651477511E-3</v>
      </c>
      <c r="K325">
        <f t="shared" si="125"/>
        <v>2.6224450651477511</v>
      </c>
      <c r="L325">
        <f t="shared" si="126"/>
        <v>-0.42395162401167519</v>
      </c>
      <c r="M325">
        <f t="shared" si="127"/>
        <v>155.38653571428571</v>
      </c>
      <c r="N325">
        <f t="shared" si="128"/>
        <v>155.63247156545009</v>
      </c>
      <c r="O325">
        <f t="shared" si="129"/>
        <v>15.853655852191087</v>
      </c>
      <c r="P325">
        <f t="shared" si="130"/>
        <v>15.828603353140874</v>
      </c>
      <c r="Q325">
        <f t="shared" si="131"/>
        <v>0.10677966538265696</v>
      </c>
      <c r="R325">
        <f>IF(LEFT(BD325,1)&lt;&gt;"0",IF(LEFT(BD325,1)="1",3,BE325),$D$5+$E$5*(BV325*BO325/($K$5*1000))+$F$5*(BV325*BO325/($K$5*1000))*MAX(MIN(BB325,$J$5),$I$5)*MAX(MIN(BB325,$J$5),$I$5)+$G$5*MAX(MIN(BB325,$J$5),$I$5)*(BV325*BO325/($K$5*1000))+$H$5*(BV325*BO325/($K$5*1000))*(BV325*BO325/($K$5*1000)))</f>
        <v>2.959285042037112</v>
      </c>
      <c r="S325">
        <f t="shared" si="132"/>
        <v>0.10468446545303603</v>
      </c>
      <c r="T325">
        <f t="shared" si="133"/>
        <v>6.5612612115438312E-2</v>
      </c>
      <c r="U325">
        <f t="shared" si="134"/>
        <v>512.86190319146976</v>
      </c>
      <c r="V325">
        <f t="shared" si="135"/>
        <v>32.355241139238565</v>
      </c>
      <c r="W325">
        <f t="shared" si="136"/>
        <v>31.368446428571431</v>
      </c>
      <c r="X325">
        <f t="shared" si="137"/>
        <v>4.6070245500222065</v>
      </c>
      <c r="Y325">
        <f t="shared" si="138"/>
        <v>50.108143116754874</v>
      </c>
      <c r="Z325">
        <f t="shared" si="139"/>
        <v>2.1396907623666253</v>
      </c>
      <c r="AA325">
        <f t="shared" si="140"/>
        <v>4.270145787244644</v>
      </c>
      <c r="AB325">
        <f t="shared" si="141"/>
        <v>2.4673337876555812</v>
      </c>
      <c r="AC325">
        <f t="shared" si="142"/>
        <v>-115.64982737301582</v>
      </c>
      <c r="AD325">
        <f t="shared" si="143"/>
        <v>-212.00830403310889</v>
      </c>
      <c r="AE325">
        <f t="shared" si="144"/>
        <v>-16.040982183969874</v>
      </c>
      <c r="AF325">
        <f t="shared" si="145"/>
        <v>169.16278960137524</v>
      </c>
      <c r="AG325">
        <f t="shared" si="146"/>
        <v>-19.143603080884599</v>
      </c>
      <c r="AH325">
        <f t="shared" si="147"/>
        <v>2.6261747554662804</v>
      </c>
      <c r="AI325">
        <f t="shared" si="148"/>
        <v>-0.42395162401167519</v>
      </c>
      <c r="AJ325">
        <v>117.2216273139948</v>
      </c>
      <c r="AK325">
        <v>134.9575151515152</v>
      </c>
      <c r="AL325">
        <v>-3.269720869871195</v>
      </c>
      <c r="AM325">
        <v>65.215771682281684</v>
      </c>
      <c r="AN325">
        <f t="shared" si="149"/>
        <v>2.6224450651477511</v>
      </c>
      <c r="AO325">
        <v>17.911182395185531</v>
      </c>
      <c r="AP325">
        <v>20.992478787878792</v>
      </c>
      <c r="AQ325">
        <v>-4.6170257843450618E-5</v>
      </c>
      <c r="AR325">
        <v>100.46263180552219</v>
      </c>
      <c r="AS325">
        <v>0</v>
      </c>
      <c r="AT325">
        <v>0</v>
      </c>
      <c r="AU325">
        <f t="shared" si="150"/>
        <v>1</v>
      </c>
      <c r="AV325">
        <f t="shared" si="151"/>
        <v>0</v>
      </c>
      <c r="AW325">
        <f t="shared" si="152"/>
        <v>53240.594000858859</v>
      </c>
      <c r="AX325">
        <f t="shared" si="153"/>
        <v>2915.164107142858</v>
      </c>
      <c r="AY325">
        <f t="shared" si="154"/>
        <v>2391.3091155275943</v>
      </c>
      <c r="AZ325">
        <f>($B$11*$D$9+$C$11*$D$9+$F$11*((CV325+CN325)/MAX(CV325+CN325+CW325, 0.1)*$I$9+CW325/MAX(CV325+CN325+CW325, 0.1)*$J$9))/($B$11+$C$11+$F$11)</f>
        <v>0.82029999946428667</v>
      </c>
      <c r="BA325">
        <f>($B$11*$K$9+$C$11*$K$9+$F$11*((CV325+CN325)/MAX(CV325+CN325+CW325, 0.1)*$P$9+CW325/MAX(CV325+CN325+CW325, 0.1)*$Q$9))/($B$11+$C$11+$F$11)</f>
        <v>0.17592899896607328</v>
      </c>
      <c r="BB325" s="1">
        <v>6</v>
      </c>
      <c r="BC325">
        <v>0.5</v>
      </c>
      <c r="BD325" t="s">
        <v>354</v>
      </c>
      <c r="BE325">
        <v>2</v>
      </c>
      <c r="BF325" t="b">
        <v>1</v>
      </c>
      <c r="BG325">
        <v>1687543713.7142861</v>
      </c>
      <c r="BH325">
        <v>155.38653571428571</v>
      </c>
      <c r="BI325">
        <v>132.90353571428571</v>
      </c>
      <c r="BJ325">
        <v>21.00495714285714</v>
      </c>
      <c r="BK325">
        <v>17.919692857142859</v>
      </c>
      <c r="BL325">
        <v>153.45489285714291</v>
      </c>
      <c r="BM325">
        <v>20.879542857142859</v>
      </c>
      <c r="BN325">
        <v>499.99192857142862</v>
      </c>
      <c r="BO325">
        <v>101.76607142857139</v>
      </c>
      <c r="BP325">
        <v>9.9918957142857145E-2</v>
      </c>
      <c r="BQ325">
        <v>30.039582142857149</v>
      </c>
      <c r="BR325">
        <v>31.368446428571431</v>
      </c>
      <c r="BS325">
        <v>999.9000000000002</v>
      </c>
      <c r="BT325">
        <v>0</v>
      </c>
      <c r="BU325">
        <v>0</v>
      </c>
      <c r="BV325">
        <v>9993.9950000000008</v>
      </c>
      <c r="BW325">
        <v>0</v>
      </c>
      <c r="BX325">
        <v>915.16053571428586</v>
      </c>
      <c r="BY325">
        <v>22.483046428571431</v>
      </c>
      <c r="BZ325">
        <v>158.72053571428569</v>
      </c>
      <c r="CA325">
        <v>135.3286428571428</v>
      </c>
      <c r="CB325">
        <v>3.0852592857142862</v>
      </c>
      <c r="CC325">
        <v>132.90353571428571</v>
      </c>
      <c r="CD325">
        <v>17.919692857142859</v>
      </c>
      <c r="CE325">
        <v>2.1375896428571428</v>
      </c>
      <c r="CF325">
        <v>1.8236153571428571</v>
      </c>
      <c r="CG325">
        <v>18.50208571428572</v>
      </c>
      <c r="CH325">
        <v>15.990689285714289</v>
      </c>
      <c r="CI325">
        <v>2000.0035714285721</v>
      </c>
      <c r="CJ325">
        <v>0.98000100000000023</v>
      </c>
      <c r="CK325">
        <v>1.9998700000000001E-2</v>
      </c>
      <c r="CL325">
        <v>0</v>
      </c>
      <c r="CM325">
        <v>1.966314285714285</v>
      </c>
      <c r="CN325">
        <v>0</v>
      </c>
      <c r="CO325">
        <v>13611.257142857139</v>
      </c>
      <c r="CP325">
        <v>17338.257142857139</v>
      </c>
      <c r="CQ325">
        <v>48.982000000000014</v>
      </c>
      <c r="CR325">
        <v>50.347999999999992</v>
      </c>
      <c r="CS325">
        <v>49.125</v>
      </c>
      <c r="CT325">
        <v>48.375</v>
      </c>
      <c r="CU325">
        <v>47.636071428571427</v>
      </c>
      <c r="CV325">
        <v>1960.0035714285721</v>
      </c>
      <c r="CW325">
        <v>40</v>
      </c>
      <c r="CX325">
        <v>0</v>
      </c>
      <c r="CY325">
        <v>1687543721.5999999</v>
      </c>
      <c r="CZ325">
        <v>0</v>
      </c>
      <c r="DA325">
        <v>1687542577</v>
      </c>
      <c r="DB325" t="s">
        <v>942</v>
      </c>
      <c r="DC325">
        <v>1687542562</v>
      </c>
      <c r="DD325">
        <v>1687542577</v>
      </c>
      <c r="DE325">
        <v>5</v>
      </c>
      <c r="DF325">
        <v>0.01</v>
      </c>
      <c r="DG325">
        <v>7.0000000000000001E-3</v>
      </c>
      <c r="DH325">
        <v>2.6339999999999999</v>
      </c>
      <c r="DI325">
        <v>1E-3</v>
      </c>
      <c r="DJ325">
        <v>420</v>
      </c>
      <c r="DK325">
        <v>14</v>
      </c>
      <c r="DL325">
        <v>7.0000000000000007E-2</v>
      </c>
      <c r="DM325">
        <v>0.01</v>
      </c>
      <c r="DN325">
        <v>22.102720000000001</v>
      </c>
      <c r="DO325">
        <v>7.6564908067542099</v>
      </c>
      <c r="DP325">
        <v>0.73816244899073535</v>
      </c>
      <c r="DQ325">
        <v>0</v>
      </c>
      <c r="DR325">
        <v>3.082249</v>
      </c>
      <c r="DS325">
        <v>4.4589793621005097E-2</v>
      </c>
      <c r="DT325">
        <v>5.4111772286628652E-3</v>
      </c>
      <c r="DU325">
        <v>1</v>
      </c>
      <c r="DV325">
        <v>1</v>
      </c>
      <c r="DW325">
        <v>2</v>
      </c>
      <c r="DX325" t="s">
        <v>368</v>
      </c>
      <c r="DY325">
        <v>3.1188600000000002</v>
      </c>
      <c r="DZ325">
        <v>2.7571400000000001</v>
      </c>
      <c r="EA325">
        <v>3.3854799999999997E-2</v>
      </c>
      <c r="EB325">
        <v>2.8553499999999999E-2</v>
      </c>
      <c r="EC325">
        <v>0.10649</v>
      </c>
      <c r="ED325">
        <v>9.5537999999999998E-2</v>
      </c>
      <c r="EE325">
        <v>27933.4</v>
      </c>
      <c r="EF325">
        <v>27931.3</v>
      </c>
      <c r="EG325">
        <v>29495</v>
      </c>
      <c r="EH325">
        <v>29067.3</v>
      </c>
      <c r="EI325">
        <v>36489.699999999997</v>
      </c>
      <c r="EJ325">
        <v>34644</v>
      </c>
      <c r="EK325">
        <v>45236.5</v>
      </c>
      <c r="EL325">
        <v>43232.6</v>
      </c>
      <c r="EM325">
        <v>1.70665</v>
      </c>
      <c r="EN325">
        <v>1.6389</v>
      </c>
      <c r="EO325">
        <v>-5.2750100000000001E-3</v>
      </c>
      <c r="EP325">
        <v>0</v>
      </c>
      <c r="EQ325">
        <v>31.4602</v>
      </c>
      <c r="ER325">
        <v>999.9</v>
      </c>
      <c r="ES325">
        <v>45.1</v>
      </c>
      <c r="ET325">
        <v>52.5</v>
      </c>
      <c r="EU325">
        <v>62.2714</v>
      </c>
      <c r="EV325">
        <v>65.569599999999994</v>
      </c>
      <c r="EW325">
        <v>16.4984</v>
      </c>
      <c r="EX325">
        <v>1</v>
      </c>
      <c r="EY325">
        <v>1.23001</v>
      </c>
      <c r="EZ325">
        <v>9.2810500000000005</v>
      </c>
      <c r="FA325">
        <v>19.9831</v>
      </c>
      <c r="FB325">
        <v>5.2277699999999996</v>
      </c>
      <c r="FC325">
        <v>11.992000000000001</v>
      </c>
      <c r="FD325">
        <v>4.9689500000000004</v>
      </c>
      <c r="FE325">
        <v>3.2894999999999999</v>
      </c>
      <c r="FF325">
        <v>9999</v>
      </c>
      <c r="FG325">
        <v>9999</v>
      </c>
      <c r="FH325">
        <v>9999</v>
      </c>
      <c r="FI325">
        <v>999.9</v>
      </c>
      <c r="FJ325">
        <v>4.9727499999999996</v>
      </c>
      <c r="FK325">
        <v>1.8785099999999999</v>
      </c>
      <c r="FL325">
        <v>1.8767199999999999</v>
      </c>
      <c r="FM325">
        <v>1.8794599999999999</v>
      </c>
      <c r="FN325">
        <v>1.8758699999999999</v>
      </c>
      <c r="FO325">
        <v>1.8792500000000001</v>
      </c>
      <c r="FP325">
        <v>1.87653</v>
      </c>
      <c r="FQ325">
        <v>1.87775</v>
      </c>
      <c r="FR325">
        <v>0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1.857</v>
      </c>
      <c r="GF325">
        <v>0.12520000000000001</v>
      </c>
      <c r="GG325">
        <v>1.4370950227846799</v>
      </c>
      <c r="GH325">
        <v>3.4596175144301941E-3</v>
      </c>
      <c r="GI325">
        <v>-1.60062044249347E-6</v>
      </c>
      <c r="GJ325">
        <v>4.4551892631570479E-10</v>
      </c>
      <c r="GK325">
        <v>-0.1146890943765039</v>
      </c>
      <c r="GL325">
        <v>-1.1044296988583829E-3</v>
      </c>
      <c r="GM325">
        <v>8.6344859614355754E-4</v>
      </c>
      <c r="GN325">
        <v>-1.2442756315904091E-5</v>
      </c>
      <c r="GO325">
        <v>0</v>
      </c>
      <c r="GP325">
        <v>2120</v>
      </c>
      <c r="GQ325">
        <v>2</v>
      </c>
      <c r="GR325">
        <v>32</v>
      </c>
      <c r="GS325">
        <v>19.3</v>
      </c>
      <c r="GT325">
        <v>19.100000000000001</v>
      </c>
      <c r="GU325">
        <v>0.35766599999999998</v>
      </c>
      <c r="GV325">
        <v>2.7148400000000001</v>
      </c>
      <c r="GW325">
        <v>1.39893</v>
      </c>
      <c r="GX325">
        <v>2.2717299999999998</v>
      </c>
      <c r="GY325">
        <v>1.4489700000000001</v>
      </c>
      <c r="GZ325">
        <v>2.4060100000000002</v>
      </c>
      <c r="HA325">
        <v>56.276400000000002</v>
      </c>
      <c r="HB325">
        <v>13.3878</v>
      </c>
      <c r="HC325">
        <v>18</v>
      </c>
      <c r="HD325">
        <v>511.28100000000001</v>
      </c>
      <c r="HE325">
        <v>382.416</v>
      </c>
      <c r="HF325">
        <v>22.238499999999998</v>
      </c>
      <c r="HG325">
        <v>41.375900000000001</v>
      </c>
      <c r="HH325">
        <v>30.0001</v>
      </c>
      <c r="HI325">
        <v>40.85</v>
      </c>
      <c r="HJ325">
        <v>40.857900000000001</v>
      </c>
      <c r="HK325">
        <v>7.1281499999999998</v>
      </c>
      <c r="HL325">
        <v>65.200400000000002</v>
      </c>
      <c r="HM325">
        <v>0</v>
      </c>
      <c r="HN325">
        <v>19.0106</v>
      </c>
      <c r="HO325">
        <v>85.801400000000001</v>
      </c>
      <c r="HP325">
        <v>17.9315</v>
      </c>
      <c r="HQ325">
        <v>97.660399999999996</v>
      </c>
      <c r="HR325">
        <v>99.405100000000004</v>
      </c>
    </row>
    <row r="326" spans="1:226" x14ac:dyDescent="0.25">
      <c r="A326">
        <v>310</v>
      </c>
      <c r="B326">
        <v>1687543726.5</v>
      </c>
      <c r="C326">
        <v>15023</v>
      </c>
      <c r="D326" t="s">
        <v>983</v>
      </c>
      <c r="E326" t="s">
        <v>984</v>
      </c>
      <c r="F326">
        <v>5</v>
      </c>
      <c r="G326" t="s">
        <v>353</v>
      </c>
      <c r="H326" t="s">
        <v>941</v>
      </c>
      <c r="I326">
        <v>1687543719</v>
      </c>
      <c r="J326">
        <f t="shared" si="124"/>
        <v>2.6288985109431595E-3</v>
      </c>
      <c r="K326">
        <f t="shared" si="125"/>
        <v>2.6288985109431593</v>
      </c>
      <c r="L326">
        <f t="shared" si="126"/>
        <v>-0.85042270199766745</v>
      </c>
      <c r="M326">
        <f t="shared" si="127"/>
        <v>138.5147037037037</v>
      </c>
      <c r="N326">
        <f t="shared" si="128"/>
        <v>145.76361976559238</v>
      </c>
      <c r="O326">
        <f t="shared" si="129"/>
        <v>14.848416860894334</v>
      </c>
      <c r="P326">
        <f t="shared" si="130"/>
        <v>14.109995794995676</v>
      </c>
      <c r="Q326">
        <f t="shared" si="131"/>
        <v>0.10703792750675656</v>
      </c>
      <c r="R326">
        <f>IF(LEFT(BD326,1)&lt;&gt;"0",IF(LEFT(BD326,1)="1",3,BE326),$D$5+$E$5*(BV326*BO326/($K$5*1000))+$F$5*(BV326*BO326/($K$5*1000))*MAX(MIN(BB326,$J$5),$I$5)*MAX(MIN(BB326,$J$5),$I$5)+$G$5*MAX(MIN(BB326,$J$5),$I$5)*(BV326*BO326/($K$5*1000))+$H$5*(BV326*BO326/($K$5*1000))*(BV326*BO326/($K$5*1000)))</f>
        <v>2.9600222140360346</v>
      </c>
      <c r="S326">
        <f t="shared" si="132"/>
        <v>0.10493320109100665</v>
      </c>
      <c r="T326">
        <f t="shared" si="133"/>
        <v>6.5768904936460912E-2</v>
      </c>
      <c r="U326">
        <f t="shared" si="134"/>
        <v>514.66569735926271</v>
      </c>
      <c r="V326">
        <f t="shared" si="135"/>
        <v>32.363577111888397</v>
      </c>
      <c r="W326">
        <f t="shared" si="136"/>
        <v>31.36629259259259</v>
      </c>
      <c r="X326">
        <f t="shared" si="137"/>
        <v>4.6064603374755775</v>
      </c>
      <c r="Y326">
        <f t="shared" si="138"/>
        <v>50.089343215772388</v>
      </c>
      <c r="Z326">
        <f t="shared" si="139"/>
        <v>2.1388901724036495</v>
      </c>
      <c r="AA326">
        <f t="shared" si="140"/>
        <v>4.2701501658543304</v>
      </c>
      <c r="AB326">
        <f t="shared" si="141"/>
        <v>2.4675701650719279</v>
      </c>
      <c r="AC326">
        <f t="shared" si="142"/>
        <v>-115.93442433259334</v>
      </c>
      <c r="AD326">
        <f t="shared" si="143"/>
        <v>-211.71455596465685</v>
      </c>
      <c r="AE326">
        <f t="shared" si="144"/>
        <v>-16.014598049883528</v>
      </c>
      <c r="AF326">
        <f t="shared" si="145"/>
        <v>171.00211901212899</v>
      </c>
      <c r="AG326">
        <f t="shared" si="146"/>
        <v>-19.584708627915436</v>
      </c>
      <c r="AH326">
        <f t="shared" si="147"/>
        <v>2.6275249581427658</v>
      </c>
      <c r="AI326">
        <f t="shared" si="148"/>
        <v>-0.85042270199766745</v>
      </c>
      <c r="AJ326">
        <v>100.5770254203066</v>
      </c>
      <c r="AK326">
        <v>118.68691515151509</v>
      </c>
      <c r="AL326">
        <v>-3.241848682664088</v>
      </c>
      <c r="AM326">
        <v>65.215771682281684</v>
      </c>
      <c r="AN326">
        <f t="shared" si="149"/>
        <v>2.6288985109431593</v>
      </c>
      <c r="AO326">
        <v>17.902029418102071</v>
      </c>
      <c r="AP326">
        <v>20.990507272727282</v>
      </c>
      <c r="AQ326">
        <v>-4.0162906283140166E-6</v>
      </c>
      <c r="AR326">
        <v>100.46263180552219</v>
      </c>
      <c r="AS326">
        <v>0</v>
      </c>
      <c r="AT326">
        <v>0</v>
      </c>
      <c r="AU326">
        <f t="shared" si="150"/>
        <v>1</v>
      </c>
      <c r="AV326">
        <f t="shared" si="151"/>
        <v>0</v>
      </c>
      <c r="AW326">
        <f t="shared" si="152"/>
        <v>53261.949006206749</v>
      </c>
      <c r="AX326">
        <f t="shared" si="153"/>
        <v>2925.4170370370371</v>
      </c>
      <c r="AY326">
        <f t="shared" si="154"/>
        <v>2399.7195972692398</v>
      </c>
      <c r="AZ326">
        <f>($B$11*$D$9+$C$11*$D$9+$F$11*((CV326+CN326)/MAX(CV326+CN326+CW326, 0.1)*$I$9+CW326/MAX(CV326+CN326+CW326, 0.1)*$J$9))/($B$11+$C$11+$F$11)</f>
        <v>0.8203000006111123</v>
      </c>
      <c r="BA326">
        <f>($B$11*$K$9+$C$11*$K$9+$F$11*((CV326+CN326)/MAX(CV326+CN326+CW326, 0.1)*$P$9+CW326/MAX(CV326+CN326+CW326, 0.1)*$Q$9))/($B$11+$C$11+$F$11)</f>
        <v>0.17592900117944682</v>
      </c>
      <c r="BB326" s="1">
        <v>6</v>
      </c>
      <c r="BC326">
        <v>0.5</v>
      </c>
      <c r="BD326" t="s">
        <v>354</v>
      </c>
      <c r="BE326">
        <v>2</v>
      </c>
      <c r="BF326" t="b">
        <v>1</v>
      </c>
      <c r="BG326">
        <v>1687543719</v>
      </c>
      <c r="BH326">
        <v>138.5147037037037</v>
      </c>
      <c r="BI326">
        <v>115.4499037037037</v>
      </c>
      <c r="BJ326">
        <v>20.99701111111111</v>
      </c>
      <c r="BK326">
        <v>17.9102</v>
      </c>
      <c r="BL326">
        <v>136.63385185185189</v>
      </c>
      <c r="BM326">
        <v>20.87173703703704</v>
      </c>
      <c r="BN326">
        <v>500.00237037037039</v>
      </c>
      <c r="BO326">
        <v>101.7663703703704</v>
      </c>
      <c r="BP326">
        <v>0.1000410481481482</v>
      </c>
      <c r="BQ326">
        <v>30.0396</v>
      </c>
      <c r="BR326">
        <v>31.36629259259259</v>
      </c>
      <c r="BS326">
        <v>999.90000000000009</v>
      </c>
      <c r="BT326">
        <v>0</v>
      </c>
      <c r="BU326">
        <v>0</v>
      </c>
      <c r="BV326">
        <v>9998.1440740740745</v>
      </c>
      <c r="BW326">
        <v>0</v>
      </c>
      <c r="BX326">
        <v>925.42111111111103</v>
      </c>
      <c r="BY326">
        <v>23.064892592592599</v>
      </c>
      <c r="BZ326">
        <v>141.48559259259261</v>
      </c>
      <c r="CA326">
        <v>117.5553185185185</v>
      </c>
      <c r="CB326">
        <v>3.0867996296296298</v>
      </c>
      <c r="CC326">
        <v>115.4499037037037</v>
      </c>
      <c r="CD326">
        <v>17.9102</v>
      </c>
      <c r="CE326">
        <v>2.1367874074074069</v>
      </c>
      <c r="CF326">
        <v>1.822654074074074</v>
      </c>
      <c r="CG326">
        <v>18.49609629629629</v>
      </c>
      <c r="CH326">
        <v>15.98244074074074</v>
      </c>
      <c r="CI326">
        <v>1999.995925925926</v>
      </c>
      <c r="CJ326">
        <v>0.98000100000000012</v>
      </c>
      <c r="CK326">
        <v>1.9998700000000001E-2</v>
      </c>
      <c r="CL326">
        <v>0</v>
      </c>
      <c r="CM326">
        <v>1.944218518518519</v>
      </c>
      <c r="CN326">
        <v>0</v>
      </c>
      <c r="CO326">
        <v>13609.755555555559</v>
      </c>
      <c r="CP326">
        <v>17338.203703703701</v>
      </c>
      <c r="CQ326">
        <v>48.990666666666662</v>
      </c>
      <c r="CR326">
        <v>50.342333333333329</v>
      </c>
      <c r="CS326">
        <v>49.125</v>
      </c>
      <c r="CT326">
        <v>48.375</v>
      </c>
      <c r="CU326">
        <v>47.636481481481482</v>
      </c>
      <c r="CV326">
        <v>1959.995925925926</v>
      </c>
      <c r="CW326">
        <v>40</v>
      </c>
      <c r="CX326">
        <v>0</v>
      </c>
      <c r="CY326">
        <v>1687543726.4000001</v>
      </c>
      <c r="CZ326">
        <v>0</v>
      </c>
      <c r="DA326">
        <v>1687542577</v>
      </c>
      <c r="DB326" t="s">
        <v>942</v>
      </c>
      <c r="DC326">
        <v>1687542562</v>
      </c>
      <c r="DD326">
        <v>1687542577</v>
      </c>
      <c r="DE326">
        <v>5</v>
      </c>
      <c r="DF326">
        <v>0.01</v>
      </c>
      <c r="DG326">
        <v>7.0000000000000001E-3</v>
      </c>
      <c r="DH326">
        <v>2.6339999999999999</v>
      </c>
      <c r="DI326">
        <v>1E-3</v>
      </c>
      <c r="DJ326">
        <v>420</v>
      </c>
      <c r="DK326">
        <v>14</v>
      </c>
      <c r="DL326">
        <v>7.0000000000000007E-2</v>
      </c>
      <c r="DM326">
        <v>0.01</v>
      </c>
      <c r="DN326">
        <v>22.717904878048781</v>
      </c>
      <c r="DO326">
        <v>6.7634905923345059</v>
      </c>
      <c r="DP326">
        <v>0.68066947924540055</v>
      </c>
      <c r="DQ326">
        <v>0</v>
      </c>
      <c r="DR326">
        <v>3.0861100000000001</v>
      </c>
      <c r="DS326">
        <v>1.8639303135886659E-2</v>
      </c>
      <c r="DT326">
        <v>2.8021141844041591E-3</v>
      </c>
      <c r="DU326">
        <v>1</v>
      </c>
      <c r="DV326">
        <v>1</v>
      </c>
      <c r="DW326">
        <v>2</v>
      </c>
      <c r="DX326" t="s">
        <v>368</v>
      </c>
      <c r="DY326">
        <v>3.1188799999999999</v>
      </c>
      <c r="DZ326">
        <v>2.7572000000000001</v>
      </c>
      <c r="EA326">
        <v>2.9909499999999999E-2</v>
      </c>
      <c r="EB326">
        <v>2.45159E-2</v>
      </c>
      <c r="EC326">
        <v>0.106484</v>
      </c>
      <c r="ED326">
        <v>9.5502900000000002E-2</v>
      </c>
      <c r="EE326">
        <v>28047.599999999999</v>
      </c>
      <c r="EF326">
        <v>28046.9</v>
      </c>
      <c r="EG326">
        <v>29495.599999999999</v>
      </c>
      <c r="EH326">
        <v>29067.200000000001</v>
      </c>
      <c r="EI326">
        <v>36490.300000000003</v>
      </c>
      <c r="EJ326">
        <v>34645</v>
      </c>
      <c r="EK326">
        <v>45237.2</v>
      </c>
      <c r="EL326">
        <v>43232.6</v>
      </c>
      <c r="EM326">
        <v>1.7067000000000001</v>
      </c>
      <c r="EN326">
        <v>1.6387499999999999</v>
      </c>
      <c r="EO326">
        <v>-6.9923700000000004E-3</v>
      </c>
      <c r="EP326">
        <v>0</v>
      </c>
      <c r="EQ326">
        <v>31.4602</v>
      </c>
      <c r="ER326">
        <v>999.9</v>
      </c>
      <c r="ES326">
        <v>45.1</v>
      </c>
      <c r="ET326">
        <v>52.5</v>
      </c>
      <c r="EU326">
        <v>62.271500000000003</v>
      </c>
      <c r="EV326">
        <v>65.819599999999994</v>
      </c>
      <c r="EW326">
        <v>16.510400000000001</v>
      </c>
      <c r="EX326">
        <v>1</v>
      </c>
      <c r="EY326">
        <v>1.2300800000000001</v>
      </c>
      <c r="EZ326">
        <v>9.2810500000000005</v>
      </c>
      <c r="FA326">
        <v>19.9831</v>
      </c>
      <c r="FB326">
        <v>5.2268699999999999</v>
      </c>
      <c r="FC326">
        <v>11.992000000000001</v>
      </c>
      <c r="FD326">
        <v>4.9684499999999998</v>
      </c>
      <c r="FE326">
        <v>3.2896299999999998</v>
      </c>
      <c r="FF326">
        <v>9999</v>
      </c>
      <c r="FG326">
        <v>9999</v>
      </c>
      <c r="FH326">
        <v>9999</v>
      </c>
      <c r="FI326">
        <v>999.9</v>
      </c>
      <c r="FJ326">
        <v>4.9727499999999996</v>
      </c>
      <c r="FK326">
        <v>1.87852</v>
      </c>
      <c r="FL326">
        <v>1.8767799999999999</v>
      </c>
      <c r="FM326">
        <v>1.8795200000000001</v>
      </c>
      <c r="FN326">
        <v>1.8758999999999999</v>
      </c>
      <c r="FO326">
        <v>1.87927</v>
      </c>
      <c r="FP326">
        <v>1.87656</v>
      </c>
      <c r="FQ326">
        <v>1.8777699999999999</v>
      </c>
      <c r="FR326">
        <v>0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1.8069999999999999</v>
      </c>
      <c r="GF326">
        <v>0.12509999999999999</v>
      </c>
      <c r="GG326">
        <v>1.4370950227846799</v>
      </c>
      <c r="GH326">
        <v>3.4596175144301941E-3</v>
      </c>
      <c r="GI326">
        <v>-1.60062044249347E-6</v>
      </c>
      <c r="GJ326">
        <v>4.4551892631570479E-10</v>
      </c>
      <c r="GK326">
        <v>-0.1146890943765039</v>
      </c>
      <c r="GL326">
        <v>-1.1044296988583829E-3</v>
      </c>
      <c r="GM326">
        <v>8.6344859614355754E-4</v>
      </c>
      <c r="GN326">
        <v>-1.2442756315904091E-5</v>
      </c>
      <c r="GO326">
        <v>0</v>
      </c>
      <c r="GP326">
        <v>2120</v>
      </c>
      <c r="GQ326">
        <v>2</v>
      </c>
      <c r="GR326">
        <v>32</v>
      </c>
      <c r="GS326">
        <v>19.399999999999999</v>
      </c>
      <c r="GT326">
        <v>19.2</v>
      </c>
      <c r="GU326">
        <v>0.318604</v>
      </c>
      <c r="GV326">
        <v>2.7185100000000002</v>
      </c>
      <c r="GW326">
        <v>1.39893</v>
      </c>
      <c r="GX326">
        <v>2.2729499999999998</v>
      </c>
      <c r="GY326">
        <v>1.4489700000000001</v>
      </c>
      <c r="GZ326">
        <v>2.4084500000000002</v>
      </c>
      <c r="HA326">
        <v>56.276400000000002</v>
      </c>
      <c r="HB326">
        <v>13.3878</v>
      </c>
      <c r="HC326">
        <v>18</v>
      </c>
      <c r="HD326">
        <v>511.31099999999998</v>
      </c>
      <c r="HE326">
        <v>382.30500000000001</v>
      </c>
      <c r="HF326">
        <v>22.2395</v>
      </c>
      <c r="HG326">
        <v>41.378100000000003</v>
      </c>
      <c r="HH326">
        <v>30.0001</v>
      </c>
      <c r="HI326">
        <v>40.85</v>
      </c>
      <c r="HJ326">
        <v>40.8538</v>
      </c>
      <c r="HK326">
        <v>6.3327799999999996</v>
      </c>
      <c r="HL326">
        <v>65.200400000000002</v>
      </c>
      <c r="HM326">
        <v>0</v>
      </c>
      <c r="HN326">
        <v>19.007100000000001</v>
      </c>
      <c r="HO326">
        <v>65.761600000000001</v>
      </c>
      <c r="HP326">
        <v>17.9315</v>
      </c>
      <c r="HQ326">
        <v>97.662099999999995</v>
      </c>
      <c r="HR326">
        <v>99.405000000000001</v>
      </c>
    </row>
    <row r="327" spans="1:226" x14ac:dyDescent="0.25">
      <c r="A327">
        <v>311</v>
      </c>
      <c r="B327">
        <v>1687543731.5</v>
      </c>
      <c r="C327">
        <v>15028</v>
      </c>
      <c r="D327" t="s">
        <v>985</v>
      </c>
      <c r="E327" t="s">
        <v>986</v>
      </c>
      <c r="F327">
        <v>5</v>
      </c>
      <c r="G327" t="s">
        <v>353</v>
      </c>
      <c r="H327" t="s">
        <v>941</v>
      </c>
      <c r="I327">
        <v>1687543723.7142861</v>
      </c>
      <c r="J327">
        <f t="shared" si="124"/>
        <v>2.6300935451059049E-3</v>
      </c>
      <c r="K327">
        <f t="shared" si="125"/>
        <v>2.6300935451059049</v>
      </c>
      <c r="L327">
        <f t="shared" si="126"/>
        <v>-1.3034015689711036</v>
      </c>
      <c r="M327">
        <f t="shared" si="127"/>
        <v>123.5517857142857</v>
      </c>
      <c r="N327">
        <f t="shared" si="128"/>
        <v>138.12488620065776</v>
      </c>
      <c r="O327">
        <f t="shared" si="129"/>
        <v>14.070293654922402</v>
      </c>
      <c r="P327">
        <f t="shared" si="130"/>
        <v>12.585783448643795</v>
      </c>
      <c r="Q327">
        <f t="shared" si="131"/>
        <v>0.10713194992558635</v>
      </c>
      <c r="R327">
        <f>IF(LEFT(BD327,1)&lt;&gt;"0",IF(LEFT(BD327,1)="1",3,BE327),$D$5+$E$5*(BV327*BO327/($K$5*1000))+$F$5*(BV327*BO327/($K$5*1000))*MAX(MIN(BB327,$J$5),$I$5)*MAX(MIN(BB327,$J$5),$I$5)+$G$5*MAX(MIN(BB327,$J$5),$I$5)*(BV327*BO327/($K$5*1000))+$H$5*(BV327*BO327/($K$5*1000))*(BV327*BO327/($K$5*1000)))</f>
        <v>2.9600123313157525</v>
      </c>
      <c r="S327">
        <f t="shared" si="132"/>
        <v>0.1050235566481303</v>
      </c>
      <c r="T327">
        <f t="shared" si="133"/>
        <v>6.5825697627902136E-2</v>
      </c>
      <c r="U327">
        <f t="shared" si="134"/>
        <v>514.32560897043027</v>
      </c>
      <c r="V327">
        <f t="shared" si="135"/>
        <v>32.360253794494973</v>
      </c>
      <c r="W327">
        <f t="shared" si="136"/>
        <v>31.360424999999999</v>
      </c>
      <c r="X327">
        <f t="shared" si="137"/>
        <v>4.6049235854011599</v>
      </c>
      <c r="Y327">
        <f t="shared" si="138"/>
        <v>50.079177954977247</v>
      </c>
      <c r="Z327">
        <f t="shared" si="139"/>
        <v>2.1383280459177181</v>
      </c>
      <c r="AA327">
        <f t="shared" si="140"/>
        <v>4.2698944616066621</v>
      </c>
      <c r="AB327">
        <f t="shared" si="141"/>
        <v>2.4665955394834418</v>
      </c>
      <c r="AC327">
        <f t="shared" si="142"/>
        <v>-115.9871253391704</v>
      </c>
      <c r="AD327">
        <f t="shared" si="143"/>
        <v>-210.94391693182968</v>
      </c>
      <c r="AE327">
        <f t="shared" si="144"/>
        <v>-15.95581318392188</v>
      </c>
      <c r="AF327">
        <f t="shared" si="145"/>
        <v>171.43875351550832</v>
      </c>
      <c r="AG327">
        <f t="shared" si="146"/>
        <v>-19.84948850166721</v>
      </c>
      <c r="AH327">
        <f t="shared" si="147"/>
        <v>2.6297320050781563</v>
      </c>
      <c r="AI327">
        <f t="shared" si="148"/>
        <v>-1.3034015689711036</v>
      </c>
      <c r="AJ327">
        <v>84.527792162427801</v>
      </c>
      <c r="AK327">
        <v>102.81158181818181</v>
      </c>
      <c r="AL327">
        <v>-3.1697079882886001</v>
      </c>
      <c r="AM327">
        <v>65.215771682281684</v>
      </c>
      <c r="AN327">
        <f t="shared" si="149"/>
        <v>2.6300935451059049</v>
      </c>
      <c r="AO327">
        <v>17.893288563112279</v>
      </c>
      <c r="AP327">
        <v>20.983481818181811</v>
      </c>
      <c r="AQ327">
        <v>-3.4390982415067537E-5</v>
      </c>
      <c r="AR327">
        <v>100.46263180552219</v>
      </c>
      <c r="AS327">
        <v>0</v>
      </c>
      <c r="AT327">
        <v>0</v>
      </c>
      <c r="AU327">
        <f t="shared" si="150"/>
        <v>1</v>
      </c>
      <c r="AV327">
        <f t="shared" si="151"/>
        <v>0</v>
      </c>
      <c r="AW327">
        <f t="shared" si="152"/>
        <v>53261.844980051654</v>
      </c>
      <c r="AX327">
        <f t="shared" si="153"/>
        <v>2923.483892857143</v>
      </c>
      <c r="AY327">
        <f t="shared" si="154"/>
        <v>2398.1338431055156</v>
      </c>
      <c r="AZ327">
        <f>($B$11*$D$9+$C$11*$D$9+$F$11*((CV327+CN327)/MAX(CV327+CN327+CW327, 0.1)*$I$9+CW327/MAX(CV327+CN327+CW327, 0.1)*$J$9))/($B$11+$C$11+$F$11)</f>
        <v>0.82030000198215602</v>
      </c>
      <c r="BA327">
        <f>($B$11*$K$9+$C$11*$K$9+$F$11*((CV327+CN327)/MAX(CV327+CN327+CW327, 0.1)*$P$9+CW327/MAX(CV327+CN327+CW327, 0.1)*$Q$9))/($B$11+$C$11+$F$11)</f>
        <v>0.17592900382556098</v>
      </c>
      <c r="BB327" s="1">
        <v>6</v>
      </c>
      <c r="BC327">
        <v>0.5</v>
      </c>
      <c r="BD327" t="s">
        <v>354</v>
      </c>
      <c r="BE327">
        <v>2</v>
      </c>
      <c r="BF327" t="b">
        <v>1</v>
      </c>
      <c r="BG327">
        <v>1687543723.7142861</v>
      </c>
      <c r="BH327">
        <v>123.5517857142857</v>
      </c>
      <c r="BI327">
        <v>100.122075</v>
      </c>
      <c r="BJ327">
        <v>20.991482142857141</v>
      </c>
      <c r="BK327">
        <v>17.902017857142859</v>
      </c>
      <c r="BL327">
        <v>121.71676428571431</v>
      </c>
      <c r="BM327">
        <v>20.866307142857139</v>
      </c>
      <c r="BN327">
        <v>499.99542857142859</v>
      </c>
      <c r="BO327">
        <v>101.7663214285714</v>
      </c>
      <c r="BP327">
        <v>0.10014190000000001</v>
      </c>
      <c r="BQ327">
        <v>30.03855714285714</v>
      </c>
      <c r="BR327">
        <v>31.360424999999999</v>
      </c>
      <c r="BS327">
        <v>999.9000000000002</v>
      </c>
      <c r="BT327">
        <v>0</v>
      </c>
      <c r="BU327">
        <v>0</v>
      </c>
      <c r="BV327">
        <v>9998.0928571428558</v>
      </c>
      <c r="BW327">
        <v>0</v>
      </c>
      <c r="BX327">
        <v>923.49710714285709</v>
      </c>
      <c r="BY327">
        <v>23.429832142857141</v>
      </c>
      <c r="BZ327">
        <v>126.2010714285714</v>
      </c>
      <c r="CA327">
        <v>101.9471321428572</v>
      </c>
      <c r="CB327">
        <v>3.0894560714285708</v>
      </c>
      <c r="CC327">
        <v>100.122075</v>
      </c>
      <c r="CD327">
        <v>17.902017857142859</v>
      </c>
      <c r="CE327">
        <v>2.1362221428571431</v>
      </c>
      <c r="CF327">
        <v>1.821818571428572</v>
      </c>
      <c r="CG327">
        <v>18.491871428571429</v>
      </c>
      <c r="CH327">
        <v>15.97527142857143</v>
      </c>
      <c r="CI327">
        <v>1999.986785714286</v>
      </c>
      <c r="CJ327">
        <v>0.98000078571428573</v>
      </c>
      <c r="CK327">
        <v>1.9998910714285719E-2</v>
      </c>
      <c r="CL327">
        <v>0</v>
      </c>
      <c r="CM327">
        <v>1.9256464285714281</v>
      </c>
      <c r="CN327">
        <v>0</v>
      </c>
      <c r="CO327">
        <v>13609.471428571431</v>
      </c>
      <c r="CP327">
        <v>17338.132142857139</v>
      </c>
      <c r="CQ327">
        <v>48.986499999999992</v>
      </c>
      <c r="CR327">
        <v>50.334499999999991</v>
      </c>
      <c r="CS327">
        <v>49.125</v>
      </c>
      <c r="CT327">
        <v>48.375</v>
      </c>
      <c r="CU327">
        <v>47.638285714285708</v>
      </c>
      <c r="CV327">
        <v>1959.986785714286</v>
      </c>
      <c r="CW327">
        <v>40</v>
      </c>
      <c r="CX327">
        <v>0</v>
      </c>
      <c r="CY327">
        <v>1687543731.2</v>
      </c>
      <c r="CZ327">
        <v>0</v>
      </c>
      <c r="DA327">
        <v>1687542577</v>
      </c>
      <c r="DB327" t="s">
        <v>942</v>
      </c>
      <c r="DC327">
        <v>1687542562</v>
      </c>
      <c r="DD327">
        <v>1687542577</v>
      </c>
      <c r="DE327">
        <v>5</v>
      </c>
      <c r="DF327">
        <v>0.01</v>
      </c>
      <c r="DG327">
        <v>7.0000000000000001E-3</v>
      </c>
      <c r="DH327">
        <v>2.6339999999999999</v>
      </c>
      <c r="DI327">
        <v>1E-3</v>
      </c>
      <c r="DJ327">
        <v>420</v>
      </c>
      <c r="DK327">
        <v>14</v>
      </c>
      <c r="DL327">
        <v>7.0000000000000007E-2</v>
      </c>
      <c r="DM327">
        <v>0.01</v>
      </c>
      <c r="DN327">
        <v>23.165600000000001</v>
      </c>
      <c r="DO327">
        <v>4.8183073170732378</v>
      </c>
      <c r="DP327">
        <v>0.51017164830251716</v>
      </c>
      <c r="DQ327">
        <v>0</v>
      </c>
      <c r="DR327">
        <v>3.0885509756097562</v>
      </c>
      <c r="DS327">
        <v>3.1759860627175417E-2</v>
      </c>
      <c r="DT327">
        <v>3.6647535470179602E-3</v>
      </c>
      <c r="DU327">
        <v>1</v>
      </c>
      <c r="DV327">
        <v>1</v>
      </c>
      <c r="DW327">
        <v>2</v>
      </c>
      <c r="DX327" t="s">
        <v>368</v>
      </c>
      <c r="DY327">
        <v>3.1189800000000001</v>
      </c>
      <c r="DZ327">
        <v>2.7561</v>
      </c>
      <c r="EA327">
        <v>2.5987400000000001E-2</v>
      </c>
      <c r="EB327">
        <v>2.0302600000000001E-2</v>
      </c>
      <c r="EC327">
        <v>0.106457</v>
      </c>
      <c r="ED327">
        <v>9.5463699999999999E-2</v>
      </c>
      <c r="EE327">
        <v>28160.400000000001</v>
      </c>
      <c r="EF327">
        <v>28167.5</v>
      </c>
      <c r="EG327">
        <v>29495.200000000001</v>
      </c>
      <c r="EH327">
        <v>29067.200000000001</v>
      </c>
      <c r="EI327">
        <v>36491.1</v>
      </c>
      <c r="EJ327">
        <v>34646.400000000001</v>
      </c>
      <c r="EK327">
        <v>45237.2</v>
      </c>
      <c r="EL327">
        <v>43232.800000000003</v>
      </c>
      <c r="EM327">
        <v>1.70695</v>
      </c>
      <c r="EN327">
        <v>1.6385700000000001</v>
      </c>
      <c r="EO327">
        <v>-6.40005E-3</v>
      </c>
      <c r="EP327">
        <v>0</v>
      </c>
      <c r="EQ327">
        <v>31.4602</v>
      </c>
      <c r="ER327">
        <v>999.9</v>
      </c>
      <c r="ES327">
        <v>45.1</v>
      </c>
      <c r="ET327">
        <v>52.5</v>
      </c>
      <c r="EU327">
        <v>62.2697</v>
      </c>
      <c r="EV327">
        <v>65.829599999999999</v>
      </c>
      <c r="EW327">
        <v>16.514399999999998</v>
      </c>
      <c r="EX327">
        <v>1</v>
      </c>
      <c r="EY327">
        <v>1.2300599999999999</v>
      </c>
      <c r="EZ327">
        <v>9.2810500000000005</v>
      </c>
      <c r="FA327">
        <v>19.982800000000001</v>
      </c>
      <c r="FB327">
        <v>5.2270200000000004</v>
      </c>
      <c r="FC327">
        <v>11.992000000000001</v>
      </c>
      <c r="FD327">
        <v>4.9680999999999997</v>
      </c>
      <c r="FE327">
        <v>3.2895300000000001</v>
      </c>
      <c r="FF327">
        <v>9999</v>
      </c>
      <c r="FG327">
        <v>9999</v>
      </c>
      <c r="FH327">
        <v>9999</v>
      </c>
      <c r="FI327">
        <v>999.9</v>
      </c>
      <c r="FJ327">
        <v>4.9727499999999996</v>
      </c>
      <c r="FK327">
        <v>1.8785099999999999</v>
      </c>
      <c r="FL327">
        <v>1.87677</v>
      </c>
      <c r="FM327">
        <v>1.8795200000000001</v>
      </c>
      <c r="FN327">
        <v>1.87591</v>
      </c>
      <c r="FO327">
        <v>1.87927</v>
      </c>
      <c r="FP327">
        <v>1.8765400000000001</v>
      </c>
      <c r="FQ327">
        <v>1.87778</v>
      </c>
      <c r="FR327">
        <v>0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1.7589999999999999</v>
      </c>
      <c r="GF327">
        <v>0.125</v>
      </c>
      <c r="GG327">
        <v>1.4370950227846799</v>
      </c>
      <c r="GH327">
        <v>3.4596175144301941E-3</v>
      </c>
      <c r="GI327">
        <v>-1.60062044249347E-6</v>
      </c>
      <c r="GJ327">
        <v>4.4551892631570479E-10</v>
      </c>
      <c r="GK327">
        <v>-0.1146890943765039</v>
      </c>
      <c r="GL327">
        <v>-1.1044296988583829E-3</v>
      </c>
      <c r="GM327">
        <v>8.6344859614355754E-4</v>
      </c>
      <c r="GN327">
        <v>-1.2442756315904091E-5</v>
      </c>
      <c r="GO327">
        <v>0</v>
      </c>
      <c r="GP327">
        <v>2120</v>
      </c>
      <c r="GQ327">
        <v>2</v>
      </c>
      <c r="GR327">
        <v>32</v>
      </c>
      <c r="GS327">
        <v>19.5</v>
      </c>
      <c r="GT327">
        <v>19.2</v>
      </c>
      <c r="GU327">
        <v>0.28076200000000001</v>
      </c>
      <c r="GV327">
        <v>2.7197300000000002</v>
      </c>
      <c r="GW327">
        <v>1.39893</v>
      </c>
      <c r="GX327">
        <v>2.2717299999999998</v>
      </c>
      <c r="GY327">
        <v>1.4489700000000001</v>
      </c>
      <c r="GZ327">
        <v>2.3986800000000001</v>
      </c>
      <c r="HA327">
        <v>56.276400000000002</v>
      </c>
      <c r="HB327">
        <v>13.3965</v>
      </c>
      <c r="HC327">
        <v>18</v>
      </c>
      <c r="HD327">
        <v>511.46800000000002</v>
      </c>
      <c r="HE327">
        <v>382.20100000000002</v>
      </c>
      <c r="HF327">
        <v>22.238499999999998</v>
      </c>
      <c r="HG327">
        <v>41.375900000000001</v>
      </c>
      <c r="HH327">
        <v>30.0001</v>
      </c>
      <c r="HI327">
        <v>40.85</v>
      </c>
      <c r="HJ327">
        <v>40.8538</v>
      </c>
      <c r="HK327">
        <v>5.5980400000000001</v>
      </c>
      <c r="HL327">
        <v>65.200400000000002</v>
      </c>
      <c r="HM327">
        <v>0</v>
      </c>
      <c r="HN327">
        <v>18.999500000000001</v>
      </c>
      <c r="HO327">
        <v>52.401699999999998</v>
      </c>
      <c r="HP327">
        <v>17.9315</v>
      </c>
      <c r="HQ327">
        <v>97.661600000000007</v>
      </c>
      <c r="HR327">
        <v>99.405199999999994</v>
      </c>
    </row>
    <row r="328" spans="1:226" x14ac:dyDescent="0.25">
      <c r="A328">
        <v>312</v>
      </c>
      <c r="B328">
        <v>1687543736.5</v>
      </c>
      <c r="C328">
        <v>15033</v>
      </c>
      <c r="D328" t="s">
        <v>987</v>
      </c>
      <c r="E328" t="s">
        <v>988</v>
      </c>
      <c r="F328">
        <v>5</v>
      </c>
      <c r="G328" t="s">
        <v>353</v>
      </c>
      <c r="H328" t="s">
        <v>941</v>
      </c>
      <c r="I328">
        <v>1687543729</v>
      </c>
      <c r="J328">
        <f t="shared" si="124"/>
        <v>2.6320443235565969E-3</v>
      </c>
      <c r="K328">
        <f t="shared" si="125"/>
        <v>2.6320443235565971</v>
      </c>
      <c r="L328">
        <f t="shared" si="126"/>
        <v>-1.9371814740393185</v>
      </c>
      <c r="M328">
        <f t="shared" si="127"/>
        <v>106.9177592592593</v>
      </c>
      <c r="N328">
        <f t="shared" si="128"/>
        <v>131.5540548556466</v>
      </c>
      <c r="O328">
        <f t="shared" si="129"/>
        <v>13.400938607930124</v>
      </c>
      <c r="P328">
        <f t="shared" si="130"/>
        <v>10.891327747388605</v>
      </c>
      <c r="Q328">
        <f t="shared" si="131"/>
        <v>0.10724176306813296</v>
      </c>
      <c r="R328">
        <f>IF(LEFT(BD328,1)&lt;&gt;"0",IF(LEFT(BD328,1)="1",3,BE328),$D$5+$E$5*(BV328*BO328/($K$5*1000))+$F$5*(BV328*BO328/($K$5*1000))*MAX(MIN(BB328,$J$5),$I$5)*MAX(MIN(BB328,$J$5),$I$5)+$G$5*MAX(MIN(BB328,$J$5),$I$5)*(BV328*BO328/($K$5*1000))+$H$5*(BV328*BO328/($K$5*1000))*(BV328*BO328/($K$5*1000)))</f>
        <v>2.9612794705693291</v>
      </c>
      <c r="S328">
        <f t="shared" si="132"/>
        <v>0.10512997601913049</v>
      </c>
      <c r="T328">
        <f t="shared" si="133"/>
        <v>6.5892507067607853E-2</v>
      </c>
      <c r="U328">
        <f t="shared" si="134"/>
        <v>515.96486715735909</v>
      </c>
      <c r="V328">
        <f t="shared" si="135"/>
        <v>32.367404971507966</v>
      </c>
      <c r="W328">
        <f t="shared" si="136"/>
        <v>31.355611111111109</v>
      </c>
      <c r="X328">
        <f t="shared" si="137"/>
        <v>4.6036631370558077</v>
      </c>
      <c r="Y328">
        <f t="shared" si="138"/>
        <v>50.067620790613056</v>
      </c>
      <c r="Z328">
        <f t="shared" si="139"/>
        <v>2.1377147974158781</v>
      </c>
      <c r="AA328">
        <f t="shared" si="140"/>
        <v>4.269655245564751</v>
      </c>
      <c r="AB328">
        <f t="shared" si="141"/>
        <v>2.4659483396399295</v>
      </c>
      <c r="AC328">
        <f t="shared" si="142"/>
        <v>-116.07315466884593</v>
      </c>
      <c r="AD328">
        <f t="shared" si="143"/>
        <v>-210.42145176713635</v>
      </c>
      <c r="AE328">
        <f t="shared" si="144"/>
        <v>-15.909027892194729</v>
      </c>
      <c r="AF328">
        <f t="shared" si="145"/>
        <v>173.5612328291821</v>
      </c>
      <c r="AG328">
        <f t="shared" si="146"/>
        <v>-20.226657383784332</v>
      </c>
      <c r="AH328">
        <f t="shared" si="147"/>
        <v>2.6331188917079924</v>
      </c>
      <c r="AI328">
        <f t="shared" si="148"/>
        <v>-1.9371814740393185</v>
      </c>
      <c r="AJ328">
        <v>67.744084839994642</v>
      </c>
      <c r="AK328">
        <v>86.922005454545442</v>
      </c>
      <c r="AL328">
        <v>-3.192687678692681</v>
      </c>
      <c r="AM328">
        <v>65.215771682281684</v>
      </c>
      <c r="AN328">
        <f t="shared" si="149"/>
        <v>2.6320443235565971</v>
      </c>
      <c r="AO328">
        <v>17.882773505474269</v>
      </c>
      <c r="AP328">
        <v>20.975076363636369</v>
      </c>
      <c r="AQ328">
        <v>-3.5039538229925582E-5</v>
      </c>
      <c r="AR328">
        <v>100.46263180552219</v>
      </c>
      <c r="AS328">
        <v>0</v>
      </c>
      <c r="AT328">
        <v>0</v>
      </c>
      <c r="AU328">
        <f t="shared" si="150"/>
        <v>1</v>
      </c>
      <c r="AV328">
        <f t="shared" si="151"/>
        <v>0</v>
      </c>
      <c r="AW328">
        <f t="shared" si="152"/>
        <v>53298.728980932538</v>
      </c>
      <c r="AX328">
        <f t="shared" si="153"/>
        <v>2932.8017037037043</v>
      </c>
      <c r="AY328">
        <f t="shared" si="154"/>
        <v>2405.7772355929519</v>
      </c>
      <c r="AZ328">
        <f>($B$11*$D$9+$C$11*$D$9+$F$11*((CV328+CN328)/MAX(CV328+CN328+CW328, 0.1)*$I$9+CW328/MAX(CV328+CN328+CW328, 0.1)*$J$9))/($B$11+$C$11+$F$11)</f>
        <v>0.82029999933333486</v>
      </c>
      <c r="BA328">
        <f>($B$11*$K$9+$C$11*$K$9+$F$11*((CV328+CN328)/MAX(CV328+CN328+CW328, 0.1)*$P$9+CW328/MAX(CV328+CN328+CW328, 0.1)*$Q$9))/($B$11+$C$11+$F$11)</f>
        <v>0.17592899871333617</v>
      </c>
      <c r="BB328" s="1">
        <v>6</v>
      </c>
      <c r="BC328">
        <v>0.5</v>
      </c>
      <c r="BD328" t="s">
        <v>354</v>
      </c>
      <c r="BE328">
        <v>2</v>
      </c>
      <c r="BF328" t="b">
        <v>1</v>
      </c>
      <c r="BG328">
        <v>1687543729</v>
      </c>
      <c r="BH328">
        <v>106.9177592592593</v>
      </c>
      <c r="BI328">
        <v>82.985040740740743</v>
      </c>
      <c r="BJ328">
        <v>20.98547407407407</v>
      </c>
      <c r="BK328">
        <v>17.892225925925931</v>
      </c>
      <c r="BL328">
        <v>105.13428518518521</v>
      </c>
      <c r="BM328">
        <v>20.860411111111119</v>
      </c>
      <c r="BN328">
        <v>500.030037037037</v>
      </c>
      <c r="BO328">
        <v>101.7664074074074</v>
      </c>
      <c r="BP328">
        <v>9.9997414814814806E-2</v>
      </c>
      <c r="BQ328">
        <v>30.037581481481482</v>
      </c>
      <c r="BR328">
        <v>31.355611111111109</v>
      </c>
      <c r="BS328">
        <v>999.90000000000009</v>
      </c>
      <c r="BT328">
        <v>0</v>
      </c>
      <c r="BU328">
        <v>0</v>
      </c>
      <c r="BV328">
        <v>10005.269629629631</v>
      </c>
      <c r="BW328">
        <v>0</v>
      </c>
      <c r="BX328">
        <v>932.79725925925914</v>
      </c>
      <c r="BY328">
        <v>23.93273703703704</v>
      </c>
      <c r="BZ328">
        <v>109.20966296296299</v>
      </c>
      <c r="CA328">
        <v>84.496948148148149</v>
      </c>
      <c r="CB328">
        <v>3.0932370370370368</v>
      </c>
      <c r="CC328">
        <v>82.985040740740743</v>
      </c>
      <c r="CD328">
        <v>17.892225925925931</v>
      </c>
      <c r="CE328">
        <v>2.1356133333333331</v>
      </c>
      <c r="CF328">
        <v>1.820824074074074</v>
      </c>
      <c r="CG328">
        <v>18.48732592592593</v>
      </c>
      <c r="CH328">
        <v>15.966729629629629</v>
      </c>
      <c r="CI328">
        <v>2000.004444444445</v>
      </c>
      <c r="CJ328">
        <v>0.98000077777777794</v>
      </c>
      <c r="CK328">
        <v>1.9998918518518521E-2</v>
      </c>
      <c r="CL328">
        <v>0</v>
      </c>
      <c r="CM328">
        <v>1.920814814814815</v>
      </c>
      <c r="CN328">
        <v>0</v>
      </c>
      <c r="CO328">
        <v>13611.055555555549</v>
      </c>
      <c r="CP328">
        <v>17338.288888888881</v>
      </c>
      <c r="CQ328">
        <v>48.978999999999999</v>
      </c>
      <c r="CR328">
        <v>50.325999999999993</v>
      </c>
      <c r="CS328">
        <v>49.125</v>
      </c>
      <c r="CT328">
        <v>48.375</v>
      </c>
      <c r="CU328">
        <v>47.643370370370363</v>
      </c>
      <c r="CV328">
        <v>1960.004444444445</v>
      </c>
      <c r="CW328">
        <v>40</v>
      </c>
      <c r="CX328">
        <v>0</v>
      </c>
      <c r="CY328">
        <v>1687543736.5999999</v>
      </c>
      <c r="CZ328">
        <v>0</v>
      </c>
      <c r="DA328">
        <v>1687542577</v>
      </c>
      <c r="DB328" t="s">
        <v>942</v>
      </c>
      <c r="DC328">
        <v>1687542562</v>
      </c>
      <c r="DD328">
        <v>1687542577</v>
      </c>
      <c r="DE328">
        <v>5</v>
      </c>
      <c r="DF328">
        <v>0.01</v>
      </c>
      <c r="DG328">
        <v>7.0000000000000001E-3</v>
      </c>
      <c r="DH328">
        <v>2.6339999999999999</v>
      </c>
      <c r="DI328">
        <v>1E-3</v>
      </c>
      <c r="DJ328">
        <v>420</v>
      </c>
      <c r="DK328">
        <v>14</v>
      </c>
      <c r="DL328">
        <v>7.0000000000000007E-2</v>
      </c>
      <c r="DM328">
        <v>0.01</v>
      </c>
      <c r="DN328">
        <v>23.656345000000002</v>
      </c>
      <c r="DO328">
        <v>5.1394514071293571</v>
      </c>
      <c r="DP328">
        <v>0.54264672529648605</v>
      </c>
      <c r="DQ328">
        <v>0</v>
      </c>
      <c r="DR328">
        <v>3.0909135000000001</v>
      </c>
      <c r="DS328">
        <v>4.4213583489675433E-2</v>
      </c>
      <c r="DT328">
        <v>4.4648944836356563E-3</v>
      </c>
      <c r="DU328">
        <v>1</v>
      </c>
      <c r="DV328">
        <v>1</v>
      </c>
      <c r="DW328">
        <v>2</v>
      </c>
      <c r="DX328" t="s">
        <v>368</v>
      </c>
      <c r="DY328">
        <v>3.11896</v>
      </c>
      <c r="DZ328">
        <v>2.7565400000000002</v>
      </c>
      <c r="EA328">
        <v>2.19781E-2</v>
      </c>
      <c r="EB328">
        <v>1.5876600000000001E-2</v>
      </c>
      <c r="EC328">
        <v>0.10642600000000001</v>
      </c>
      <c r="ED328">
        <v>9.5435699999999998E-2</v>
      </c>
      <c r="EE328">
        <v>28276.5</v>
      </c>
      <c r="EF328">
        <v>28294.2</v>
      </c>
      <c r="EG328">
        <v>29495.9</v>
      </c>
      <c r="EH328">
        <v>29067.3</v>
      </c>
      <c r="EI328">
        <v>36492.6</v>
      </c>
      <c r="EJ328">
        <v>34647</v>
      </c>
      <c r="EK328">
        <v>45237.9</v>
      </c>
      <c r="EL328">
        <v>43232.7</v>
      </c>
      <c r="EM328">
        <v>1.7065999999999999</v>
      </c>
      <c r="EN328">
        <v>1.6387499999999999</v>
      </c>
      <c r="EO328">
        <v>-6.12065E-3</v>
      </c>
      <c r="EP328">
        <v>0</v>
      </c>
      <c r="EQ328">
        <v>31.4602</v>
      </c>
      <c r="ER328">
        <v>999.9</v>
      </c>
      <c r="ES328">
        <v>45.1</v>
      </c>
      <c r="ET328">
        <v>52.5</v>
      </c>
      <c r="EU328">
        <v>62.267899999999997</v>
      </c>
      <c r="EV328">
        <v>65.629599999999996</v>
      </c>
      <c r="EW328">
        <v>16.514399999999998</v>
      </c>
      <c r="EX328">
        <v>1</v>
      </c>
      <c r="EY328">
        <v>1.2301200000000001</v>
      </c>
      <c r="EZ328">
        <v>9.2810500000000005</v>
      </c>
      <c r="FA328">
        <v>19.9831</v>
      </c>
      <c r="FB328">
        <v>5.2267200000000003</v>
      </c>
      <c r="FC328">
        <v>11.992000000000001</v>
      </c>
      <c r="FD328">
        <v>4.9686000000000003</v>
      </c>
      <c r="FE328">
        <v>3.2894800000000002</v>
      </c>
      <c r="FF328">
        <v>9999</v>
      </c>
      <c r="FG328">
        <v>9999</v>
      </c>
      <c r="FH328">
        <v>9999</v>
      </c>
      <c r="FI328">
        <v>999.9</v>
      </c>
      <c r="FJ328">
        <v>4.9727499999999996</v>
      </c>
      <c r="FK328">
        <v>1.8785099999999999</v>
      </c>
      <c r="FL328">
        <v>1.8767499999999999</v>
      </c>
      <c r="FM328">
        <v>1.8794599999999999</v>
      </c>
      <c r="FN328">
        <v>1.87588</v>
      </c>
      <c r="FO328">
        <v>1.87927</v>
      </c>
      <c r="FP328">
        <v>1.87653</v>
      </c>
      <c r="FQ328">
        <v>1.87775</v>
      </c>
      <c r="FR328">
        <v>0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1.71</v>
      </c>
      <c r="GF328">
        <v>0.12479999999999999</v>
      </c>
      <c r="GG328">
        <v>1.4370950227846799</v>
      </c>
      <c r="GH328">
        <v>3.4596175144301941E-3</v>
      </c>
      <c r="GI328">
        <v>-1.60062044249347E-6</v>
      </c>
      <c r="GJ328">
        <v>4.4551892631570479E-10</v>
      </c>
      <c r="GK328">
        <v>-0.1146890943765039</v>
      </c>
      <c r="GL328">
        <v>-1.1044296988583829E-3</v>
      </c>
      <c r="GM328">
        <v>8.6344859614355754E-4</v>
      </c>
      <c r="GN328">
        <v>-1.2442756315904091E-5</v>
      </c>
      <c r="GO328">
        <v>0</v>
      </c>
      <c r="GP328">
        <v>2120</v>
      </c>
      <c r="GQ328">
        <v>2</v>
      </c>
      <c r="GR328">
        <v>32</v>
      </c>
      <c r="GS328">
        <v>19.600000000000001</v>
      </c>
      <c r="GT328">
        <v>19.3</v>
      </c>
      <c r="GU328">
        <v>0.240479</v>
      </c>
      <c r="GV328">
        <v>2.7331500000000002</v>
      </c>
      <c r="GW328">
        <v>1.39893</v>
      </c>
      <c r="GX328">
        <v>2.2717299999999998</v>
      </c>
      <c r="GY328">
        <v>1.4489700000000001</v>
      </c>
      <c r="GZ328">
        <v>2.4133300000000002</v>
      </c>
      <c r="HA328">
        <v>56.314599999999999</v>
      </c>
      <c r="HB328">
        <v>13.3878</v>
      </c>
      <c r="HC328">
        <v>18</v>
      </c>
      <c r="HD328">
        <v>511.25</v>
      </c>
      <c r="HE328">
        <v>382.30500000000001</v>
      </c>
      <c r="HF328">
        <v>22.236699999999999</v>
      </c>
      <c r="HG328">
        <v>41.375900000000001</v>
      </c>
      <c r="HH328">
        <v>30.0002</v>
      </c>
      <c r="HI328">
        <v>40.85</v>
      </c>
      <c r="HJ328">
        <v>40.8538</v>
      </c>
      <c r="HK328">
        <v>4.78531</v>
      </c>
      <c r="HL328">
        <v>65.200400000000002</v>
      </c>
      <c r="HM328">
        <v>0</v>
      </c>
      <c r="HN328">
        <v>18.993099999999998</v>
      </c>
      <c r="HO328">
        <v>32.36</v>
      </c>
      <c r="HP328">
        <v>17.9315</v>
      </c>
      <c r="HQ328">
        <v>97.663399999999996</v>
      </c>
      <c r="HR328">
        <v>99.405100000000004</v>
      </c>
    </row>
    <row r="329" spans="1:226" x14ac:dyDescent="0.25">
      <c r="A329">
        <v>313</v>
      </c>
      <c r="B329">
        <v>1687543833.5</v>
      </c>
      <c r="C329">
        <v>15130</v>
      </c>
      <c r="D329" t="s">
        <v>989</v>
      </c>
      <c r="E329" t="s">
        <v>990</v>
      </c>
      <c r="F329">
        <v>5</v>
      </c>
      <c r="G329" t="s">
        <v>353</v>
      </c>
      <c r="H329" t="s">
        <v>941</v>
      </c>
      <c r="I329">
        <v>1687543825.5</v>
      </c>
      <c r="J329">
        <f t="shared" si="124"/>
        <v>2.6662999384713458E-3</v>
      </c>
      <c r="K329">
        <f t="shared" si="125"/>
        <v>2.6662999384713459</v>
      </c>
      <c r="L329">
        <f t="shared" si="126"/>
        <v>10.128095142282456</v>
      </c>
      <c r="M329">
        <f t="shared" si="127"/>
        <v>406.46393548387101</v>
      </c>
      <c r="N329">
        <f t="shared" si="128"/>
        <v>243.04213727353766</v>
      </c>
      <c r="O329">
        <f t="shared" si="129"/>
        <v>24.759460646962101</v>
      </c>
      <c r="P329">
        <f t="shared" si="130"/>
        <v>41.407748993318251</v>
      </c>
      <c r="Q329">
        <f t="shared" si="131"/>
        <v>0.10952934514008317</v>
      </c>
      <c r="R329">
        <f>IF(LEFT(BD329,1)&lt;&gt;"0",IF(LEFT(BD329,1)="1",3,BE329),$D$5+$E$5*(BV329*BO329/($K$5*1000))+$F$5*(BV329*BO329/($K$5*1000))*MAX(MIN(BB329,$J$5),$I$5)*MAX(MIN(BB329,$J$5),$I$5)+$G$5*MAX(MIN(BB329,$J$5),$I$5)*(BV329*BO329/($K$5*1000))+$H$5*(BV329*BO329/($K$5*1000))*(BV329*BO329/($K$5*1000)))</f>
        <v>2.9608760458982442</v>
      </c>
      <c r="S329">
        <f t="shared" si="132"/>
        <v>0.10732720706776602</v>
      </c>
      <c r="T329">
        <f t="shared" si="133"/>
        <v>6.7273670119866624E-2</v>
      </c>
      <c r="U329">
        <f t="shared" si="134"/>
        <v>500.14371938998102</v>
      </c>
      <c r="V329">
        <f t="shared" si="135"/>
        <v>32.212666701868578</v>
      </c>
      <c r="W329">
        <f t="shared" si="136"/>
        <v>31.273725806451608</v>
      </c>
      <c r="X329">
        <f t="shared" si="137"/>
        <v>4.5822686098735925</v>
      </c>
      <c r="Y329">
        <f t="shared" si="138"/>
        <v>50.157366192381694</v>
      </c>
      <c r="Z329">
        <f t="shared" si="139"/>
        <v>2.134899424024137</v>
      </c>
      <c r="AA329">
        <f t="shared" si="140"/>
        <v>4.2564025707322788</v>
      </c>
      <c r="AB329">
        <f t="shared" si="141"/>
        <v>2.4473691858494555</v>
      </c>
      <c r="AC329">
        <f t="shared" si="142"/>
        <v>-117.58382728658636</v>
      </c>
      <c r="AD329">
        <f t="shared" si="143"/>
        <v>-205.96176040837406</v>
      </c>
      <c r="AE329">
        <f t="shared" si="144"/>
        <v>-15.563509207570446</v>
      </c>
      <c r="AF329">
        <f t="shared" si="145"/>
        <v>161.03462248745012</v>
      </c>
      <c r="AG329">
        <f t="shared" si="146"/>
        <v>10.128427857109557</v>
      </c>
      <c r="AH329">
        <f t="shared" si="147"/>
        <v>2.6638499129766071</v>
      </c>
      <c r="AI329">
        <f t="shared" si="148"/>
        <v>10.128095142282456</v>
      </c>
      <c r="AJ329">
        <v>427.51034009495288</v>
      </c>
      <c r="AK329">
        <v>415.14114545454532</v>
      </c>
      <c r="AL329">
        <v>-9.5329882338310063E-4</v>
      </c>
      <c r="AM329">
        <v>65.215771682281684</v>
      </c>
      <c r="AN329">
        <f t="shared" si="149"/>
        <v>2.6662999384713459</v>
      </c>
      <c r="AO329">
        <v>17.822632921173462</v>
      </c>
      <c r="AP329">
        <v>20.955169090909081</v>
      </c>
      <c r="AQ329">
        <v>-5.818329278643078E-6</v>
      </c>
      <c r="AR329">
        <v>100.46263180552219</v>
      </c>
      <c r="AS329">
        <v>0</v>
      </c>
      <c r="AT329">
        <v>0</v>
      </c>
      <c r="AU329">
        <f t="shared" si="150"/>
        <v>1</v>
      </c>
      <c r="AV329">
        <f t="shared" si="151"/>
        <v>0</v>
      </c>
      <c r="AW329">
        <f t="shared" si="152"/>
        <v>53296.691215264465</v>
      </c>
      <c r="AX329">
        <f t="shared" si="153"/>
        <v>2842.8726774193547</v>
      </c>
      <c r="AY329">
        <f t="shared" si="154"/>
        <v>2332.008442843714</v>
      </c>
      <c r="AZ329">
        <f>($B$11*$D$9+$C$11*$D$9+$F$11*((CV329+CN329)/MAX(CV329+CN329+CW329, 0.1)*$I$9+CW329/MAX(CV329+CN329+CW329, 0.1)*$J$9))/($B$11+$C$11+$F$11)</f>
        <v>0.82029999491944094</v>
      </c>
      <c r="BA329">
        <f>($B$11*$K$9+$C$11*$K$9+$F$11*((CV329+CN329)/MAX(CV329+CN329+CW329, 0.1)*$P$9+CW329/MAX(CV329+CN329+CW329, 0.1)*$Q$9))/($B$11+$C$11+$F$11)</f>
        <v>0.17592899019452091</v>
      </c>
      <c r="BB329" s="1">
        <v>6</v>
      </c>
      <c r="BC329">
        <v>0.5</v>
      </c>
      <c r="BD329" t="s">
        <v>354</v>
      </c>
      <c r="BE329">
        <v>2</v>
      </c>
      <c r="BF329" t="b">
        <v>1</v>
      </c>
      <c r="BG329">
        <v>1687543825.5</v>
      </c>
      <c r="BH329">
        <v>406.46393548387101</v>
      </c>
      <c r="BI329">
        <v>419.91725806451609</v>
      </c>
      <c r="BJ329">
        <v>20.956454838709679</v>
      </c>
      <c r="BK329">
        <v>17.826848387096781</v>
      </c>
      <c r="BL329">
        <v>403.86135483870959</v>
      </c>
      <c r="BM329">
        <v>20.831929032258071</v>
      </c>
      <c r="BN329">
        <v>500.0037741935484</v>
      </c>
      <c r="BO329">
        <v>101.7725483870968</v>
      </c>
      <c r="BP329">
        <v>0.10057091935483869</v>
      </c>
      <c r="BQ329">
        <v>29.98345483870968</v>
      </c>
      <c r="BR329">
        <v>31.273725806451608</v>
      </c>
      <c r="BS329">
        <v>999.90000000000032</v>
      </c>
      <c r="BT329">
        <v>0</v>
      </c>
      <c r="BU329">
        <v>0</v>
      </c>
      <c r="BV329">
        <v>10002.37806451613</v>
      </c>
      <c r="BW329">
        <v>0</v>
      </c>
      <c r="BX329">
        <v>842.83880645161287</v>
      </c>
      <c r="BY329">
        <v>-13.45336451612903</v>
      </c>
      <c r="BZ329">
        <v>415.16441935483869</v>
      </c>
      <c r="CA329">
        <v>427.53903225806448</v>
      </c>
      <c r="CB329">
        <v>3.1296116129032252</v>
      </c>
      <c r="CC329">
        <v>419.91725806451609</v>
      </c>
      <c r="CD329">
        <v>17.826848387096781</v>
      </c>
      <c r="CE329">
        <v>2.1327916129032261</v>
      </c>
      <c r="CF329">
        <v>1.814282580645161</v>
      </c>
      <c r="CG329">
        <v>18.466225806451611</v>
      </c>
      <c r="CH329">
        <v>15.9103935483871</v>
      </c>
      <c r="CI329">
        <v>2000.0338709677419</v>
      </c>
      <c r="CJ329">
        <v>0.98000032258064551</v>
      </c>
      <c r="CK329">
        <v>1.9999383870967748E-2</v>
      </c>
      <c r="CL329">
        <v>0</v>
      </c>
      <c r="CM329">
        <v>1.909125806451613</v>
      </c>
      <c r="CN329">
        <v>0</v>
      </c>
      <c r="CO329">
        <v>13640.858064516129</v>
      </c>
      <c r="CP329">
        <v>17338.525806451609</v>
      </c>
      <c r="CQ329">
        <v>48.920999999999992</v>
      </c>
      <c r="CR329">
        <v>50.264000000000003</v>
      </c>
      <c r="CS329">
        <v>49.076225806451582</v>
      </c>
      <c r="CT329">
        <v>48.311999999999969</v>
      </c>
      <c r="CU329">
        <v>47.58232258064514</v>
      </c>
      <c r="CV329">
        <v>1960.0338709677419</v>
      </c>
      <c r="CW329">
        <v>40</v>
      </c>
      <c r="CX329">
        <v>0</v>
      </c>
      <c r="CY329">
        <v>1687543833.2</v>
      </c>
      <c r="CZ329">
        <v>0</v>
      </c>
      <c r="DA329">
        <v>1687542577</v>
      </c>
      <c r="DB329" t="s">
        <v>942</v>
      </c>
      <c r="DC329">
        <v>1687542562</v>
      </c>
      <c r="DD329">
        <v>1687542577</v>
      </c>
      <c r="DE329">
        <v>5</v>
      </c>
      <c r="DF329">
        <v>0.01</v>
      </c>
      <c r="DG329">
        <v>7.0000000000000001E-3</v>
      </c>
      <c r="DH329">
        <v>2.6339999999999999</v>
      </c>
      <c r="DI329">
        <v>1E-3</v>
      </c>
      <c r="DJ329">
        <v>420</v>
      </c>
      <c r="DK329">
        <v>14</v>
      </c>
      <c r="DL329">
        <v>7.0000000000000007E-2</v>
      </c>
      <c r="DM329">
        <v>0.01</v>
      </c>
      <c r="DN329">
        <v>-13.44305609756098</v>
      </c>
      <c r="DO329">
        <v>-0.2822425087108128</v>
      </c>
      <c r="DP329">
        <v>5.6297156055105567E-2</v>
      </c>
      <c r="DQ329">
        <v>0</v>
      </c>
      <c r="DR329">
        <v>3.1272409756097561</v>
      </c>
      <c r="DS329">
        <v>5.4191289198604352E-2</v>
      </c>
      <c r="DT329">
        <v>5.4696648155556377E-3</v>
      </c>
      <c r="DU329">
        <v>1</v>
      </c>
      <c r="DV329">
        <v>1</v>
      </c>
      <c r="DW329">
        <v>2</v>
      </c>
      <c r="DX329" t="s">
        <v>368</v>
      </c>
      <c r="DY329">
        <v>3.1188799999999999</v>
      </c>
      <c r="DZ329">
        <v>2.7561599999999999</v>
      </c>
      <c r="EA329">
        <v>9.0536800000000001E-2</v>
      </c>
      <c r="EB329">
        <v>9.3751699999999993E-2</v>
      </c>
      <c r="EC329">
        <v>0.106377</v>
      </c>
      <c r="ED329">
        <v>9.5233100000000001E-2</v>
      </c>
      <c r="EE329">
        <v>26299.8</v>
      </c>
      <c r="EF329">
        <v>26063.3</v>
      </c>
      <c r="EG329">
        <v>29498.2</v>
      </c>
      <c r="EH329">
        <v>29070.5</v>
      </c>
      <c r="EI329">
        <v>36501.800000000003</v>
      </c>
      <c r="EJ329">
        <v>34663.800000000003</v>
      </c>
      <c r="EK329">
        <v>45240.9</v>
      </c>
      <c r="EL329">
        <v>43237.4</v>
      </c>
      <c r="EM329">
        <v>1.7071000000000001</v>
      </c>
      <c r="EN329">
        <v>1.6407499999999999</v>
      </c>
      <c r="EO329">
        <v>-5.9120400000000004E-3</v>
      </c>
      <c r="EP329">
        <v>0</v>
      </c>
      <c r="EQ329">
        <v>31.3673</v>
      </c>
      <c r="ER329">
        <v>999.9</v>
      </c>
      <c r="ES329">
        <v>44.9</v>
      </c>
      <c r="ET329">
        <v>52.5</v>
      </c>
      <c r="EU329">
        <v>61.988799999999998</v>
      </c>
      <c r="EV329">
        <v>65.529600000000002</v>
      </c>
      <c r="EW329">
        <v>16.234000000000002</v>
      </c>
      <c r="EX329">
        <v>1</v>
      </c>
      <c r="EY329">
        <v>1.2266600000000001</v>
      </c>
      <c r="EZ329">
        <v>9.2810500000000005</v>
      </c>
      <c r="FA329">
        <v>19.9834</v>
      </c>
      <c r="FB329">
        <v>5.2304700000000004</v>
      </c>
      <c r="FC329">
        <v>11.992000000000001</v>
      </c>
      <c r="FD329">
        <v>4.9695999999999998</v>
      </c>
      <c r="FE329">
        <v>3.2900499999999999</v>
      </c>
      <c r="FF329">
        <v>9999</v>
      </c>
      <c r="FG329">
        <v>9999</v>
      </c>
      <c r="FH329">
        <v>9999</v>
      </c>
      <c r="FI329">
        <v>999.9</v>
      </c>
      <c r="FJ329">
        <v>4.9727300000000003</v>
      </c>
      <c r="FK329">
        <v>1.8785099999999999</v>
      </c>
      <c r="FL329">
        <v>1.8767100000000001</v>
      </c>
      <c r="FM329">
        <v>1.87944</v>
      </c>
      <c r="FN329">
        <v>1.8758600000000001</v>
      </c>
      <c r="FO329">
        <v>1.87927</v>
      </c>
      <c r="FP329">
        <v>1.87653</v>
      </c>
      <c r="FQ329">
        <v>1.8777600000000001</v>
      </c>
      <c r="FR329">
        <v>0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2.6019999999999999</v>
      </c>
      <c r="GF329">
        <v>0.1245</v>
      </c>
      <c r="GG329">
        <v>1.4370950227846799</v>
      </c>
      <c r="GH329">
        <v>3.4596175144301941E-3</v>
      </c>
      <c r="GI329">
        <v>-1.60062044249347E-6</v>
      </c>
      <c r="GJ329">
        <v>4.4551892631570479E-10</v>
      </c>
      <c r="GK329">
        <v>-0.1146890943765039</v>
      </c>
      <c r="GL329">
        <v>-1.1044296988583829E-3</v>
      </c>
      <c r="GM329">
        <v>8.6344859614355754E-4</v>
      </c>
      <c r="GN329">
        <v>-1.2442756315904091E-5</v>
      </c>
      <c r="GO329">
        <v>0</v>
      </c>
      <c r="GP329">
        <v>2120</v>
      </c>
      <c r="GQ329">
        <v>2</v>
      </c>
      <c r="GR329">
        <v>32</v>
      </c>
      <c r="GS329">
        <v>21.2</v>
      </c>
      <c r="GT329">
        <v>20.9</v>
      </c>
      <c r="GU329">
        <v>1.08521</v>
      </c>
      <c r="GV329">
        <v>2.6684600000000001</v>
      </c>
      <c r="GW329">
        <v>1.39893</v>
      </c>
      <c r="GX329">
        <v>2.2717299999999998</v>
      </c>
      <c r="GY329">
        <v>1.4489700000000001</v>
      </c>
      <c r="GZ329">
        <v>2.5708000000000002</v>
      </c>
      <c r="HA329">
        <v>56.238199999999999</v>
      </c>
      <c r="HB329">
        <v>13.361499999999999</v>
      </c>
      <c r="HC329">
        <v>18</v>
      </c>
      <c r="HD329">
        <v>511.346</v>
      </c>
      <c r="HE329">
        <v>383.28899999999999</v>
      </c>
      <c r="HF329">
        <v>22.163699999999999</v>
      </c>
      <c r="HG329">
        <v>41.3476</v>
      </c>
      <c r="HH329">
        <v>29.999700000000001</v>
      </c>
      <c r="HI329">
        <v>40.813099999999999</v>
      </c>
      <c r="HJ329">
        <v>40.813000000000002</v>
      </c>
      <c r="HK329">
        <v>21.841899999999999</v>
      </c>
      <c r="HL329">
        <v>65.200400000000002</v>
      </c>
      <c r="HM329">
        <v>0</v>
      </c>
      <c r="HN329">
        <v>18.967199999999998</v>
      </c>
      <c r="HO329">
        <v>426.61099999999999</v>
      </c>
      <c r="HP329">
        <v>17.9315</v>
      </c>
      <c r="HQ329">
        <v>97.670400000000001</v>
      </c>
      <c r="HR329">
        <v>99.4161</v>
      </c>
    </row>
    <row r="330" spans="1:226" x14ac:dyDescent="0.25">
      <c r="A330">
        <v>314</v>
      </c>
      <c r="B330">
        <v>1687543838.5</v>
      </c>
      <c r="C330">
        <v>15135</v>
      </c>
      <c r="D330" t="s">
        <v>991</v>
      </c>
      <c r="E330" t="s">
        <v>992</v>
      </c>
      <c r="F330">
        <v>5</v>
      </c>
      <c r="G330" t="s">
        <v>353</v>
      </c>
      <c r="H330" t="s">
        <v>941</v>
      </c>
      <c r="I330">
        <v>1687543830.6551721</v>
      </c>
      <c r="J330">
        <f t="shared" si="124"/>
        <v>2.6695297593490484E-3</v>
      </c>
      <c r="K330">
        <f t="shared" si="125"/>
        <v>2.6695297593490483</v>
      </c>
      <c r="L330">
        <f t="shared" si="126"/>
        <v>10.117083910840119</v>
      </c>
      <c r="M330">
        <f t="shared" si="127"/>
        <v>406.45920689655162</v>
      </c>
      <c r="N330">
        <f t="shared" si="128"/>
        <v>243.4718344998476</v>
      </c>
      <c r="O330">
        <f t="shared" si="129"/>
        <v>24.803207521665122</v>
      </c>
      <c r="P330">
        <f t="shared" si="130"/>
        <v>41.407220997272688</v>
      </c>
      <c r="Q330">
        <f t="shared" si="131"/>
        <v>0.10973084850981998</v>
      </c>
      <c r="R330">
        <f>IF(LEFT(BD330,1)&lt;&gt;"0",IF(LEFT(BD330,1)="1",3,BE330),$D$5+$E$5*(BV330*BO330/($K$5*1000))+$F$5*(BV330*BO330/($K$5*1000))*MAX(MIN(BB330,$J$5),$I$5)*MAX(MIN(BB330,$J$5),$I$5)+$G$5*MAX(MIN(BB330,$J$5),$I$5)*(BV330*BO330/($K$5*1000))+$H$5*(BV330*BO330/($K$5*1000))*(BV330*BO330/($K$5*1000)))</f>
        <v>2.9609810338460694</v>
      </c>
      <c r="S330">
        <f t="shared" si="132"/>
        <v>0.10752076511345267</v>
      </c>
      <c r="T330">
        <f t="shared" si="133"/>
        <v>6.7395337918389933E-2</v>
      </c>
      <c r="U330">
        <f t="shared" si="134"/>
        <v>502.0670136428115</v>
      </c>
      <c r="V330">
        <f t="shared" si="135"/>
        <v>32.218349982455983</v>
      </c>
      <c r="W330">
        <f t="shared" si="136"/>
        <v>31.268127586206901</v>
      </c>
      <c r="X330">
        <f t="shared" si="137"/>
        <v>4.5808091062434615</v>
      </c>
      <c r="Y330">
        <f t="shared" si="138"/>
        <v>50.170026500824584</v>
      </c>
      <c r="Z330">
        <f t="shared" si="139"/>
        <v>2.1348707254166692</v>
      </c>
      <c r="AA330">
        <f t="shared" si="140"/>
        <v>4.2552712731407087</v>
      </c>
      <c r="AB330">
        <f t="shared" si="141"/>
        <v>2.4459383808267923</v>
      </c>
      <c r="AC330">
        <f t="shared" si="142"/>
        <v>-117.72626238729303</v>
      </c>
      <c r="AD330">
        <f t="shared" si="143"/>
        <v>-205.81406556410747</v>
      </c>
      <c r="AE330">
        <f t="shared" si="144"/>
        <v>-15.551011488296842</v>
      </c>
      <c r="AF330">
        <f t="shared" si="145"/>
        <v>162.97567420311412</v>
      </c>
      <c r="AG330">
        <f t="shared" si="146"/>
        <v>10.264313453915014</v>
      </c>
      <c r="AH330">
        <f t="shared" si="147"/>
        <v>2.6668998341265469</v>
      </c>
      <c r="AI330">
        <f t="shared" si="148"/>
        <v>10.117083910840119</v>
      </c>
      <c r="AJ330">
        <v>427.71374804764889</v>
      </c>
      <c r="AK330">
        <v>415.19995151515138</v>
      </c>
      <c r="AL330">
        <v>2.907478033436587E-2</v>
      </c>
      <c r="AM330">
        <v>65.215771682281684</v>
      </c>
      <c r="AN330">
        <f t="shared" si="149"/>
        <v>2.6695297593490483</v>
      </c>
      <c r="AO330">
        <v>17.820324059315951</v>
      </c>
      <c r="AP330">
        <v>20.956528484848469</v>
      </c>
      <c r="AQ330">
        <v>7.4083665035075966E-6</v>
      </c>
      <c r="AR330">
        <v>100.46263180552219</v>
      </c>
      <c r="AS330">
        <v>0</v>
      </c>
      <c r="AT330">
        <v>0</v>
      </c>
      <c r="AU330">
        <f t="shared" si="150"/>
        <v>1</v>
      </c>
      <c r="AV330">
        <f t="shared" si="151"/>
        <v>0</v>
      </c>
      <c r="AW330">
        <f t="shared" si="152"/>
        <v>53300.552179873681</v>
      </c>
      <c r="AX330">
        <f t="shared" si="153"/>
        <v>2853.8048620689656</v>
      </c>
      <c r="AY330">
        <f t="shared" si="154"/>
        <v>2340.9761169893077</v>
      </c>
      <c r="AZ330">
        <f>($B$11*$D$9+$C$11*$D$9+$F$11*((CV330+CN330)/MAX(CV330+CN330+CW330, 0.1)*$I$9+CW330/MAX(CV330+CN330+CW330, 0.1)*$J$9))/($B$11+$C$11+$F$11)</f>
        <v>0.82029999601729431</v>
      </c>
      <c r="BA330">
        <f>($B$11*$K$9+$C$11*$K$9+$F$11*((CV330+CN330)/MAX(CV330+CN330+CW330, 0.1)*$P$9+CW330/MAX(CV330+CN330+CW330, 0.1)*$Q$9))/($B$11+$C$11+$F$11)</f>
        <v>0.17592899231337789</v>
      </c>
      <c r="BB330" s="1">
        <v>6</v>
      </c>
      <c r="BC330">
        <v>0.5</v>
      </c>
      <c r="BD330" t="s">
        <v>354</v>
      </c>
      <c r="BE330">
        <v>2</v>
      </c>
      <c r="BF330" t="b">
        <v>1</v>
      </c>
      <c r="BG330">
        <v>1687543830.6551721</v>
      </c>
      <c r="BH330">
        <v>406.45920689655162</v>
      </c>
      <c r="BI330">
        <v>420.07699999999988</v>
      </c>
      <c r="BJ330">
        <v>20.95619655172414</v>
      </c>
      <c r="BK330">
        <v>17.82302068965517</v>
      </c>
      <c r="BL330">
        <v>403.85668965517237</v>
      </c>
      <c r="BM330">
        <v>20.8316724137931</v>
      </c>
      <c r="BN330">
        <v>500.00610344827578</v>
      </c>
      <c r="BO330">
        <v>101.7727586206896</v>
      </c>
      <c r="BP330">
        <v>0.1002468241379311</v>
      </c>
      <c r="BQ330">
        <v>29.978827586206901</v>
      </c>
      <c r="BR330">
        <v>31.268127586206901</v>
      </c>
      <c r="BS330">
        <v>999.9000000000002</v>
      </c>
      <c r="BT330">
        <v>0</v>
      </c>
      <c r="BU330">
        <v>0</v>
      </c>
      <c r="BV330">
        <v>10002.95275862069</v>
      </c>
      <c r="BW330">
        <v>0</v>
      </c>
      <c r="BX330">
        <v>853.77831034482756</v>
      </c>
      <c r="BY330">
        <v>-13.617731034482761</v>
      </c>
      <c r="BZ330">
        <v>415.15951724137932</v>
      </c>
      <c r="CA330">
        <v>427.7</v>
      </c>
      <c r="CB330">
        <v>3.133182068965517</v>
      </c>
      <c r="CC330">
        <v>420.07699999999988</v>
      </c>
      <c r="CD330">
        <v>17.82302068965517</v>
      </c>
      <c r="CE330">
        <v>2.1327696551724138</v>
      </c>
      <c r="CF330">
        <v>1.8138979310344829</v>
      </c>
      <c r="CG330">
        <v>18.466055172413789</v>
      </c>
      <c r="CH330">
        <v>15.907062068965519</v>
      </c>
      <c r="CI330">
        <v>2000.026551724138</v>
      </c>
      <c r="CJ330">
        <v>0.98000027586206917</v>
      </c>
      <c r="CK330">
        <v>1.9999427586206899E-2</v>
      </c>
      <c r="CL330">
        <v>0</v>
      </c>
      <c r="CM330">
        <v>1.954606896551724</v>
      </c>
      <c r="CN330">
        <v>0</v>
      </c>
      <c r="CO330">
        <v>13643.155172413801</v>
      </c>
      <c r="CP330">
        <v>17338.46551724138</v>
      </c>
      <c r="CQ330">
        <v>48.917758620689639</v>
      </c>
      <c r="CR330">
        <v>50.254275862068972</v>
      </c>
      <c r="CS330">
        <v>49.066344827586192</v>
      </c>
      <c r="CT330">
        <v>48.30131034482757</v>
      </c>
      <c r="CU330">
        <v>47.575034482758603</v>
      </c>
      <c r="CV330">
        <v>1960.026551724138</v>
      </c>
      <c r="CW330">
        <v>40</v>
      </c>
      <c r="CX330">
        <v>0</v>
      </c>
      <c r="CY330">
        <v>1687543838.5999999</v>
      </c>
      <c r="CZ330">
        <v>0</v>
      </c>
      <c r="DA330">
        <v>1687542577</v>
      </c>
      <c r="DB330" t="s">
        <v>942</v>
      </c>
      <c r="DC330">
        <v>1687542562</v>
      </c>
      <c r="DD330">
        <v>1687542577</v>
      </c>
      <c r="DE330">
        <v>5</v>
      </c>
      <c r="DF330">
        <v>0.01</v>
      </c>
      <c r="DG330">
        <v>7.0000000000000001E-3</v>
      </c>
      <c r="DH330">
        <v>2.6339999999999999</v>
      </c>
      <c r="DI330">
        <v>1E-3</v>
      </c>
      <c r="DJ330">
        <v>420</v>
      </c>
      <c r="DK330">
        <v>14</v>
      </c>
      <c r="DL330">
        <v>7.0000000000000007E-2</v>
      </c>
      <c r="DM330">
        <v>0.01</v>
      </c>
      <c r="DN330">
        <v>-13.516830000000001</v>
      </c>
      <c r="DO330">
        <v>-1.200432270168833</v>
      </c>
      <c r="DP330">
        <v>0.2215495669144944</v>
      </c>
      <c r="DQ330">
        <v>0</v>
      </c>
      <c r="DR330">
        <v>3.1308132500000001</v>
      </c>
      <c r="DS330">
        <v>4.1617373358342147E-2</v>
      </c>
      <c r="DT330">
        <v>4.2447558160040319E-3</v>
      </c>
      <c r="DU330">
        <v>1</v>
      </c>
      <c r="DV330">
        <v>1</v>
      </c>
      <c r="DW330">
        <v>2</v>
      </c>
      <c r="DX330" t="s">
        <v>368</v>
      </c>
      <c r="DY330">
        <v>3.1187900000000002</v>
      </c>
      <c r="DZ330">
        <v>2.7567200000000001</v>
      </c>
      <c r="EA330">
        <v>9.0555999999999998E-2</v>
      </c>
      <c r="EB330">
        <v>9.4186400000000003E-2</v>
      </c>
      <c r="EC330">
        <v>0.10638</v>
      </c>
      <c r="ED330">
        <v>9.5216899999999993E-2</v>
      </c>
      <c r="EE330">
        <v>26298.9</v>
      </c>
      <c r="EF330">
        <v>26050.2</v>
      </c>
      <c r="EG330">
        <v>29497.8</v>
      </c>
      <c r="EH330">
        <v>29069.8</v>
      </c>
      <c r="EI330">
        <v>36501.4</v>
      </c>
      <c r="EJ330">
        <v>34664</v>
      </c>
      <c r="EK330">
        <v>45240.6</v>
      </c>
      <c r="EL330">
        <v>43236.9</v>
      </c>
      <c r="EM330">
        <v>1.7069300000000001</v>
      </c>
      <c r="EN330">
        <v>1.64097</v>
      </c>
      <c r="EO330">
        <v>-7.1376599999999997E-3</v>
      </c>
      <c r="EP330">
        <v>0</v>
      </c>
      <c r="EQ330">
        <v>31.361699999999999</v>
      </c>
      <c r="ER330">
        <v>999.9</v>
      </c>
      <c r="ES330">
        <v>44.9</v>
      </c>
      <c r="ET330">
        <v>52.5</v>
      </c>
      <c r="EU330">
        <v>61.986699999999999</v>
      </c>
      <c r="EV330">
        <v>65.629599999999996</v>
      </c>
      <c r="EW330">
        <v>16.286100000000001</v>
      </c>
      <c r="EX330">
        <v>1</v>
      </c>
      <c r="EY330">
        <v>1.2262200000000001</v>
      </c>
      <c r="EZ330">
        <v>9.2810500000000005</v>
      </c>
      <c r="FA330">
        <v>19.983000000000001</v>
      </c>
      <c r="FB330">
        <v>5.2271700000000001</v>
      </c>
      <c r="FC330">
        <v>11.992000000000001</v>
      </c>
      <c r="FD330">
        <v>4.9685499999999996</v>
      </c>
      <c r="FE330">
        <v>3.2895300000000001</v>
      </c>
      <c r="FF330">
        <v>9999</v>
      </c>
      <c r="FG330">
        <v>9999</v>
      </c>
      <c r="FH330">
        <v>9999</v>
      </c>
      <c r="FI330">
        <v>999.9</v>
      </c>
      <c r="FJ330">
        <v>4.9727600000000001</v>
      </c>
      <c r="FK330">
        <v>1.8785099999999999</v>
      </c>
      <c r="FL330">
        <v>1.8767499999999999</v>
      </c>
      <c r="FM330">
        <v>1.8794500000000001</v>
      </c>
      <c r="FN330">
        <v>1.8758999999999999</v>
      </c>
      <c r="FO330">
        <v>1.87927</v>
      </c>
      <c r="FP330">
        <v>1.8765400000000001</v>
      </c>
      <c r="FQ330">
        <v>1.87775</v>
      </c>
      <c r="FR330">
        <v>0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2.6030000000000002</v>
      </c>
      <c r="GF330">
        <v>0.1246</v>
      </c>
      <c r="GG330">
        <v>1.4370950227846799</v>
      </c>
      <c r="GH330">
        <v>3.4596175144301941E-3</v>
      </c>
      <c r="GI330">
        <v>-1.60062044249347E-6</v>
      </c>
      <c r="GJ330">
        <v>4.4551892631570479E-10</v>
      </c>
      <c r="GK330">
        <v>-0.1146890943765039</v>
      </c>
      <c r="GL330">
        <v>-1.1044296988583829E-3</v>
      </c>
      <c r="GM330">
        <v>8.6344859614355754E-4</v>
      </c>
      <c r="GN330">
        <v>-1.2442756315904091E-5</v>
      </c>
      <c r="GO330">
        <v>0</v>
      </c>
      <c r="GP330">
        <v>2120</v>
      </c>
      <c r="GQ330">
        <v>2</v>
      </c>
      <c r="GR330">
        <v>32</v>
      </c>
      <c r="GS330">
        <v>21.3</v>
      </c>
      <c r="GT330">
        <v>21</v>
      </c>
      <c r="GU330">
        <v>1.11328</v>
      </c>
      <c r="GV330">
        <v>2.6709000000000001</v>
      </c>
      <c r="GW330">
        <v>1.39893</v>
      </c>
      <c r="GX330">
        <v>2.2717299999999998</v>
      </c>
      <c r="GY330">
        <v>1.4489700000000001</v>
      </c>
      <c r="GZ330">
        <v>2.5451700000000002</v>
      </c>
      <c r="HA330">
        <v>56.238199999999999</v>
      </c>
      <c r="HB330">
        <v>13.3528</v>
      </c>
      <c r="HC330">
        <v>18</v>
      </c>
      <c r="HD330">
        <v>511.22399999999999</v>
      </c>
      <c r="HE330">
        <v>383.40899999999999</v>
      </c>
      <c r="HF330">
        <v>22.1599</v>
      </c>
      <c r="HG330">
        <v>41.344499999999996</v>
      </c>
      <c r="HH330">
        <v>29.9998</v>
      </c>
      <c r="HI330">
        <v>40.811</v>
      </c>
      <c r="HJ330">
        <v>40.810099999999998</v>
      </c>
      <c r="HK330">
        <v>22.364999999999998</v>
      </c>
      <c r="HL330">
        <v>65.200400000000002</v>
      </c>
      <c r="HM330">
        <v>0</v>
      </c>
      <c r="HN330">
        <v>18.967199999999998</v>
      </c>
      <c r="HO330">
        <v>440.27600000000001</v>
      </c>
      <c r="HP330">
        <v>17.9315</v>
      </c>
      <c r="HQ330">
        <v>97.669399999999996</v>
      </c>
      <c r="HR330">
        <v>99.414400000000001</v>
      </c>
    </row>
    <row r="331" spans="1:226" x14ac:dyDescent="0.25">
      <c r="A331">
        <v>315</v>
      </c>
      <c r="B331">
        <v>1687543843.5</v>
      </c>
      <c r="C331">
        <v>15140</v>
      </c>
      <c r="D331" t="s">
        <v>993</v>
      </c>
      <c r="E331" t="s">
        <v>994</v>
      </c>
      <c r="F331">
        <v>5</v>
      </c>
      <c r="G331" t="s">
        <v>353</v>
      </c>
      <c r="H331" t="s">
        <v>941</v>
      </c>
      <c r="I331">
        <v>1687543835.7321429</v>
      </c>
      <c r="J331">
        <f t="shared" si="124"/>
        <v>2.6734190702779412E-3</v>
      </c>
      <c r="K331">
        <f t="shared" si="125"/>
        <v>2.6734190702779412</v>
      </c>
      <c r="L331">
        <f t="shared" si="126"/>
        <v>11.359219950526198</v>
      </c>
      <c r="M331">
        <f t="shared" si="127"/>
        <v>406.82914285714293</v>
      </c>
      <c r="N331">
        <f t="shared" si="128"/>
        <v>226.16909516503682</v>
      </c>
      <c r="O331">
        <f t="shared" si="129"/>
        <v>23.040537095922815</v>
      </c>
      <c r="P331">
        <f t="shared" si="130"/>
        <v>41.444928410146154</v>
      </c>
      <c r="Q331">
        <f t="shared" si="131"/>
        <v>0.11000395892408468</v>
      </c>
      <c r="R331">
        <f>IF(LEFT(BD331,1)&lt;&gt;"0",IF(LEFT(BD331,1)="1",3,BE331),$D$5+$E$5*(BV331*BO331/($K$5*1000))+$F$5*(BV331*BO331/($K$5*1000))*MAX(MIN(BB331,$J$5),$I$5)*MAX(MIN(BB331,$J$5),$I$5)+$G$5*MAX(MIN(BB331,$J$5),$I$5)*(BV331*BO331/($K$5*1000))+$H$5*(BV331*BO331/($K$5*1000))*(BV331*BO331/($K$5*1000)))</f>
        <v>2.9600073659012125</v>
      </c>
      <c r="S331">
        <f t="shared" si="132"/>
        <v>0.10778226574502568</v>
      </c>
      <c r="T331">
        <f t="shared" si="133"/>
        <v>6.7559789156138486E-2</v>
      </c>
      <c r="U331">
        <f t="shared" si="134"/>
        <v>503.48351003311996</v>
      </c>
      <c r="V331">
        <f t="shared" si="135"/>
        <v>32.22324752144479</v>
      </c>
      <c r="W331">
        <f t="shared" si="136"/>
        <v>31.259228571428569</v>
      </c>
      <c r="X331">
        <f t="shared" si="137"/>
        <v>4.5784898906892026</v>
      </c>
      <c r="Y331">
        <f t="shared" si="138"/>
        <v>50.179532888803912</v>
      </c>
      <c r="Z331">
        <f t="shared" si="139"/>
        <v>2.1349012611463962</v>
      </c>
      <c r="AA331">
        <f t="shared" si="140"/>
        <v>4.254525975515282</v>
      </c>
      <c r="AB331">
        <f t="shared" si="141"/>
        <v>2.4435886295428064</v>
      </c>
      <c r="AC331">
        <f t="shared" si="142"/>
        <v>-117.89778099925721</v>
      </c>
      <c r="AD331">
        <f t="shared" si="143"/>
        <v>-204.81284461542759</v>
      </c>
      <c r="AE331">
        <f t="shared" si="144"/>
        <v>-15.479536792093443</v>
      </c>
      <c r="AF331">
        <f t="shared" si="145"/>
        <v>165.29334762634176</v>
      </c>
      <c r="AG331">
        <f t="shared" si="146"/>
        <v>12.181053003851416</v>
      </c>
      <c r="AH331">
        <f t="shared" si="147"/>
        <v>2.6699199869708452</v>
      </c>
      <c r="AI331">
        <f t="shared" si="148"/>
        <v>11.359219950526198</v>
      </c>
      <c r="AJ331">
        <v>435.9935769823033</v>
      </c>
      <c r="AK331">
        <v>417.93429090909092</v>
      </c>
      <c r="AL331">
        <v>0.79383270433291897</v>
      </c>
      <c r="AM331">
        <v>65.215771682281684</v>
      </c>
      <c r="AN331">
        <f t="shared" si="149"/>
        <v>2.6734190702779412</v>
      </c>
      <c r="AO331">
        <v>17.81594056216267</v>
      </c>
      <c r="AP331">
        <v>20.956783030303018</v>
      </c>
      <c r="AQ331">
        <v>-4.8989075773346048E-6</v>
      </c>
      <c r="AR331">
        <v>100.46263180552219</v>
      </c>
      <c r="AS331">
        <v>0</v>
      </c>
      <c r="AT331">
        <v>0</v>
      </c>
      <c r="AU331">
        <f t="shared" si="150"/>
        <v>1</v>
      </c>
      <c r="AV331">
        <f t="shared" si="151"/>
        <v>0</v>
      </c>
      <c r="AW331">
        <f t="shared" si="152"/>
        <v>53272.883836494708</v>
      </c>
      <c r="AX331">
        <f t="shared" si="153"/>
        <v>2861.8564285714283</v>
      </c>
      <c r="AY331">
        <f t="shared" si="154"/>
        <v>2347.5808130260425</v>
      </c>
      <c r="AZ331">
        <f>($B$11*$D$9+$C$11*$D$9+$F$11*((CV331+CN331)/MAX(CV331+CN331+CW331, 0.1)*$I$9+CW331/MAX(CV331+CN331+CW331, 0.1)*$J$9))/($B$11+$C$11+$F$11)</f>
        <v>0.82029999464295278</v>
      </c>
      <c r="BA331">
        <f>($B$11*$K$9+$C$11*$K$9+$F$11*((CV331+CN331)/MAX(CV331+CN331+CW331, 0.1)*$P$9+CW331/MAX(CV331+CN331+CW331, 0.1)*$Q$9))/($B$11+$C$11+$F$11)</f>
        <v>0.17592898966089893</v>
      </c>
      <c r="BB331" s="1">
        <v>6</v>
      </c>
      <c r="BC331">
        <v>0.5</v>
      </c>
      <c r="BD331" t="s">
        <v>354</v>
      </c>
      <c r="BE331">
        <v>2</v>
      </c>
      <c r="BF331" t="b">
        <v>1</v>
      </c>
      <c r="BG331">
        <v>1687543835.7321429</v>
      </c>
      <c r="BH331">
        <v>406.82914285714293</v>
      </c>
      <c r="BI331">
        <v>422.74950000000001</v>
      </c>
      <c r="BJ331">
        <v>20.956485714285709</v>
      </c>
      <c r="BK331">
        <v>17.819792857142861</v>
      </c>
      <c r="BL331">
        <v>404.22582142857141</v>
      </c>
      <c r="BM331">
        <v>20.831957142857149</v>
      </c>
      <c r="BN331">
        <v>500.01092857142862</v>
      </c>
      <c r="BO331">
        <v>101.7731785714285</v>
      </c>
      <c r="BP331">
        <v>9.9878307142857156E-2</v>
      </c>
      <c r="BQ331">
        <v>29.97577857142857</v>
      </c>
      <c r="BR331">
        <v>31.259228571428569</v>
      </c>
      <c r="BS331">
        <v>999.9000000000002</v>
      </c>
      <c r="BT331">
        <v>0</v>
      </c>
      <c r="BU331">
        <v>0</v>
      </c>
      <c r="BV331">
        <v>9997.3910714285721</v>
      </c>
      <c r="BW331">
        <v>0</v>
      </c>
      <c r="BX331">
        <v>861.8207142857143</v>
      </c>
      <c r="BY331">
        <v>-15.92023928571429</v>
      </c>
      <c r="BZ331">
        <v>415.53746428571441</v>
      </c>
      <c r="CA331">
        <v>430.41950000000003</v>
      </c>
      <c r="CB331">
        <v>3.1366982142857132</v>
      </c>
      <c r="CC331">
        <v>422.74950000000001</v>
      </c>
      <c r="CD331">
        <v>17.819792857142861</v>
      </c>
      <c r="CE331">
        <v>2.1328064285714281</v>
      </c>
      <c r="CF331">
        <v>1.8135760714285709</v>
      </c>
      <c r="CG331">
        <v>18.466335714285709</v>
      </c>
      <c r="CH331">
        <v>15.90428214285714</v>
      </c>
      <c r="CI331">
        <v>2000.035714285714</v>
      </c>
      <c r="CJ331">
        <v>0.98000035714285727</v>
      </c>
      <c r="CK331">
        <v>1.9999349999999999E-2</v>
      </c>
      <c r="CL331">
        <v>0</v>
      </c>
      <c r="CM331">
        <v>2.0328821428571429</v>
      </c>
      <c r="CN331">
        <v>0</v>
      </c>
      <c r="CO331">
        <v>13644.825000000001</v>
      </c>
      <c r="CP331">
        <v>17338.53928571428</v>
      </c>
      <c r="CQ331">
        <v>48.910428571428561</v>
      </c>
      <c r="CR331">
        <v>50.25</v>
      </c>
      <c r="CS331">
        <v>49.061999999999983</v>
      </c>
      <c r="CT331">
        <v>48.280999999999999</v>
      </c>
      <c r="CU331">
        <v>47.575499999999977</v>
      </c>
      <c r="CV331">
        <v>1960.035714285714</v>
      </c>
      <c r="CW331">
        <v>40</v>
      </c>
      <c r="CX331">
        <v>0</v>
      </c>
      <c r="CY331">
        <v>1687543843.4000001</v>
      </c>
      <c r="CZ331">
        <v>0</v>
      </c>
      <c r="DA331">
        <v>1687542577</v>
      </c>
      <c r="DB331" t="s">
        <v>942</v>
      </c>
      <c r="DC331">
        <v>1687542562</v>
      </c>
      <c r="DD331">
        <v>1687542577</v>
      </c>
      <c r="DE331">
        <v>5</v>
      </c>
      <c r="DF331">
        <v>0.01</v>
      </c>
      <c r="DG331">
        <v>7.0000000000000001E-3</v>
      </c>
      <c r="DH331">
        <v>2.6339999999999999</v>
      </c>
      <c r="DI331">
        <v>1E-3</v>
      </c>
      <c r="DJ331">
        <v>420</v>
      </c>
      <c r="DK331">
        <v>14</v>
      </c>
      <c r="DL331">
        <v>7.0000000000000007E-2</v>
      </c>
      <c r="DM331">
        <v>0.01</v>
      </c>
      <c r="DN331">
        <v>-15.21134878048781</v>
      </c>
      <c r="DO331">
        <v>-24.147551916376319</v>
      </c>
      <c r="DP331">
        <v>3.16961995276051</v>
      </c>
      <c r="DQ331">
        <v>0</v>
      </c>
      <c r="DR331">
        <v>3.1349217073170732</v>
      </c>
      <c r="DS331">
        <v>3.8066759581880168E-2</v>
      </c>
      <c r="DT331">
        <v>3.923853818936892E-3</v>
      </c>
      <c r="DU331">
        <v>1</v>
      </c>
      <c r="DV331">
        <v>1</v>
      </c>
      <c r="DW331">
        <v>2</v>
      </c>
      <c r="DX331" t="s">
        <v>368</v>
      </c>
      <c r="DY331">
        <v>3.11904</v>
      </c>
      <c r="DZ331">
        <v>2.7564099999999998</v>
      </c>
      <c r="EA331">
        <v>9.1116000000000003E-2</v>
      </c>
      <c r="EB331">
        <v>9.6365400000000004E-2</v>
      </c>
      <c r="EC331">
        <v>0.10638400000000001</v>
      </c>
      <c r="ED331">
        <v>9.5209699999999994E-2</v>
      </c>
      <c r="EE331">
        <v>26283.200000000001</v>
      </c>
      <c r="EF331">
        <v>25988.3</v>
      </c>
      <c r="EG331">
        <v>29498.400000000001</v>
      </c>
      <c r="EH331">
        <v>29070.7</v>
      </c>
      <c r="EI331">
        <v>36501.9</v>
      </c>
      <c r="EJ331">
        <v>34665.300000000003</v>
      </c>
      <c r="EK331">
        <v>45241.4</v>
      </c>
      <c r="EL331">
        <v>43238</v>
      </c>
      <c r="EM331">
        <v>1.70723</v>
      </c>
      <c r="EN331">
        <v>1.6406700000000001</v>
      </c>
      <c r="EO331">
        <v>-7.2754899999999999E-3</v>
      </c>
      <c r="EP331">
        <v>0</v>
      </c>
      <c r="EQ331">
        <v>31.3569</v>
      </c>
      <c r="ER331">
        <v>999.9</v>
      </c>
      <c r="ES331">
        <v>44.9</v>
      </c>
      <c r="ET331">
        <v>52.5</v>
      </c>
      <c r="EU331">
        <v>61.994900000000001</v>
      </c>
      <c r="EV331">
        <v>65.639499999999998</v>
      </c>
      <c r="EW331">
        <v>16.257999999999999</v>
      </c>
      <c r="EX331">
        <v>1</v>
      </c>
      <c r="EY331">
        <v>1.2261599999999999</v>
      </c>
      <c r="EZ331">
        <v>9.2810500000000005</v>
      </c>
      <c r="FA331">
        <v>19.9831</v>
      </c>
      <c r="FB331">
        <v>5.2274700000000003</v>
      </c>
      <c r="FC331">
        <v>11.992000000000001</v>
      </c>
      <c r="FD331">
        <v>4.9683000000000002</v>
      </c>
      <c r="FE331">
        <v>3.2894800000000002</v>
      </c>
      <c r="FF331">
        <v>9999</v>
      </c>
      <c r="FG331">
        <v>9999</v>
      </c>
      <c r="FH331">
        <v>9999</v>
      </c>
      <c r="FI331">
        <v>999.9</v>
      </c>
      <c r="FJ331">
        <v>4.9727600000000001</v>
      </c>
      <c r="FK331">
        <v>1.8785400000000001</v>
      </c>
      <c r="FL331">
        <v>1.87679</v>
      </c>
      <c r="FM331">
        <v>1.8794900000000001</v>
      </c>
      <c r="FN331">
        <v>1.87591</v>
      </c>
      <c r="FO331">
        <v>1.87927</v>
      </c>
      <c r="FP331">
        <v>1.8765400000000001</v>
      </c>
      <c r="FQ331">
        <v>1.87778</v>
      </c>
      <c r="FR331">
        <v>0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2.6110000000000002</v>
      </c>
      <c r="GF331">
        <v>0.1246</v>
      </c>
      <c r="GG331">
        <v>1.4370950227846799</v>
      </c>
      <c r="GH331">
        <v>3.4596175144301941E-3</v>
      </c>
      <c r="GI331">
        <v>-1.60062044249347E-6</v>
      </c>
      <c r="GJ331">
        <v>4.4551892631570479E-10</v>
      </c>
      <c r="GK331">
        <v>-0.1146890943765039</v>
      </c>
      <c r="GL331">
        <v>-1.1044296988583829E-3</v>
      </c>
      <c r="GM331">
        <v>8.6344859614355754E-4</v>
      </c>
      <c r="GN331">
        <v>-1.2442756315904091E-5</v>
      </c>
      <c r="GO331">
        <v>0</v>
      </c>
      <c r="GP331">
        <v>2120</v>
      </c>
      <c r="GQ331">
        <v>2</v>
      </c>
      <c r="GR331">
        <v>32</v>
      </c>
      <c r="GS331">
        <v>21.4</v>
      </c>
      <c r="GT331">
        <v>21.1</v>
      </c>
      <c r="GU331">
        <v>1.1450199999999999</v>
      </c>
      <c r="GV331">
        <v>2.6696800000000001</v>
      </c>
      <c r="GW331">
        <v>1.39893</v>
      </c>
      <c r="GX331">
        <v>2.2717299999999998</v>
      </c>
      <c r="GY331">
        <v>1.4489700000000001</v>
      </c>
      <c r="GZ331">
        <v>2.5402800000000001</v>
      </c>
      <c r="HA331">
        <v>56.238199999999999</v>
      </c>
      <c r="HB331">
        <v>13.343999999999999</v>
      </c>
      <c r="HC331">
        <v>18</v>
      </c>
      <c r="HD331">
        <v>511.39299999999997</v>
      </c>
      <c r="HE331">
        <v>383.214</v>
      </c>
      <c r="HF331">
        <v>22.152999999999999</v>
      </c>
      <c r="HG331">
        <v>41.340299999999999</v>
      </c>
      <c r="HH331">
        <v>29.9999</v>
      </c>
      <c r="HI331">
        <v>40.807899999999997</v>
      </c>
      <c r="HJ331">
        <v>40.807000000000002</v>
      </c>
      <c r="HK331">
        <v>23.070599999999999</v>
      </c>
      <c r="HL331">
        <v>65.200400000000002</v>
      </c>
      <c r="HM331">
        <v>0</v>
      </c>
      <c r="HN331">
        <v>18.967199999999998</v>
      </c>
      <c r="HO331">
        <v>460.38299999999998</v>
      </c>
      <c r="HP331">
        <v>17.9315</v>
      </c>
      <c r="HQ331">
        <v>97.671199999999999</v>
      </c>
      <c r="HR331">
        <v>99.417100000000005</v>
      </c>
    </row>
    <row r="332" spans="1:226" x14ac:dyDescent="0.25">
      <c r="A332">
        <v>316</v>
      </c>
      <c r="B332">
        <v>1687543848.5</v>
      </c>
      <c r="C332">
        <v>15145</v>
      </c>
      <c r="D332" t="s">
        <v>995</v>
      </c>
      <c r="E332" t="s">
        <v>996</v>
      </c>
      <c r="F332">
        <v>5</v>
      </c>
      <c r="G332" t="s">
        <v>353</v>
      </c>
      <c r="H332" t="s">
        <v>941</v>
      </c>
      <c r="I332">
        <v>1687543841</v>
      </c>
      <c r="J332">
        <f t="shared" si="124"/>
        <v>2.6783978516205899E-3</v>
      </c>
      <c r="K332">
        <f t="shared" si="125"/>
        <v>2.67839785162059</v>
      </c>
      <c r="L332">
        <f t="shared" si="126"/>
        <v>12.167688710267784</v>
      </c>
      <c r="M332">
        <f t="shared" si="127"/>
        <v>409.28570370370369</v>
      </c>
      <c r="N332">
        <f t="shared" si="128"/>
        <v>217.33680465421577</v>
      </c>
      <c r="O332">
        <f t="shared" si="129"/>
        <v>22.140827287371184</v>
      </c>
      <c r="P332">
        <f t="shared" si="130"/>
        <v>41.695303707586291</v>
      </c>
      <c r="Q332">
        <f t="shared" si="131"/>
        <v>0.11033911248043622</v>
      </c>
      <c r="R332">
        <f>IF(LEFT(BD332,1)&lt;&gt;"0",IF(LEFT(BD332,1)="1",3,BE332),$D$5+$E$5*(BV332*BO332/($K$5*1000))+$F$5*(BV332*BO332/($K$5*1000))*MAX(MIN(BB332,$J$5),$I$5)*MAX(MIN(BB332,$J$5),$I$5)+$G$5*MAX(MIN(BB332,$J$5),$I$5)*(BV332*BO332/($K$5*1000))+$H$5*(BV332*BO332/($K$5*1000))*(BV332*BO332/($K$5*1000)))</f>
        <v>2.9601388773430308</v>
      </c>
      <c r="S332">
        <f t="shared" si="132"/>
        <v>0.10810410617967207</v>
      </c>
      <c r="T332">
        <f t="shared" si="133"/>
        <v>6.7762102125919738E-2</v>
      </c>
      <c r="U332">
        <f t="shared" si="134"/>
        <v>504.17980485233585</v>
      </c>
      <c r="V332">
        <f t="shared" si="135"/>
        <v>32.223059166557199</v>
      </c>
      <c r="W332">
        <f t="shared" si="136"/>
        <v>31.249125925925931</v>
      </c>
      <c r="X332">
        <f t="shared" si="137"/>
        <v>4.5758582305665936</v>
      </c>
      <c r="Y332">
        <f t="shared" si="138"/>
        <v>50.189409578729084</v>
      </c>
      <c r="Z332">
        <f t="shared" si="139"/>
        <v>2.1349683698080901</v>
      </c>
      <c r="AA332">
        <f t="shared" si="140"/>
        <v>4.253822445269245</v>
      </c>
      <c r="AB332">
        <f t="shared" si="141"/>
        <v>2.4408898607585034</v>
      </c>
      <c r="AC332">
        <f t="shared" si="142"/>
        <v>-118.11734525646801</v>
      </c>
      <c r="AD332">
        <f t="shared" si="143"/>
        <v>-203.66907597254334</v>
      </c>
      <c r="AE332">
        <f t="shared" si="144"/>
        <v>-15.391420194277082</v>
      </c>
      <c r="AF332">
        <f t="shared" si="145"/>
        <v>167.00196342904741</v>
      </c>
      <c r="AG332">
        <f t="shared" si="146"/>
        <v>16.69846285546549</v>
      </c>
      <c r="AH332">
        <f t="shared" si="147"/>
        <v>2.673035646179895</v>
      </c>
      <c r="AI332">
        <f t="shared" si="148"/>
        <v>12.167688710267784</v>
      </c>
      <c r="AJ332">
        <v>451.45656756064312</v>
      </c>
      <c r="AK332">
        <v>426.49343636363619</v>
      </c>
      <c r="AL332">
        <v>1.916928564322278</v>
      </c>
      <c r="AM332">
        <v>65.215771682281684</v>
      </c>
      <c r="AN332">
        <f t="shared" si="149"/>
        <v>2.67839785162059</v>
      </c>
      <c r="AO332">
        <v>17.813727922728251</v>
      </c>
      <c r="AP332">
        <v>20.96023818181818</v>
      </c>
      <c r="AQ332">
        <v>2.3934416518140872E-5</v>
      </c>
      <c r="AR332">
        <v>100.46263180552219</v>
      </c>
      <c r="AS332">
        <v>0</v>
      </c>
      <c r="AT332">
        <v>0</v>
      </c>
      <c r="AU332">
        <f t="shared" si="150"/>
        <v>1</v>
      </c>
      <c r="AV332">
        <f t="shared" si="151"/>
        <v>0</v>
      </c>
      <c r="AW332">
        <f t="shared" si="152"/>
        <v>53277.214023798944</v>
      </c>
      <c r="AX332">
        <f t="shared" si="153"/>
        <v>2865.8140740740737</v>
      </c>
      <c r="AY332">
        <f t="shared" si="154"/>
        <v>2350.8272852813866</v>
      </c>
      <c r="AZ332">
        <f>($B$11*$D$9+$C$11*$D$9+$F$11*((CV332+CN332)/MAX(CV332+CN332+CW332, 0.1)*$I$9+CW332/MAX(CV332+CN332+CW332, 0.1)*$J$9))/($B$11+$C$11+$F$11)</f>
        <v>0.82030000011111115</v>
      </c>
      <c r="BA332">
        <f>($B$11*$K$9+$C$11*$K$9+$F$11*((CV332+CN332)/MAX(CV332+CN332+CW332, 0.1)*$P$9+CW332/MAX(CV332+CN332+CW332, 0.1)*$Q$9))/($B$11+$C$11+$F$11)</f>
        <v>0.17592900021444452</v>
      </c>
      <c r="BB332" s="1">
        <v>6</v>
      </c>
      <c r="BC332">
        <v>0.5</v>
      </c>
      <c r="BD332" t="s">
        <v>354</v>
      </c>
      <c r="BE332">
        <v>2</v>
      </c>
      <c r="BF332" t="b">
        <v>1</v>
      </c>
      <c r="BG332">
        <v>1687543841</v>
      </c>
      <c r="BH332">
        <v>409.28570370370369</v>
      </c>
      <c r="BI332">
        <v>430.6366666666666</v>
      </c>
      <c r="BJ332">
        <v>20.957085185185178</v>
      </c>
      <c r="BK332">
        <v>17.816670370370371</v>
      </c>
      <c r="BL332">
        <v>406.67644444444448</v>
      </c>
      <c r="BM332">
        <v>20.832537037037039</v>
      </c>
      <c r="BN332">
        <v>500.00081481481487</v>
      </c>
      <c r="BO332">
        <v>101.7738148148148</v>
      </c>
      <c r="BP332">
        <v>9.9530211111111114E-2</v>
      </c>
      <c r="BQ332">
        <v>29.972899999999999</v>
      </c>
      <c r="BR332">
        <v>31.249125925925931</v>
      </c>
      <c r="BS332">
        <v>999.90000000000009</v>
      </c>
      <c r="BT332">
        <v>0</v>
      </c>
      <c r="BU332">
        <v>0</v>
      </c>
      <c r="BV332">
        <v>9998.0740740740748</v>
      </c>
      <c r="BW332">
        <v>0</v>
      </c>
      <c r="BX332">
        <v>865.81481481481467</v>
      </c>
      <c r="BY332">
        <v>-21.350896296296291</v>
      </c>
      <c r="BZ332">
        <v>418.04677777777772</v>
      </c>
      <c r="CA332">
        <v>438.44833333333332</v>
      </c>
      <c r="CB332">
        <v>3.1404081481481478</v>
      </c>
      <c r="CC332">
        <v>430.6366666666666</v>
      </c>
      <c r="CD332">
        <v>17.816670370370371</v>
      </c>
      <c r="CE332">
        <v>2.1328811111111108</v>
      </c>
      <c r="CF332">
        <v>1.813271851851852</v>
      </c>
      <c r="CG332">
        <v>18.466896296296301</v>
      </c>
      <c r="CH332">
        <v>15.901655555555561</v>
      </c>
      <c r="CI332">
        <v>1999.9992592592589</v>
      </c>
      <c r="CJ332">
        <v>0.97999988888888878</v>
      </c>
      <c r="CK332">
        <v>1.9999807407407411E-2</v>
      </c>
      <c r="CL332">
        <v>0</v>
      </c>
      <c r="CM332">
        <v>1.986248148148148</v>
      </c>
      <c r="CN332">
        <v>0</v>
      </c>
      <c r="CO332">
        <v>13645.69259259259</v>
      </c>
      <c r="CP332">
        <v>17338.22962962963</v>
      </c>
      <c r="CQ332">
        <v>48.909444444444439</v>
      </c>
      <c r="CR332">
        <v>50.25</v>
      </c>
      <c r="CS332">
        <v>49.061999999999983</v>
      </c>
      <c r="CT332">
        <v>48.259185185185189</v>
      </c>
      <c r="CU332">
        <v>47.566666666666649</v>
      </c>
      <c r="CV332">
        <v>1959.9992592592589</v>
      </c>
      <c r="CW332">
        <v>40</v>
      </c>
      <c r="CX332">
        <v>0</v>
      </c>
      <c r="CY332">
        <v>1687543848.2</v>
      </c>
      <c r="CZ332">
        <v>0</v>
      </c>
      <c r="DA332">
        <v>1687542577</v>
      </c>
      <c r="DB332" t="s">
        <v>942</v>
      </c>
      <c r="DC332">
        <v>1687542562</v>
      </c>
      <c r="DD332">
        <v>1687542577</v>
      </c>
      <c r="DE332">
        <v>5</v>
      </c>
      <c r="DF332">
        <v>0.01</v>
      </c>
      <c r="DG332">
        <v>7.0000000000000001E-3</v>
      </c>
      <c r="DH332">
        <v>2.6339999999999999</v>
      </c>
      <c r="DI332">
        <v>1E-3</v>
      </c>
      <c r="DJ332">
        <v>420</v>
      </c>
      <c r="DK332">
        <v>14</v>
      </c>
      <c r="DL332">
        <v>7.0000000000000007E-2</v>
      </c>
      <c r="DM332">
        <v>0.01</v>
      </c>
      <c r="DN332">
        <v>-18.115168292682931</v>
      </c>
      <c r="DO332">
        <v>-54.00701602787457</v>
      </c>
      <c r="DP332">
        <v>5.9479226017008591</v>
      </c>
      <c r="DQ332">
        <v>0</v>
      </c>
      <c r="DR332">
        <v>3.1377192682926829</v>
      </c>
      <c r="DS332">
        <v>4.379540069687262E-2</v>
      </c>
      <c r="DT332">
        <v>4.4692365202974437E-3</v>
      </c>
      <c r="DU332">
        <v>1</v>
      </c>
      <c r="DV332">
        <v>1</v>
      </c>
      <c r="DW332">
        <v>2</v>
      </c>
      <c r="DX332" t="s">
        <v>368</v>
      </c>
      <c r="DY332">
        <v>3.1187999999999998</v>
      </c>
      <c r="DZ332">
        <v>2.7561200000000001</v>
      </c>
      <c r="EA332">
        <v>9.2621999999999996E-2</v>
      </c>
      <c r="EB332">
        <v>9.9041000000000004E-2</v>
      </c>
      <c r="EC332">
        <v>0.10639700000000001</v>
      </c>
      <c r="ED332">
        <v>9.5206499999999999E-2</v>
      </c>
      <c r="EE332">
        <v>26239.8</v>
      </c>
      <c r="EF332">
        <v>25911.4</v>
      </c>
      <c r="EG332">
        <v>29498.6</v>
      </c>
      <c r="EH332">
        <v>29070.7</v>
      </c>
      <c r="EI332">
        <v>36501.800000000003</v>
      </c>
      <c r="EJ332">
        <v>34665.599999999999</v>
      </c>
      <c r="EK332">
        <v>45241.9</v>
      </c>
      <c r="EL332">
        <v>43238.1</v>
      </c>
      <c r="EM332">
        <v>1.7073</v>
      </c>
      <c r="EN332">
        <v>1.6411500000000001</v>
      </c>
      <c r="EO332">
        <v>-6.2026099999999999E-3</v>
      </c>
      <c r="EP332">
        <v>0</v>
      </c>
      <c r="EQ332">
        <v>31.351500000000001</v>
      </c>
      <c r="ER332">
        <v>999.9</v>
      </c>
      <c r="ES332">
        <v>44.9</v>
      </c>
      <c r="ET332">
        <v>52.4</v>
      </c>
      <c r="EU332">
        <v>61.684100000000001</v>
      </c>
      <c r="EV332">
        <v>65.769499999999994</v>
      </c>
      <c r="EW332">
        <v>16.354199999999999</v>
      </c>
      <c r="EX332">
        <v>1</v>
      </c>
      <c r="EY332">
        <v>1.22557</v>
      </c>
      <c r="EZ332">
        <v>9.2810500000000005</v>
      </c>
      <c r="FA332">
        <v>19.982600000000001</v>
      </c>
      <c r="FB332">
        <v>5.2264200000000001</v>
      </c>
      <c r="FC332">
        <v>11.992000000000001</v>
      </c>
      <c r="FD332">
        <v>4.9679000000000002</v>
      </c>
      <c r="FE332">
        <v>3.2891499999999998</v>
      </c>
      <c r="FF332">
        <v>9999</v>
      </c>
      <c r="FG332">
        <v>9999</v>
      </c>
      <c r="FH332">
        <v>9999</v>
      </c>
      <c r="FI332">
        <v>999.9</v>
      </c>
      <c r="FJ332">
        <v>4.9727499999999996</v>
      </c>
      <c r="FK332">
        <v>1.87852</v>
      </c>
      <c r="FL332">
        <v>1.8767400000000001</v>
      </c>
      <c r="FM332">
        <v>1.8794599999999999</v>
      </c>
      <c r="FN332">
        <v>1.8758999999999999</v>
      </c>
      <c r="FO332">
        <v>1.8792599999999999</v>
      </c>
      <c r="FP332">
        <v>1.87653</v>
      </c>
      <c r="FQ332">
        <v>1.8777699999999999</v>
      </c>
      <c r="FR332">
        <v>0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2.6309999999999998</v>
      </c>
      <c r="GF332">
        <v>0.1246</v>
      </c>
      <c r="GG332">
        <v>1.4370950227846799</v>
      </c>
      <c r="GH332">
        <v>3.4596175144301941E-3</v>
      </c>
      <c r="GI332">
        <v>-1.60062044249347E-6</v>
      </c>
      <c r="GJ332">
        <v>4.4551892631570479E-10</v>
      </c>
      <c r="GK332">
        <v>-0.1146890943765039</v>
      </c>
      <c r="GL332">
        <v>-1.1044296988583829E-3</v>
      </c>
      <c r="GM332">
        <v>8.6344859614355754E-4</v>
      </c>
      <c r="GN332">
        <v>-1.2442756315904091E-5</v>
      </c>
      <c r="GO332">
        <v>0</v>
      </c>
      <c r="GP332">
        <v>2120</v>
      </c>
      <c r="GQ332">
        <v>2</v>
      </c>
      <c r="GR332">
        <v>32</v>
      </c>
      <c r="GS332">
        <v>21.4</v>
      </c>
      <c r="GT332">
        <v>21.2</v>
      </c>
      <c r="GU332">
        <v>1.18164</v>
      </c>
      <c r="GV332">
        <v>2.6672400000000001</v>
      </c>
      <c r="GW332">
        <v>1.39893</v>
      </c>
      <c r="GX332">
        <v>2.2717299999999998</v>
      </c>
      <c r="GY332">
        <v>1.4489700000000001</v>
      </c>
      <c r="GZ332">
        <v>2.5573700000000001</v>
      </c>
      <c r="HA332">
        <v>56.238199999999999</v>
      </c>
      <c r="HB332">
        <v>13.343999999999999</v>
      </c>
      <c r="HC332">
        <v>18</v>
      </c>
      <c r="HD332">
        <v>511.42200000000003</v>
      </c>
      <c r="HE332">
        <v>383.48200000000003</v>
      </c>
      <c r="HF332">
        <v>22.1463</v>
      </c>
      <c r="HG332">
        <v>41.337200000000003</v>
      </c>
      <c r="HH332">
        <v>29.999700000000001</v>
      </c>
      <c r="HI332">
        <v>40.8048</v>
      </c>
      <c r="HJ332">
        <v>40.804000000000002</v>
      </c>
      <c r="HK332">
        <v>23.7347</v>
      </c>
      <c r="HL332">
        <v>65.200400000000002</v>
      </c>
      <c r="HM332">
        <v>0</v>
      </c>
      <c r="HN332">
        <v>18.9678</v>
      </c>
      <c r="HO332">
        <v>473.78699999999998</v>
      </c>
      <c r="HP332">
        <v>17.9057</v>
      </c>
      <c r="HQ332">
        <v>97.6721</v>
      </c>
      <c r="HR332">
        <v>99.417199999999994</v>
      </c>
    </row>
    <row r="333" spans="1:226" x14ac:dyDescent="0.25">
      <c r="A333">
        <v>317</v>
      </c>
      <c r="B333">
        <v>1687543853.5</v>
      </c>
      <c r="C333">
        <v>15150</v>
      </c>
      <c r="D333" t="s">
        <v>997</v>
      </c>
      <c r="E333" t="s">
        <v>998</v>
      </c>
      <c r="F333">
        <v>5</v>
      </c>
      <c r="G333" t="s">
        <v>353</v>
      </c>
      <c r="H333" t="s">
        <v>941</v>
      </c>
      <c r="I333">
        <v>1687543845.7142861</v>
      </c>
      <c r="J333">
        <f t="shared" si="124"/>
        <v>2.6825596667412513E-3</v>
      </c>
      <c r="K333">
        <f t="shared" si="125"/>
        <v>2.6825596667412515</v>
      </c>
      <c r="L333">
        <f t="shared" si="126"/>
        <v>12.641411716964502</v>
      </c>
      <c r="M333">
        <f t="shared" si="127"/>
        <v>415.03321428571428</v>
      </c>
      <c r="N333">
        <f t="shared" si="128"/>
        <v>216.3674689189443</v>
      </c>
      <c r="O333">
        <f t="shared" si="129"/>
        <v>22.042075326685161</v>
      </c>
      <c r="P333">
        <f t="shared" si="130"/>
        <v>42.280817065845874</v>
      </c>
      <c r="Q333">
        <f t="shared" si="131"/>
        <v>0.11055793872692517</v>
      </c>
      <c r="R333">
        <f>IF(LEFT(BD333,1)&lt;&gt;"0",IF(LEFT(BD333,1)="1",3,BE333),$D$5+$E$5*(BV333*BO333/($K$5*1000))+$F$5*(BV333*BO333/($K$5*1000))*MAX(MIN(BB333,$J$5),$I$5)*MAX(MIN(BB333,$J$5),$I$5)+$G$5*MAX(MIN(BB333,$J$5),$I$5)*(BV333*BO333/($K$5*1000))+$H$5*(BV333*BO333/($K$5*1000))*(BV333*BO333/($K$5*1000)))</f>
        <v>2.9608311337353275</v>
      </c>
      <c r="S333">
        <f t="shared" si="132"/>
        <v>0.10831466890962753</v>
      </c>
      <c r="T333">
        <f t="shared" si="133"/>
        <v>6.7894425862001048E-2</v>
      </c>
      <c r="U333">
        <f t="shared" si="134"/>
        <v>506.55540864307216</v>
      </c>
      <c r="V333">
        <f t="shared" si="135"/>
        <v>32.232579936272046</v>
      </c>
      <c r="W333">
        <f t="shared" si="136"/>
        <v>31.246278571428579</v>
      </c>
      <c r="X333">
        <f t="shared" si="137"/>
        <v>4.5751167550052054</v>
      </c>
      <c r="Y333">
        <f t="shared" si="138"/>
        <v>50.202374025690098</v>
      </c>
      <c r="Z333">
        <f t="shared" si="139"/>
        <v>2.1351802976668819</v>
      </c>
      <c r="AA333">
        <f t="shared" si="140"/>
        <v>4.2531460694951289</v>
      </c>
      <c r="AB333">
        <f t="shared" si="141"/>
        <v>2.4399364573383235</v>
      </c>
      <c r="AC333">
        <f t="shared" si="142"/>
        <v>-118.30088130328919</v>
      </c>
      <c r="AD333">
        <f t="shared" si="143"/>
        <v>-203.70401619488231</v>
      </c>
      <c r="AE333">
        <f t="shared" si="144"/>
        <v>-15.390034480229723</v>
      </c>
      <c r="AF333">
        <f t="shared" si="145"/>
        <v>169.16047666467094</v>
      </c>
      <c r="AG333">
        <f t="shared" si="146"/>
        <v>22.182327243632493</v>
      </c>
      <c r="AH333">
        <f t="shared" si="147"/>
        <v>2.6768216110895029</v>
      </c>
      <c r="AI333">
        <f t="shared" si="148"/>
        <v>12.641411716964502</v>
      </c>
      <c r="AJ333">
        <v>468.34158674028612</v>
      </c>
      <c r="AK333">
        <v>439.00221818181791</v>
      </c>
      <c r="AL333">
        <v>2.6379845245446738</v>
      </c>
      <c r="AM333">
        <v>65.215771682281684</v>
      </c>
      <c r="AN333">
        <f t="shared" si="149"/>
        <v>2.6825596667412515</v>
      </c>
      <c r="AO333">
        <v>17.812660855286062</v>
      </c>
      <c r="AP333">
        <v>20.963993333333331</v>
      </c>
      <c r="AQ333">
        <v>2.2047091864306439E-5</v>
      </c>
      <c r="AR333">
        <v>100.46263180552219</v>
      </c>
      <c r="AS333">
        <v>0</v>
      </c>
      <c r="AT333">
        <v>0</v>
      </c>
      <c r="AU333">
        <f t="shared" si="150"/>
        <v>1</v>
      </c>
      <c r="AV333">
        <f t="shared" si="151"/>
        <v>0</v>
      </c>
      <c r="AW333">
        <f t="shared" si="152"/>
        <v>53297.75984144336</v>
      </c>
      <c r="AX333">
        <f t="shared" si="153"/>
        <v>2879.3172500000001</v>
      </c>
      <c r="AY333">
        <f t="shared" si="154"/>
        <v>2361.9039423344934</v>
      </c>
      <c r="AZ333">
        <f>($B$11*$D$9+$C$11*$D$9+$F$11*((CV333+CN333)/MAX(CV333+CN333+CW333, 0.1)*$I$9+CW333/MAX(CV333+CN333+CW333, 0.1)*$J$9))/($B$11+$C$11+$F$11)</f>
        <v>0.82030000075000187</v>
      </c>
      <c r="BA333">
        <f>($B$11*$K$9+$C$11*$K$9+$F$11*((CV333+CN333)/MAX(CV333+CN333+CW333, 0.1)*$P$9+CW333/MAX(CV333+CN333+CW333, 0.1)*$Q$9))/($B$11+$C$11+$F$11)</f>
        <v>0.17592900144750362</v>
      </c>
      <c r="BB333" s="1">
        <v>6</v>
      </c>
      <c r="BC333">
        <v>0.5</v>
      </c>
      <c r="BD333" t="s">
        <v>354</v>
      </c>
      <c r="BE333">
        <v>2</v>
      </c>
      <c r="BF333" t="b">
        <v>1</v>
      </c>
      <c r="BG333">
        <v>1687543845.7142861</v>
      </c>
      <c r="BH333">
        <v>415.03321428571428</v>
      </c>
      <c r="BI333">
        <v>442.98450000000003</v>
      </c>
      <c r="BJ333">
        <v>20.959167857142859</v>
      </c>
      <c r="BK333">
        <v>17.814382142857141</v>
      </c>
      <c r="BL333">
        <v>412.41035714285721</v>
      </c>
      <c r="BM333">
        <v>20.834589285714291</v>
      </c>
      <c r="BN333">
        <v>500.01200000000011</v>
      </c>
      <c r="BO333">
        <v>101.77378571428569</v>
      </c>
      <c r="BP333">
        <v>9.9547817857142853E-2</v>
      </c>
      <c r="BQ333">
        <v>29.970132142857139</v>
      </c>
      <c r="BR333">
        <v>31.246278571428579</v>
      </c>
      <c r="BS333">
        <v>999.9000000000002</v>
      </c>
      <c r="BT333">
        <v>0</v>
      </c>
      <c r="BU333">
        <v>0</v>
      </c>
      <c r="BV333">
        <v>10002.001785714279</v>
      </c>
      <c r="BW333">
        <v>0</v>
      </c>
      <c r="BX333">
        <v>879.32224999999994</v>
      </c>
      <c r="BY333">
        <v>-27.951182142857139</v>
      </c>
      <c r="BZ333">
        <v>423.91825</v>
      </c>
      <c r="CA333">
        <v>451.01907142857141</v>
      </c>
      <c r="CB333">
        <v>3.1447821428571432</v>
      </c>
      <c r="CC333">
        <v>442.98450000000003</v>
      </c>
      <c r="CD333">
        <v>17.814382142857141</v>
      </c>
      <c r="CE333">
        <v>2.1330935714285708</v>
      </c>
      <c r="CF333">
        <v>1.813038214285714</v>
      </c>
      <c r="CG333">
        <v>18.468482142857141</v>
      </c>
      <c r="CH333">
        <v>15.89964642857143</v>
      </c>
      <c r="CI333">
        <v>1999.9949999999999</v>
      </c>
      <c r="CJ333">
        <v>0.9799997142857142</v>
      </c>
      <c r="CK333">
        <v>1.9999982142857139E-2</v>
      </c>
      <c r="CL333">
        <v>0</v>
      </c>
      <c r="CM333">
        <v>1.9684892857142859</v>
      </c>
      <c r="CN333">
        <v>0</v>
      </c>
      <c r="CO333">
        <v>13648.25</v>
      </c>
      <c r="CP333">
        <v>17338.182142857149</v>
      </c>
      <c r="CQ333">
        <v>48.901571428571422</v>
      </c>
      <c r="CR333">
        <v>50.25</v>
      </c>
      <c r="CS333">
        <v>49.061999999999983</v>
      </c>
      <c r="CT333">
        <v>48.25</v>
      </c>
      <c r="CU333">
        <v>47.561999999999983</v>
      </c>
      <c r="CV333">
        <v>1959.9949999999999</v>
      </c>
      <c r="CW333">
        <v>40</v>
      </c>
      <c r="CX333">
        <v>0</v>
      </c>
      <c r="CY333">
        <v>1687543853.5999999</v>
      </c>
      <c r="CZ333">
        <v>0</v>
      </c>
      <c r="DA333">
        <v>1687542577</v>
      </c>
      <c r="DB333" t="s">
        <v>942</v>
      </c>
      <c r="DC333">
        <v>1687542562</v>
      </c>
      <c r="DD333">
        <v>1687542577</v>
      </c>
      <c r="DE333">
        <v>5</v>
      </c>
      <c r="DF333">
        <v>0.01</v>
      </c>
      <c r="DG333">
        <v>7.0000000000000001E-3</v>
      </c>
      <c r="DH333">
        <v>2.6339999999999999</v>
      </c>
      <c r="DI333">
        <v>1E-3</v>
      </c>
      <c r="DJ333">
        <v>420</v>
      </c>
      <c r="DK333">
        <v>14</v>
      </c>
      <c r="DL333">
        <v>7.0000000000000007E-2</v>
      </c>
      <c r="DM333">
        <v>0.01</v>
      </c>
      <c r="DN333">
        <v>-24.242648780487809</v>
      </c>
      <c r="DO333">
        <v>-83.869177003484339</v>
      </c>
      <c r="DP333">
        <v>8.3670058517069599</v>
      </c>
      <c r="DQ333">
        <v>0</v>
      </c>
      <c r="DR333">
        <v>3.142174634146341</v>
      </c>
      <c r="DS333">
        <v>5.4025923344953153E-2</v>
      </c>
      <c r="DT333">
        <v>5.3636850717653358E-3</v>
      </c>
      <c r="DU333">
        <v>1</v>
      </c>
      <c r="DV333">
        <v>1</v>
      </c>
      <c r="DW333">
        <v>2</v>
      </c>
      <c r="DX333" t="s">
        <v>368</v>
      </c>
      <c r="DY333">
        <v>3.11917</v>
      </c>
      <c r="DZ333">
        <v>2.7558199999999999</v>
      </c>
      <c r="EA333">
        <v>9.4731599999999999E-2</v>
      </c>
      <c r="EB333">
        <v>0.101767</v>
      </c>
      <c r="EC333">
        <v>0.10641100000000001</v>
      </c>
      <c r="ED333">
        <v>9.51983E-2</v>
      </c>
      <c r="EE333">
        <v>26179.200000000001</v>
      </c>
      <c r="EF333">
        <v>25833.1</v>
      </c>
      <c r="EG333">
        <v>29498.9</v>
      </c>
      <c r="EH333">
        <v>29070.799999999999</v>
      </c>
      <c r="EI333">
        <v>36501.699999999997</v>
      </c>
      <c r="EJ333">
        <v>34666.300000000003</v>
      </c>
      <c r="EK333">
        <v>45242.3</v>
      </c>
      <c r="EL333">
        <v>43238.3</v>
      </c>
      <c r="EM333">
        <v>1.70753</v>
      </c>
      <c r="EN333">
        <v>1.6406700000000001</v>
      </c>
      <c r="EO333">
        <v>-6.0387000000000001E-3</v>
      </c>
      <c r="EP333">
        <v>0</v>
      </c>
      <c r="EQ333">
        <v>31.3474</v>
      </c>
      <c r="ER333">
        <v>999.9</v>
      </c>
      <c r="ES333">
        <v>44.9</v>
      </c>
      <c r="ET333">
        <v>52.4</v>
      </c>
      <c r="EU333">
        <v>61.683300000000003</v>
      </c>
      <c r="EV333">
        <v>65.509500000000003</v>
      </c>
      <c r="EW333">
        <v>16.234000000000002</v>
      </c>
      <c r="EX333">
        <v>1</v>
      </c>
      <c r="EY333">
        <v>1.2254100000000001</v>
      </c>
      <c r="EZ333">
        <v>9.2810500000000005</v>
      </c>
      <c r="FA333">
        <v>19.982800000000001</v>
      </c>
      <c r="FB333">
        <v>5.2279200000000001</v>
      </c>
      <c r="FC333">
        <v>11.992000000000001</v>
      </c>
      <c r="FD333">
        <v>4.9678500000000003</v>
      </c>
      <c r="FE333">
        <v>3.2894999999999999</v>
      </c>
      <c r="FF333">
        <v>9999</v>
      </c>
      <c r="FG333">
        <v>9999</v>
      </c>
      <c r="FH333">
        <v>9999</v>
      </c>
      <c r="FI333">
        <v>999.9</v>
      </c>
      <c r="FJ333">
        <v>4.9727600000000001</v>
      </c>
      <c r="FK333">
        <v>1.8785400000000001</v>
      </c>
      <c r="FL333">
        <v>1.8768100000000001</v>
      </c>
      <c r="FM333">
        <v>1.8795200000000001</v>
      </c>
      <c r="FN333">
        <v>1.87592</v>
      </c>
      <c r="FO333">
        <v>1.87927</v>
      </c>
      <c r="FP333">
        <v>1.87659</v>
      </c>
      <c r="FQ333">
        <v>1.8778300000000001</v>
      </c>
      <c r="FR333">
        <v>0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2.661</v>
      </c>
      <c r="GF333">
        <v>0.12470000000000001</v>
      </c>
      <c r="GG333">
        <v>1.4370950227846799</v>
      </c>
      <c r="GH333">
        <v>3.4596175144301941E-3</v>
      </c>
      <c r="GI333">
        <v>-1.60062044249347E-6</v>
      </c>
      <c r="GJ333">
        <v>4.4551892631570479E-10</v>
      </c>
      <c r="GK333">
        <v>-0.1146890943765039</v>
      </c>
      <c r="GL333">
        <v>-1.1044296988583829E-3</v>
      </c>
      <c r="GM333">
        <v>8.6344859614355754E-4</v>
      </c>
      <c r="GN333">
        <v>-1.2442756315904091E-5</v>
      </c>
      <c r="GO333">
        <v>0</v>
      </c>
      <c r="GP333">
        <v>2120</v>
      </c>
      <c r="GQ333">
        <v>2</v>
      </c>
      <c r="GR333">
        <v>32</v>
      </c>
      <c r="GS333">
        <v>21.5</v>
      </c>
      <c r="GT333">
        <v>21.3</v>
      </c>
      <c r="GU333">
        <v>1.2145999999999999</v>
      </c>
      <c r="GV333">
        <v>2.6672400000000001</v>
      </c>
      <c r="GW333">
        <v>1.39893</v>
      </c>
      <c r="GX333">
        <v>2.2717299999999998</v>
      </c>
      <c r="GY333">
        <v>1.4489700000000001</v>
      </c>
      <c r="GZ333">
        <v>2.5671400000000002</v>
      </c>
      <c r="HA333">
        <v>56.276400000000002</v>
      </c>
      <c r="HB333">
        <v>13.3352</v>
      </c>
      <c r="HC333">
        <v>18</v>
      </c>
      <c r="HD333">
        <v>511.53800000000001</v>
      </c>
      <c r="HE333">
        <v>383.18200000000002</v>
      </c>
      <c r="HF333">
        <v>22.140699999999999</v>
      </c>
      <c r="HG333">
        <v>41.333199999999998</v>
      </c>
      <c r="HH333">
        <v>29.999700000000001</v>
      </c>
      <c r="HI333">
        <v>40.800899999999999</v>
      </c>
      <c r="HJ333">
        <v>40.800800000000002</v>
      </c>
      <c r="HK333">
        <v>24.4589</v>
      </c>
      <c r="HL333">
        <v>65.200400000000002</v>
      </c>
      <c r="HM333">
        <v>0</v>
      </c>
      <c r="HN333">
        <v>18.97</v>
      </c>
      <c r="HO333">
        <v>493.82400000000001</v>
      </c>
      <c r="HP333">
        <v>17.8964</v>
      </c>
      <c r="HQ333">
        <v>97.673000000000002</v>
      </c>
      <c r="HR333">
        <v>99.417599999999993</v>
      </c>
    </row>
    <row r="334" spans="1:226" x14ac:dyDescent="0.25">
      <c r="A334">
        <v>318</v>
      </c>
      <c r="B334">
        <v>1687543858.5</v>
      </c>
      <c r="C334">
        <v>15155</v>
      </c>
      <c r="D334" t="s">
        <v>999</v>
      </c>
      <c r="E334" t="s">
        <v>1000</v>
      </c>
      <c r="F334">
        <v>5</v>
      </c>
      <c r="G334" t="s">
        <v>353</v>
      </c>
      <c r="H334" t="s">
        <v>941</v>
      </c>
      <c r="I334">
        <v>1687543851</v>
      </c>
      <c r="J334">
        <f t="shared" si="124"/>
        <v>2.6837436195994613E-3</v>
      </c>
      <c r="K334">
        <f t="shared" si="125"/>
        <v>2.6837436195994613</v>
      </c>
      <c r="L334">
        <f t="shared" si="126"/>
        <v>13.307807068855006</v>
      </c>
      <c r="M334">
        <f t="shared" si="127"/>
        <v>425.55362962962971</v>
      </c>
      <c r="N334">
        <f t="shared" si="128"/>
        <v>216.90674664014318</v>
      </c>
      <c r="O334">
        <f t="shared" si="129"/>
        <v>22.097072564053445</v>
      </c>
      <c r="P334">
        <f t="shared" si="130"/>
        <v>43.352683028449128</v>
      </c>
      <c r="Q334">
        <f t="shared" si="131"/>
        <v>0.1105896410753496</v>
      </c>
      <c r="R334">
        <f>IF(LEFT(BD334,1)&lt;&gt;"0",IF(LEFT(BD334,1)="1",3,BE334),$D$5+$E$5*(BV334*BO334/($K$5*1000))+$F$5*(BV334*BO334/($K$5*1000))*MAX(MIN(BB334,$J$5),$I$5)*MAX(MIN(BB334,$J$5),$I$5)+$G$5*MAX(MIN(BB334,$J$5),$I$5)*(BV334*BO334/($K$5*1000))+$H$5*(BV334*BO334/($K$5*1000))*(BV334*BO334/($K$5*1000)))</f>
        <v>2.9602893842479254</v>
      </c>
      <c r="S334">
        <f t="shared" si="132"/>
        <v>0.10834469685979754</v>
      </c>
      <c r="T334">
        <f t="shared" si="133"/>
        <v>6.7913339196151556E-2</v>
      </c>
      <c r="U334">
        <f t="shared" si="134"/>
        <v>506.89698104832831</v>
      </c>
      <c r="V334">
        <f t="shared" si="135"/>
        <v>32.231927346643261</v>
      </c>
      <c r="W334">
        <f t="shared" si="136"/>
        <v>31.248814814814811</v>
      </c>
      <c r="X334">
        <f t="shared" si="137"/>
        <v>4.5757772094692637</v>
      </c>
      <c r="Y334">
        <f t="shared" si="138"/>
        <v>50.216471388794659</v>
      </c>
      <c r="Z334">
        <f t="shared" si="139"/>
        <v>2.1354451102316423</v>
      </c>
      <c r="AA334">
        <f t="shared" si="140"/>
        <v>4.2524794179547767</v>
      </c>
      <c r="AB334">
        <f t="shared" si="141"/>
        <v>2.4403320992376214</v>
      </c>
      <c r="AC334">
        <f t="shared" si="142"/>
        <v>-118.35309362433624</v>
      </c>
      <c r="AD334">
        <f t="shared" si="143"/>
        <v>-204.5069616918974</v>
      </c>
      <c r="AE334">
        <f t="shared" si="144"/>
        <v>-15.45351123966185</v>
      </c>
      <c r="AF334">
        <f t="shared" si="145"/>
        <v>168.58341449243284</v>
      </c>
      <c r="AG334">
        <f t="shared" si="146"/>
        <v>27.466372305976073</v>
      </c>
      <c r="AH334">
        <f t="shared" si="147"/>
        <v>2.6804497266804481</v>
      </c>
      <c r="AI334">
        <f t="shared" si="148"/>
        <v>13.307807068855006</v>
      </c>
      <c r="AJ334">
        <v>485.46815559847369</v>
      </c>
      <c r="AK334">
        <v>453.55830909090889</v>
      </c>
      <c r="AL334">
        <v>2.9716516935171282</v>
      </c>
      <c r="AM334">
        <v>65.215771682281684</v>
      </c>
      <c r="AN334">
        <f t="shared" si="149"/>
        <v>2.6837436195994613</v>
      </c>
      <c r="AO334">
        <v>17.81167936149874</v>
      </c>
      <c r="AP334">
        <v>20.964476363636351</v>
      </c>
      <c r="AQ334">
        <v>-4.0236337598199669E-6</v>
      </c>
      <c r="AR334">
        <v>100.46263180552219</v>
      </c>
      <c r="AS334">
        <v>0</v>
      </c>
      <c r="AT334">
        <v>0</v>
      </c>
      <c r="AU334">
        <f t="shared" si="150"/>
        <v>1</v>
      </c>
      <c r="AV334">
        <f t="shared" si="151"/>
        <v>0</v>
      </c>
      <c r="AW334">
        <f t="shared" si="152"/>
        <v>53282.551898145684</v>
      </c>
      <c r="AX334">
        <f t="shared" si="153"/>
        <v>2881.25874074074</v>
      </c>
      <c r="AY334">
        <f t="shared" si="154"/>
        <v>2363.4965512724016</v>
      </c>
      <c r="AZ334">
        <f>($B$11*$D$9+$C$11*$D$9+$F$11*((CV334+CN334)/MAX(CV334+CN334+CW334, 0.1)*$I$9+CW334/MAX(CV334+CN334+CW334, 0.1)*$J$9))/($B$11+$C$11+$F$11)</f>
        <v>0.82030000216668231</v>
      </c>
      <c r="BA334">
        <f>($B$11*$K$9+$C$11*$K$9+$F$11*((CV334+CN334)/MAX(CV334+CN334+CW334, 0.1)*$P$9+CW334/MAX(CV334+CN334+CW334, 0.1)*$Q$9))/($B$11+$C$11+$F$11)</f>
        <v>0.17592900418169688</v>
      </c>
      <c r="BB334" s="1">
        <v>6</v>
      </c>
      <c r="BC334">
        <v>0.5</v>
      </c>
      <c r="BD334" t="s">
        <v>354</v>
      </c>
      <c r="BE334">
        <v>2</v>
      </c>
      <c r="BF334" t="b">
        <v>1</v>
      </c>
      <c r="BG334">
        <v>1687543851</v>
      </c>
      <c r="BH334">
        <v>425.55362962962971</v>
      </c>
      <c r="BI334">
        <v>459.87977777777769</v>
      </c>
      <c r="BJ334">
        <v>20.961711111111111</v>
      </c>
      <c r="BK334">
        <v>17.812807407407401</v>
      </c>
      <c r="BL334">
        <v>422.90603703703698</v>
      </c>
      <c r="BM334">
        <v>20.837088888888889</v>
      </c>
      <c r="BN334">
        <v>500.03362962962967</v>
      </c>
      <c r="BO334">
        <v>101.7742962962963</v>
      </c>
      <c r="BP334">
        <v>9.931024814814815E-2</v>
      </c>
      <c r="BQ334">
        <v>29.967403703703699</v>
      </c>
      <c r="BR334">
        <v>31.248814814814811</v>
      </c>
      <c r="BS334">
        <v>999.90000000000009</v>
      </c>
      <c r="BT334">
        <v>0</v>
      </c>
      <c r="BU334">
        <v>0</v>
      </c>
      <c r="BV334">
        <v>9998.880000000001</v>
      </c>
      <c r="BW334">
        <v>0</v>
      </c>
      <c r="BX334">
        <v>881.27318518518518</v>
      </c>
      <c r="BY334">
        <v>-34.326070370370367</v>
      </c>
      <c r="BZ334">
        <v>434.66496296296287</v>
      </c>
      <c r="CA334">
        <v>468.22007407407398</v>
      </c>
      <c r="CB334">
        <v>3.148895185185185</v>
      </c>
      <c r="CC334">
        <v>459.87977777777769</v>
      </c>
      <c r="CD334">
        <v>17.812807407407401</v>
      </c>
      <c r="CE334">
        <v>2.1333637037037039</v>
      </c>
      <c r="CF334">
        <v>1.8128877777777781</v>
      </c>
      <c r="CG334">
        <v>18.470503703703709</v>
      </c>
      <c r="CH334">
        <v>15.898355555555559</v>
      </c>
      <c r="CI334">
        <v>1999.985555555555</v>
      </c>
      <c r="CJ334">
        <v>0.97999955555555562</v>
      </c>
      <c r="CK334">
        <v>2.000013333333334E-2</v>
      </c>
      <c r="CL334">
        <v>0</v>
      </c>
      <c r="CM334">
        <v>1.9534740740740739</v>
      </c>
      <c r="CN334">
        <v>0</v>
      </c>
      <c r="CO334">
        <v>13656.096296296289</v>
      </c>
      <c r="CP334">
        <v>17338.107407407409</v>
      </c>
      <c r="CQ334">
        <v>48.891074074074083</v>
      </c>
      <c r="CR334">
        <v>50.25</v>
      </c>
      <c r="CS334">
        <v>49.061999999999983</v>
      </c>
      <c r="CT334">
        <v>48.25</v>
      </c>
      <c r="CU334">
        <v>47.561999999999983</v>
      </c>
      <c r="CV334">
        <v>1959.985555555555</v>
      </c>
      <c r="CW334">
        <v>40</v>
      </c>
      <c r="CX334">
        <v>0</v>
      </c>
      <c r="CY334">
        <v>1687543858.4000001</v>
      </c>
      <c r="CZ334">
        <v>0</v>
      </c>
      <c r="DA334">
        <v>1687542577</v>
      </c>
      <c r="DB334" t="s">
        <v>942</v>
      </c>
      <c r="DC334">
        <v>1687542562</v>
      </c>
      <c r="DD334">
        <v>1687542577</v>
      </c>
      <c r="DE334">
        <v>5</v>
      </c>
      <c r="DF334">
        <v>0.01</v>
      </c>
      <c r="DG334">
        <v>7.0000000000000001E-3</v>
      </c>
      <c r="DH334">
        <v>2.6339999999999999</v>
      </c>
      <c r="DI334">
        <v>1E-3</v>
      </c>
      <c r="DJ334">
        <v>420</v>
      </c>
      <c r="DK334">
        <v>14</v>
      </c>
      <c r="DL334">
        <v>7.0000000000000007E-2</v>
      </c>
      <c r="DM334">
        <v>0.01</v>
      </c>
      <c r="DN334">
        <v>-29.010736585365851</v>
      </c>
      <c r="DO334">
        <v>-78.103507317073138</v>
      </c>
      <c r="DP334">
        <v>7.8597176818830734</v>
      </c>
      <c r="DQ334">
        <v>0</v>
      </c>
      <c r="DR334">
        <v>3.1457139024390242</v>
      </c>
      <c r="DS334">
        <v>4.9694634146341343E-2</v>
      </c>
      <c r="DT334">
        <v>4.9469088047172771E-3</v>
      </c>
      <c r="DU334">
        <v>1</v>
      </c>
      <c r="DV334">
        <v>1</v>
      </c>
      <c r="DW334">
        <v>2</v>
      </c>
      <c r="DX334" t="s">
        <v>368</v>
      </c>
      <c r="DY334">
        <v>3.1190500000000001</v>
      </c>
      <c r="DZ334">
        <v>2.7557800000000001</v>
      </c>
      <c r="EA334">
        <v>9.7120499999999998E-2</v>
      </c>
      <c r="EB334">
        <v>0.104492</v>
      </c>
      <c r="EC334">
        <v>0.106416</v>
      </c>
      <c r="ED334">
        <v>9.5201999999999995E-2</v>
      </c>
      <c r="EE334">
        <v>26110.6</v>
      </c>
      <c r="EF334">
        <v>25755.3</v>
      </c>
      <c r="EG334">
        <v>29499.5</v>
      </c>
      <c r="EH334">
        <v>29071.4</v>
      </c>
      <c r="EI334">
        <v>36502.199999999997</v>
      </c>
      <c r="EJ334">
        <v>34666.9</v>
      </c>
      <c r="EK334">
        <v>45242.9</v>
      </c>
      <c r="EL334">
        <v>43239</v>
      </c>
      <c r="EM334">
        <v>1.7074</v>
      </c>
      <c r="EN334">
        <v>1.6410199999999999</v>
      </c>
      <c r="EO334">
        <v>-5.8524299999999996E-3</v>
      </c>
      <c r="EP334">
        <v>0</v>
      </c>
      <c r="EQ334">
        <v>31.343800000000002</v>
      </c>
      <c r="ER334">
        <v>999.9</v>
      </c>
      <c r="ES334">
        <v>44.9</v>
      </c>
      <c r="ET334">
        <v>52.4</v>
      </c>
      <c r="EU334">
        <v>61.683</v>
      </c>
      <c r="EV334">
        <v>65.429500000000004</v>
      </c>
      <c r="EW334">
        <v>16.197900000000001</v>
      </c>
      <c r="EX334">
        <v>1</v>
      </c>
      <c r="EY334">
        <v>1.2248699999999999</v>
      </c>
      <c r="EZ334">
        <v>9.2810500000000005</v>
      </c>
      <c r="FA334">
        <v>19.982900000000001</v>
      </c>
      <c r="FB334">
        <v>5.2289700000000003</v>
      </c>
      <c r="FC334">
        <v>11.992000000000001</v>
      </c>
      <c r="FD334">
        <v>4.9689500000000004</v>
      </c>
      <c r="FE334">
        <v>3.2896800000000002</v>
      </c>
      <c r="FF334">
        <v>9999</v>
      </c>
      <c r="FG334">
        <v>9999</v>
      </c>
      <c r="FH334">
        <v>9999</v>
      </c>
      <c r="FI334">
        <v>999.9</v>
      </c>
      <c r="FJ334">
        <v>4.9727499999999996</v>
      </c>
      <c r="FK334">
        <v>1.87856</v>
      </c>
      <c r="FL334">
        <v>1.8768199999999999</v>
      </c>
      <c r="FM334">
        <v>1.8795500000000001</v>
      </c>
      <c r="FN334">
        <v>1.87592</v>
      </c>
      <c r="FO334">
        <v>1.87931</v>
      </c>
      <c r="FP334">
        <v>1.87662</v>
      </c>
      <c r="FQ334">
        <v>1.87784</v>
      </c>
      <c r="FR334">
        <v>0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2.694</v>
      </c>
      <c r="GF334">
        <v>0.1246</v>
      </c>
      <c r="GG334">
        <v>1.4370950227846799</v>
      </c>
      <c r="GH334">
        <v>3.4596175144301941E-3</v>
      </c>
      <c r="GI334">
        <v>-1.60062044249347E-6</v>
      </c>
      <c r="GJ334">
        <v>4.4551892631570479E-10</v>
      </c>
      <c r="GK334">
        <v>-0.1146890943765039</v>
      </c>
      <c r="GL334">
        <v>-1.1044296988583829E-3</v>
      </c>
      <c r="GM334">
        <v>8.6344859614355754E-4</v>
      </c>
      <c r="GN334">
        <v>-1.2442756315904091E-5</v>
      </c>
      <c r="GO334">
        <v>0</v>
      </c>
      <c r="GP334">
        <v>2120</v>
      </c>
      <c r="GQ334">
        <v>2</v>
      </c>
      <c r="GR334">
        <v>32</v>
      </c>
      <c r="GS334">
        <v>21.6</v>
      </c>
      <c r="GT334">
        <v>21.4</v>
      </c>
      <c r="GU334">
        <v>1.25122</v>
      </c>
      <c r="GV334">
        <v>2.66235</v>
      </c>
      <c r="GW334">
        <v>1.39893</v>
      </c>
      <c r="GX334">
        <v>2.2717299999999998</v>
      </c>
      <c r="GY334">
        <v>1.4489700000000001</v>
      </c>
      <c r="GZ334">
        <v>2.5695800000000002</v>
      </c>
      <c r="HA334">
        <v>56.238199999999999</v>
      </c>
      <c r="HB334">
        <v>13.3352</v>
      </c>
      <c r="HC334">
        <v>18</v>
      </c>
      <c r="HD334">
        <v>511.43799999999999</v>
      </c>
      <c r="HE334">
        <v>383.37</v>
      </c>
      <c r="HF334">
        <v>22.134599999999999</v>
      </c>
      <c r="HG334">
        <v>41.328800000000001</v>
      </c>
      <c r="HH334">
        <v>29.999700000000001</v>
      </c>
      <c r="HI334">
        <v>40.796700000000001</v>
      </c>
      <c r="HJ334">
        <v>40.796799999999998</v>
      </c>
      <c r="HK334">
        <v>25.114599999999999</v>
      </c>
      <c r="HL334">
        <v>65.200400000000002</v>
      </c>
      <c r="HM334">
        <v>0</v>
      </c>
      <c r="HN334">
        <v>18.9727</v>
      </c>
      <c r="HO334">
        <v>507.20100000000002</v>
      </c>
      <c r="HP334">
        <v>17.8827</v>
      </c>
      <c r="HQ334">
        <v>97.674700000000001</v>
      </c>
      <c r="HR334">
        <v>99.419399999999996</v>
      </c>
    </row>
    <row r="335" spans="1:226" x14ac:dyDescent="0.25">
      <c r="A335">
        <v>319</v>
      </c>
      <c r="B335">
        <v>1687543863.5</v>
      </c>
      <c r="C335">
        <v>15160</v>
      </c>
      <c r="D335" t="s">
        <v>1001</v>
      </c>
      <c r="E335" t="s">
        <v>1002</v>
      </c>
      <c r="F335">
        <v>5</v>
      </c>
      <c r="G335" t="s">
        <v>353</v>
      </c>
      <c r="H335" t="s">
        <v>941</v>
      </c>
      <c r="I335">
        <v>1687543855.7142861</v>
      </c>
      <c r="J335">
        <f t="shared" si="124"/>
        <v>2.6867556220564639E-3</v>
      </c>
      <c r="K335">
        <f t="shared" si="125"/>
        <v>2.6867556220564639</v>
      </c>
      <c r="L335">
        <f t="shared" si="126"/>
        <v>13.676353736324844</v>
      </c>
      <c r="M335">
        <f t="shared" si="127"/>
        <v>437.9205</v>
      </c>
      <c r="N335">
        <f t="shared" si="128"/>
        <v>223.74123727218819</v>
      </c>
      <c r="O335">
        <f t="shared" si="129"/>
        <v>22.793325589847615</v>
      </c>
      <c r="P335">
        <f t="shared" si="130"/>
        <v>44.612538397764631</v>
      </c>
      <c r="Q335">
        <f t="shared" si="131"/>
        <v>0.1107423615270665</v>
      </c>
      <c r="R335">
        <f>IF(LEFT(BD335,1)&lt;&gt;"0",IF(LEFT(BD335,1)="1",3,BE335),$D$5+$E$5*(BV335*BO335/($K$5*1000))+$F$5*(BV335*BO335/($K$5*1000))*MAX(MIN(BB335,$J$5),$I$5)*MAX(MIN(BB335,$J$5),$I$5)+$G$5*MAX(MIN(BB335,$J$5),$I$5)*(BV335*BO335/($K$5*1000))+$H$5*(BV335*BO335/($K$5*1000))*(BV335*BO335/($K$5*1000)))</f>
        <v>2.95853893011112</v>
      </c>
      <c r="S335">
        <f t="shared" si="132"/>
        <v>0.10848997797064308</v>
      </c>
      <c r="T335">
        <f t="shared" si="133"/>
        <v>6.8004788358491997E-2</v>
      </c>
      <c r="U335">
        <f t="shared" si="134"/>
        <v>505.02053709789129</v>
      </c>
      <c r="V335">
        <f t="shared" si="135"/>
        <v>32.218803465237755</v>
      </c>
      <c r="W335">
        <f t="shared" si="136"/>
        <v>31.247760714285711</v>
      </c>
      <c r="X335">
        <f t="shared" si="137"/>
        <v>4.5755027046734913</v>
      </c>
      <c r="Y335">
        <f t="shared" si="138"/>
        <v>50.23021051651304</v>
      </c>
      <c r="Z335">
        <f t="shared" si="139"/>
        <v>2.1357032812458945</v>
      </c>
      <c r="AA335">
        <f t="shared" si="140"/>
        <v>4.2518302417701159</v>
      </c>
      <c r="AB335">
        <f t="shared" si="141"/>
        <v>2.4397994234275968</v>
      </c>
      <c r="AC335">
        <f t="shared" si="142"/>
        <v>-118.48592293269006</v>
      </c>
      <c r="AD335">
        <f t="shared" si="143"/>
        <v>-204.6417418587468</v>
      </c>
      <c r="AE335">
        <f t="shared" si="144"/>
        <v>-15.472561601239388</v>
      </c>
      <c r="AF335">
        <f t="shared" si="145"/>
        <v>166.42031070521506</v>
      </c>
      <c r="AG335">
        <f t="shared" si="146"/>
        <v>30.253382824959292</v>
      </c>
      <c r="AH335">
        <f t="shared" si="147"/>
        <v>2.6830267075932563</v>
      </c>
      <c r="AI335">
        <f t="shared" si="148"/>
        <v>13.676353736324844</v>
      </c>
      <c r="AJ335">
        <v>502.56369318299181</v>
      </c>
      <c r="AK335">
        <v>469.19383636363642</v>
      </c>
      <c r="AL335">
        <v>3.1630347969521209</v>
      </c>
      <c r="AM335">
        <v>65.215771682281684</v>
      </c>
      <c r="AN335">
        <f t="shared" si="149"/>
        <v>2.6867556220564639</v>
      </c>
      <c r="AO335">
        <v>17.81158257449275</v>
      </c>
      <c r="AP335">
        <v>20.967912121212109</v>
      </c>
      <c r="AQ335">
        <v>1.4103676424931481E-5</v>
      </c>
      <c r="AR335">
        <v>100.46263180552219</v>
      </c>
      <c r="AS335">
        <v>0</v>
      </c>
      <c r="AT335">
        <v>0</v>
      </c>
      <c r="AU335">
        <f t="shared" si="150"/>
        <v>1</v>
      </c>
      <c r="AV335">
        <f t="shared" si="151"/>
        <v>0</v>
      </c>
      <c r="AW335">
        <f t="shared" si="152"/>
        <v>53232.305708084379</v>
      </c>
      <c r="AX335">
        <f t="shared" si="153"/>
        <v>2870.5929285714283</v>
      </c>
      <c r="AY335">
        <f t="shared" si="154"/>
        <v>2354.7473760777375</v>
      </c>
      <c r="AZ335">
        <f>($B$11*$D$9+$C$11*$D$9+$F$11*((CV335+CN335)/MAX(CV335+CN335+CW335, 0.1)*$I$9+CW335/MAX(CV335+CN335+CW335, 0.1)*$J$9))/($B$11+$C$11+$F$11)</f>
        <v>0.82029999887500415</v>
      </c>
      <c r="BA335">
        <f>($B$11*$K$9+$C$11*$K$9+$F$11*((CV335+CN335)/MAX(CV335+CN335+CW335, 0.1)*$P$9+CW335/MAX(CV335+CN335+CW335, 0.1)*$Q$9))/($B$11+$C$11+$F$11)</f>
        <v>0.17592899782875815</v>
      </c>
      <c r="BB335" s="1">
        <v>6</v>
      </c>
      <c r="BC335">
        <v>0.5</v>
      </c>
      <c r="BD335" t="s">
        <v>354</v>
      </c>
      <c r="BE335">
        <v>2</v>
      </c>
      <c r="BF335" t="b">
        <v>1</v>
      </c>
      <c r="BG335">
        <v>1687543855.7142861</v>
      </c>
      <c r="BH335">
        <v>437.9205</v>
      </c>
      <c r="BI335">
        <v>475.63378571428569</v>
      </c>
      <c r="BJ335">
        <v>20.964246428571428</v>
      </c>
      <c r="BK335">
        <v>17.812171428571428</v>
      </c>
      <c r="BL335">
        <v>435.24421428571429</v>
      </c>
      <c r="BM335">
        <v>20.83958928571429</v>
      </c>
      <c r="BN335">
        <v>500.00949999999989</v>
      </c>
      <c r="BO335">
        <v>101.77421428571429</v>
      </c>
      <c r="BP335">
        <v>9.9386967857142863E-2</v>
      </c>
      <c r="BQ335">
        <v>29.964746428571431</v>
      </c>
      <c r="BR335">
        <v>31.247760714285711</v>
      </c>
      <c r="BS335">
        <v>999.9000000000002</v>
      </c>
      <c r="BT335">
        <v>0</v>
      </c>
      <c r="BU335">
        <v>0</v>
      </c>
      <c r="BV335">
        <v>9988.9678571428558</v>
      </c>
      <c r="BW335">
        <v>0</v>
      </c>
      <c r="BX335">
        <v>870.58542857142857</v>
      </c>
      <c r="BY335">
        <v>-37.71326785714286</v>
      </c>
      <c r="BZ335">
        <v>447.29782142857141</v>
      </c>
      <c r="CA335">
        <v>484.25953571428562</v>
      </c>
      <c r="CB335">
        <v>3.1520803571428568</v>
      </c>
      <c r="CC335">
        <v>475.63378571428569</v>
      </c>
      <c r="CD335">
        <v>17.812171428571428</v>
      </c>
      <c r="CE335">
        <v>2.1336214285714288</v>
      </c>
      <c r="CF335">
        <v>1.812820714285714</v>
      </c>
      <c r="CG335">
        <v>18.472428571428569</v>
      </c>
      <c r="CH335">
        <v>15.897778571428571</v>
      </c>
      <c r="CI335">
        <v>2000.0074999999999</v>
      </c>
      <c r="CJ335">
        <v>0.97999971428571431</v>
      </c>
      <c r="CK335">
        <v>1.9999985714285719E-2</v>
      </c>
      <c r="CL335">
        <v>0</v>
      </c>
      <c r="CM335">
        <v>1.956242857142857</v>
      </c>
      <c r="CN335">
        <v>0</v>
      </c>
      <c r="CO335">
        <v>13669.982142857139</v>
      </c>
      <c r="CP335">
        <v>17338.29642857143</v>
      </c>
      <c r="CQ335">
        <v>48.883857142857153</v>
      </c>
      <c r="CR335">
        <v>50.245499999999993</v>
      </c>
      <c r="CS335">
        <v>49.061999999999983</v>
      </c>
      <c r="CT335">
        <v>48.25</v>
      </c>
      <c r="CU335">
        <v>47.561999999999983</v>
      </c>
      <c r="CV335">
        <v>1960.0074999999999</v>
      </c>
      <c r="CW335">
        <v>40</v>
      </c>
      <c r="CX335">
        <v>0</v>
      </c>
      <c r="CY335">
        <v>1687543863.8</v>
      </c>
      <c r="CZ335">
        <v>0</v>
      </c>
      <c r="DA335">
        <v>1687542577</v>
      </c>
      <c r="DB335" t="s">
        <v>942</v>
      </c>
      <c r="DC335">
        <v>1687542562</v>
      </c>
      <c r="DD335">
        <v>1687542577</v>
      </c>
      <c r="DE335">
        <v>5</v>
      </c>
      <c r="DF335">
        <v>0.01</v>
      </c>
      <c r="DG335">
        <v>7.0000000000000001E-3</v>
      </c>
      <c r="DH335">
        <v>2.6339999999999999</v>
      </c>
      <c r="DI335">
        <v>1E-3</v>
      </c>
      <c r="DJ335">
        <v>420</v>
      </c>
      <c r="DK335">
        <v>14</v>
      </c>
      <c r="DL335">
        <v>7.0000000000000007E-2</v>
      </c>
      <c r="DM335">
        <v>0.01</v>
      </c>
      <c r="DN335">
        <v>-35.326475609756102</v>
      </c>
      <c r="DO335">
        <v>-45.524928919860692</v>
      </c>
      <c r="DP335">
        <v>4.6660464271043116</v>
      </c>
      <c r="DQ335">
        <v>0</v>
      </c>
      <c r="DR335">
        <v>3.1500390243902441</v>
      </c>
      <c r="DS335">
        <v>4.1870801393725808E-2</v>
      </c>
      <c r="DT335">
        <v>4.2208338124801632E-3</v>
      </c>
      <c r="DU335">
        <v>1</v>
      </c>
      <c r="DV335">
        <v>1</v>
      </c>
      <c r="DW335">
        <v>2</v>
      </c>
      <c r="DX335" t="s">
        <v>368</v>
      </c>
      <c r="DY335">
        <v>3.1187100000000001</v>
      </c>
      <c r="DZ335">
        <v>2.7563800000000001</v>
      </c>
      <c r="EA335">
        <v>9.9635899999999999E-2</v>
      </c>
      <c r="EB335">
        <v>0.10713200000000001</v>
      </c>
      <c r="EC335">
        <v>0.10642600000000001</v>
      </c>
      <c r="ED335">
        <v>9.5200400000000004E-2</v>
      </c>
      <c r="EE335">
        <v>26037.8</v>
      </c>
      <c r="EF335">
        <v>25679.599999999999</v>
      </c>
      <c r="EG335">
        <v>29499.5</v>
      </c>
      <c r="EH335">
        <v>29071.599999999999</v>
      </c>
      <c r="EI335">
        <v>36502</v>
      </c>
      <c r="EJ335">
        <v>34667.5</v>
      </c>
      <c r="EK335">
        <v>45242.9</v>
      </c>
      <c r="EL335">
        <v>43239.4</v>
      </c>
      <c r="EM335">
        <v>1.7070000000000001</v>
      </c>
      <c r="EN335">
        <v>1.6414500000000001</v>
      </c>
      <c r="EO335">
        <v>-6.0498699999999997E-3</v>
      </c>
      <c r="EP335">
        <v>0</v>
      </c>
      <c r="EQ335">
        <v>31.3413</v>
      </c>
      <c r="ER335">
        <v>999.9</v>
      </c>
      <c r="ES335">
        <v>44.9</v>
      </c>
      <c r="ET335">
        <v>52.4</v>
      </c>
      <c r="EU335">
        <v>61.683199999999999</v>
      </c>
      <c r="EV335">
        <v>65.589500000000001</v>
      </c>
      <c r="EW335">
        <v>16.538499999999999</v>
      </c>
      <c r="EX335">
        <v>1</v>
      </c>
      <c r="EY335">
        <v>1.2245299999999999</v>
      </c>
      <c r="EZ335">
        <v>9.2810500000000005</v>
      </c>
      <c r="FA335">
        <v>19.982800000000001</v>
      </c>
      <c r="FB335">
        <v>5.2282200000000003</v>
      </c>
      <c r="FC335">
        <v>11.992000000000001</v>
      </c>
      <c r="FD335">
        <v>4.9687999999999999</v>
      </c>
      <c r="FE335">
        <v>3.2896800000000002</v>
      </c>
      <c r="FF335">
        <v>9999</v>
      </c>
      <c r="FG335">
        <v>9999</v>
      </c>
      <c r="FH335">
        <v>9999</v>
      </c>
      <c r="FI335">
        <v>999.9</v>
      </c>
      <c r="FJ335">
        <v>4.9727300000000003</v>
      </c>
      <c r="FK335">
        <v>1.8785499999999999</v>
      </c>
      <c r="FL335">
        <v>1.8768100000000001</v>
      </c>
      <c r="FM335">
        <v>1.8795500000000001</v>
      </c>
      <c r="FN335">
        <v>1.87592</v>
      </c>
      <c r="FO335">
        <v>1.8792899999999999</v>
      </c>
      <c r="FP335">
        <v>1.8765799999999999</v>
      </c>
      <c r="FQ335">
        <v>1.87781</v>
      </c>
      <c r="FR335">
        <v>0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2.7290000000000001</v>
      </c>
      <c r="GF335">
        <v>0.12470000000000001</v>
      </c>
      <c r="GG335">
        <v>1.4370950227846799</v>
      </c>
      <c r="GH335">
        <v>3.4596175144301941E-3</v>
      </c>
      <c r="GI335">
        <v>-1.60062044249347E-6</v>
      </c>
      <c r="GJ335">
        <v>4.4551892631570479E-10</v>
      </c>
      <c r="GK335">
        <v>-0.1146890943765039</v>
      </c>
      <c r="GL335">
        <v>-1.1044296988583829E-3</v>
      </c>
      <c r="GM335">
        <v>8.6344859614355754E-4</v>
      </c>
      <c r="GN335">
        <v>-1.2442756315904091E-5</v>
      </c>
      <c r="GO335">
        <v>0</v>
      </c>
      <c r="GP335">
        <v>2120</v>
      </c>
      <c r="GQ335">
        <v>2</v>
      </c>
      <c r="GR335">
        <v>32</v>
      </c>
      <c r="GS335">
        <v>21.7</v>
      </c>
      <c r="GT335">
        <v>21.4</v>
      </c>
      <c r="GU335">
        <v>1.2829600000000001</v>
      </c>
      <c r="GV335">
        <v>2.6660200000000001</v>
      </c>
      <c r="GW335">
        <v>1.39893</v>
      </c>
      <c r="GX335">
        <v>2.2717299999999998</v>
      </c>
      <c r="GY335">
        <v>1.4489700000000001</v>
      </c>
      <c r="GZ335">
        <v>2.5622600000000002</v>
      </c>
      <c r="HA335">
        <v>56.238199999999999</v>
      </c>
      <c r="HB335">
        <v>13.3352</v>
      </c>
      <c r="HC335">
        <v>18</v>
      </c>
      <c r="HD335">
        <v>511.17700000000002</v>
      </c>
      <c r="HE335">
        <v>383.61</v>
      </c>
      <c r="HF335">
        <v>22.1297</v>
      </c>
      <c r="HG335">
        <v>41.325800000000001</v>
      </c>
      <c r="HH335">
        <v>29.999700000000001</v>
      </c>
      <c r="HI335">
        <v>40.794800000000002</v>
      </c>
      <c r="HJ335">
        <v>40.793999999999997</v>
      </c>
      <c r="HK335">
        <v>25.828800000000001</v>
      </c>
      <c r="HL335">
        <v>65.200400000000002</v>
      </c>
      <c r="HM335">
        <v>0</v>
      </c>
      <c r="HN335">
        <v>18.9741</v>
      </c>
      <c r="HO335">
        <v>527.23599999999999</v>
      </c>
      <c r="HP335">
        <v>17.870200000000001</v>
      </c>
      <c r="HQ335">
        <v>97.674700000000001</v>
      </c>
      <c r="HR335">
        <v>99.420400000000001</v>
      </c>
    </row>
    <row r="336" spans="1:226" x14ac:dyDescent="0.25">
      <c r="A336">
        <v>320</v>
      </c>
      <c r="B336">
        <v>1687543868.5</v>
      </c>
      <c r="C336">
        <v>15165</v>
      </c>
      <c r="D336" t="s">
        <v>1003</v>
      </c>
      <c r="E336" t="s">
        <v>1004</v>
      </c>
      <c r="F336">
        <v>5</v>
      </c>
      <c r="G336" t="s">
        <v>353</v>
      </c>
      <c r="H336" t="s">
        <v>941</v>
      </c>
      <c r="I336">
        <v>1687543861</v>
      </c>
      <c r="J336">
        <f t="shared" si="124"/>
        <v>2.6883190191047878E-3</v>
      </c>
      <c r="K336">
        <f t="shared" si="125"/>
        <v>2.6883190191047879</v>
      </c>
      <c r="L336">
        <f t="shared" si="126"/>
        <v>14.298870156745656</v>
      </c>
      <c r="M336">
        <f t="shared" si="127"/>
        <v>453.38048148148152</v>
      </c>
      <c r="N336">
        <f t="shared" si="128"/>
        <v>229.87810062864594</v>
      </c>
      <c r="O336">
        <f t="shared" si="129"/>
        <v>23.418644050426053</v>
      </c>
      <c r="P336">
        <f t="shared" si="130"/>
        <v>46.187766847689467</v>
      </c>
      <c r="Q336">
        <f t="shared" si="131"/>
        <v>0.11087633995236013</v>
      </c>
      <c r="R336">
        <f>IF(LEFT(BD336,1)&lt;&gt;"0",IF(LEFT(BD336,1)="1",3,BE336),$D$5+$E$5*(BV336*BO336/($K$5*1000))+$F$5*(BV336*BO336/($K$5*1000))*MAX(MIN(BB336,$J$5),$I$5)*MAX(MIN(BB336,$J$5),$I$5)+$G$5*MAX(MIN(BB336,$J$5),$I$5)*(BV336*BO336/($K$5*1000))+$H$5*(BV336*BO336/($K$5*1000))*(BV336*BO336/($K$5*1000)))</f>
        <v>2.9583097177858182</v>
      </c>
      <c r="S336">
        <f t="shared" si="132"/>
        <v>0.10861839191257359</v>
      </c>
      <c r="T336">
        <f t="shared" si="133"/>
        <v>6.808553277735345E-2</v>
      </c>
      <c r="U336">
        <f t="shared" si="134"/>
        <v>501.30855264593902</v>
      </c>
      <c r="V336">
        <f t="shared" si="135"/>
        <v>32.190401885296289</v>
      </c>
      <c r="W336">
        <f t="shared" si="136"/>
        <v>31.24323333333334</v>
      </c>
      <c r="X336">
        <f t="shared" si="137"/>
        <v>4.5743238646578881</v>
      </c>
      <c r="Y336">
        <f t="shared" si="138"/>
        <v>50.255202741475422</v>
      </c>
      <c r="Z336">
        <f t="shared" si="139"/>
        <v>2.1359650881644816</v>
      </c>
      <c r="AA336">
        <f t="shared" si="140"/>
        <v>4.2502367349951564</v>
      </c>
      <c r="AB336">
        <f t="shared" si="141"/>
        <v>2.4383587764934065</v>
      </c>
      <c r="AC336">
        <f t="shared" si="142"/>
        <v>-118.55486874252114</v>
      </c>
      <c r="AD336">
        <f t="shared" si="143"/>
        <v>-204.94435774753347</v>
      </c>
      <c r="AE336">
        <f t="shared" si="144"/>
        <v>-15.495796488498037</v>
      </c>
      <c r="AF336">
        <f t="shared" si="145"/>
        <v>162.31352966738635</v>
      </c>
      <c r="AG336">
        <f t="shared" si="146"/>
        <v>32.118105755261965</v>
      </c>
      <c r="AH336">
        <f t="shared" si="147"/>
        <v>2.6858217839911154</v>
      </c>
      <c r="AI336">
        <f t="shared" si="148"/>
        <v>14.298870156745656</v>
      </c>
      <c r="AJ336">
        <v>519.6352320494691</v>
      </c>
      <c r="AK336">
        <v>485.2217999999998</v>
      </c>
      <c r="AL336">
        <v>3.2165340860903209</v>
      </c>
      <c r="AM336">
        <v>65.215771682281684</v>
      </c>
      <c r="AN336">
        <f t="shared" si="149"/>
        <v>2.6883190191047879</v>
      </c>
      <c r="AO336">
        <v>17.810394078238541</v>
      </c>
      <c r="AP336">
        <v>20.968723030303028</v>
      </c>
      <c r="AQ336">
        <v>2.537909202476127E-6</v>
      </c>
      <c r="AR336">
        <v>100.46263180552219</v>
      </c>
      <c r="AS336">
        <v>0</v>
      </c>
      <c r="AT336">
        <v>0</v>
      </c>
      <c r="AU336">
        <f t="shared" si="150"/>
        <v>1</v>
      </c>
      <c r="AV336">
        <f t="shared" si="151"/>
        <v>0</v>
      </c>
      <c r="AW336">
        <f t="shared" si="152"/>
        <v>53226.824977162432</v>
      </c>
      <c r="AX336">
        <f t="shared" si="153"/>
        <v>2849.4936666666672</v>
      </c>
      <c r="AY336">
        <f t="shared" si="154"/>
        <v>2337.4396451101588</v>
      </c>
      <c r="AZ336">
        <f>($B$11*$D$9+$C$11*$D$9+$F$11*((CV336+CN336)/MAX(CV336+CN336+CW336, 0.1)*$I$9+CW336/MAX(CV336+CN336+CW336, 0.1)*$J$9))/($B$11+$C$11+$F$11)</f>
        <v>0.8202999966111495</v>
      </c>
      <c r="BA336">
        <f>($B$11*$K$9+$C$11*$K$9+$F$11*((CV336+CN336)/MAX(CV336+CN336+CW336, 0.1)*$P$9+CW336/MAX(CV336+CN336+CW336, 0.1)*$Q$9))/($B$11+$C$11+$F$11)</f>
        <v>0.17592899345951835</v>
      </c>
      <c r="BB336" s="1">
        <v>6</v>
      </c>
      <c r="BC336">
        <v>0.5</v>
      </c>
      <c r="BD336" t="s">
        <v>354</v>
      </c>
      <c r="BE336">
        <v>2</v>
      </c>
      <c r="BF336" t="b">
        <v>1</v>
      </c>
      <c r="BG336">
        <v>1687543861</v>
      </c>
      <c r="BH336">
        <v>453.38048148148152</v>
      </c>
      <c r="BI336">
        <v>493.38359259259249</v>
      </c>
      <c r="BJ336">
        <v>20.966696296296298</v>
      </c>
      <c r="BK336">
        <v>17.81127407407407</v>
      </c>
      <c r="BL336">
        <v>450.66870370370373</v>
      </c>
      <c r="BM336">
        <v>20.841985185185191</v>
      </c>
      <c r="BN336">
        <v>499.99818518518521</v>
      </c>
      <c r="BO336">
        <v>101.7747777777778</v>
      </c>
      <c r="BP336">
        <v>9.9406785185185184E-2</v>
      </c>
      <c r="BQ336">
        <v>29.958222222222219</v>
      </c>
      <c r="BR336">
        <v>31.24323333333334</v>
      </c>
      <c r="BS336">
        <v>999.90000000000009</v>
      </c>
      <c r="BT336">
        <v>0</v>
      </c>
      <c r="BU336">
        <v>0</v>
      </c>
      <c r="BV336">
        <v>9987.6140740740721</v>
      </c>
      <c r="BW336">
        <v>0</v>
      </c>
      <c r="BX336">
        <v>849.47107407407407</v>
      </c>
      <c r="BY336">
        <v>-40.003174074074067</v>
      </c>
      <c r="BZ336">
        <v>463.08996296296289</v>
      </c>
      <c r="CA336">
        <v>502.3307037037037</v>
      </c>
      <c r="CB336">
        <v>3.1554174074074068</v>
      </c>
      <c r="CC336">
        <v>493.38359259259249</v>
      </c>
      <c r="CD336">
        <v>17.81127407407407</v>
      </c>
      <c r="CE336">
        <v>2.133881481481481</v>
      </c>
      <c r="CF336">
        <v>1.81274</v>
      </c>
      <c r="CG336">
        <v>18.474370370370369</v>
      </c>
      <c r="CH336">
        <v>15.89707037037037</v>
      </c>
      <c r="CI336">
        <v>2000.0225925925929</v>
      </c>
      <c r="CJ336">
        <v>0.97999977777777769</v>
      </c>
      <c r="CK336">
        <v>1.999992222222222E-2</v>
      </c>
      <c r="CL336">
        <v>0</v>
      </c>
      <c r="CM336">
        <v>1.9495740740740739</v>
      </c>
      <c r="CN336">
        <v>0</v>
      </c>
      <c r="CO336">
        <v>13690.203703703701</v>
      </c>
      <c r="CP336">
        <v>17338.425925925931</v>
      </c>
      <c r="CQ336">
        <v>48.879592592592587</v>
      </c>
      <c r="CR336">
        <v>50.245333333333328</v>
      </c>
      <c r="CS336">
        <v>49.061999999999983</v>
      </c>
      <c r="CT336">
        <v>48.25</v>
      </c>
      <c r="CU336">
        <v>47.561999999999983</v>
      </c>
      <c r="CV336">
        <v>1960.0225925925929</v>
      </c>
      <c r="CW336">
        <v>40</v>
      </c>
      <c r="CX336">
        <v>0</v>
      </c>
      <c r="CY336">
        <v>1687543868.5999999</v>
      </c>
      <c r="CZ336">
        <v>0</v>
      </c>
      <c r="DA336">
        <v>1687542577</v>
      </c>
      <c r="DB336" t="s">
        <v>942</v>
      </c>
      <c r="DC336">
        <v>1687542562</v>
      </c>
      <c r="DD336">
        <v>1687542577</v>
      </c>
      <c r="DE336">
        <v>5</v>
      </c>
      <c r="DF336">
        <v>0.01</v>
      </c>
      <c r="DG336">
        <v>7.0000000000000001E-3</v>
      </c>
      <c r="DH336">
        <v>2.6339999999999999</v>
      </c>
      <c r="DI336">
        <v>1E-3</v>
      </c>
      <c r="DJ336">
        <v>420</v>
      </c>
      <c r="DK336">
        <v>14</v>
      </c>
      <c r="DL336">
        <v>7.0000000000000007E-2</v>
      </c>
      <c r="DM336">
        <v>0.01</v>
      </c>
      <c r="DN336">
        <v>-37.994607317073168</v>
      </c>
      <c r="DO336">
        <v>-29.491708013937291</v>
      </c>
      <c r="DP336">
        <v>3.019863204573463</v>
      </c>
      <c r="DQ336">
        <v>0</v>
      </c>
      <c r="DR336">
        <v>3.152809024390244</v>
      </c>
      <c r="DS336">
        <v>3.7973519163760953E-2</v>
      </c>
      <c r="DT336">
        <v>3.837537196055884E-3</v>
      </c>
      <c r="DU336">
        <v>1</v>
      </c>
      <c r="DV336">
        <v>1</v>
      </c>
      <c r="DW336">
        <v>2</v>
      </c>
      <c r="DX336" t="s">
        <v>368</v>
      </c>
      <c r="DY336">
        <v>3.1189900000000002</v>
      </c>
      <c r="DZ336">
        <v>2.7566000000000002</v>
      </c>
      <c r="EA336">
        <v>0.102171</v>
      </c>
      <c r="EB336">
        <v>0.10974100000000001</v>
      </c>
      <c r="EC336">
        <v>0.106432</v>
      </c>
      <c r="ED336">
        <v>9.5188900000000007E-2</v>
      </c>
      <c r="EE336">
        <v>25965</v>
      </c>
      <c r="EF336">
        <v>25604.7</v>
      </c>
      <c r="EG336">
        <v>29500.1</v>
      </c>
      <c r="EH336">
        <v>29071.8</v>
      </c>
      <c r="EI336">
        <v>36502.699999999997</v>
      </c>
      <c r="EJ336">
        <v>34668.1</v>
      </c>
      <c r="EK336">
        <v>45243.9</v>
      </c>
      <c r="EL336">
        <v>43239.4</v>
      </c>
      <c r="EM336">
        <v>1.7073199999999999</v>
      </c>
      <c r="EN336">
        <v>1.6413500000000001</v>
      </c>
      <c r="EO336">
        <v>-6.6123900000000001E-3</v>
      </c>
      <c r="EP336">
        <v>0</v>
      </c>
      <c r="EQ336">
        <v>31.337</v>
      </c>
      <c r="ER336">
        <v>999.9</v>
      </c>
      <c r="ES336">
        <v>44.9</v>
      </c>
      <c r="ET336">
        <v>52.4</v>
      </c>
      <c r="EU336">
        <v>61.680900000000001</v>
      </c>
      <c r="EV336">
        <v>65.659499999999994</v>
      </c>
      <c r="EW336">
        <v>16.238</v>
      </c>
      <c r="EX336">
        <v>1</v>
      </c>
      <c r="EY336">
        <v>1.2242299999999999</v>
      </c>
      <c r="EZ336">
        <v>9.2810500000000005</v>
      </c>
      <c r="FA336">
        <v>19.982600000000001</v>
      </c>
      <c r="FB336">
        <v>5.2280699999999998</v>
      </c>
      <c r="FC336">
        <v>11.992000000000001</v>
      </c>
      <c r="FD336">
        <v>4.9683999999999999</v>
      </c>
      <c r="FE336">
        <v>3.2895300000000001</v>
      </c>
      <c r="FF336">
        <v>9999</v>
      </c>
      <c r="FG336">
        <v>9999</v>
      </c>
      <c r="FH336">
        <v>9999</v>
      </c>
      <c r="FI336">
        <v>999.9</v>
      </c>
      <c r="FJ336">
        <v>4.9727499999999996</v>
      </c>
      <c r="FK336">
        <v>1.87853</v>
      </c>
      <c r="FL336">
        <v>1.8767799999999999</v>
      </c>
      <c r="FM336">
        <v>1.8794900000000001</v>
      </c>
      <c r="FN336">
        <v>1.87591</v>
      </c>
      <c r="FO336">
        <v>1.8792800000000001</v>
      </c>
      <c r="FP336">
        <v>1.8765799999999999</v>
      </c>
      <c r="FQ336">
        <v>1.8777999999999999</v>
      </c>
      <c r="FR336">
        <v>0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2.7639999999999998</v>
      </c>
      <c r="GF336">
        <v>0.12470000000000001</v>
      </c>
      <c r="GG336">
        <v>1.4370950227846799</v>
      </c>
      <c r="GH336">
        <v>3.4596175144301941E-3</v>
      </c>
      <c r="GI336">
        <v>-1.60062044249347E-6</v>
      </c>
      <c r="GJ336">
        <v>4.4551892631570479E-10</v>
      </c>
      <c r="GK336">
        <v>-0.1146890943765039</v>
      </c>
      <c r="GL336">
        <v>-1.1044296988583829E-3</v>
      </c>
      <c r="GM336">
        <v>8.6344859614355754E-4</v>
      </c>
      <c r="GN336">
        <v>-1.2442756315904091E-5</v>
      </c>
      <c r="GO336">
        <v>0</v>
      </c>
      <c r="GP336">
        <v>2120</v>
      </c>
      <c r="GQ336">
        <v>2</v>
      </c>
      <c r="GR336">
        <v>32</v>
      </c>
      <c r="GS336">
        <v>21.8</v>
      </c>
      <c r="GT336">
        <v>21.5</v>
      </c>
      <c r="GU336">
        <v>1.31958</v>
      </c>
      <c r="GV336">
        <v>2.6684600000000001</v>
      </c>
      <c r="GW336">
        <v>1.39893</v>
      </c>
      <c r="GX336">
        <v>2.2717299999999998</v>
      </c>
      <c r="GY336">
        <v>1.4489700000000001</v>
      </c>
      <c r="GZ336">
        <v>2.5732400000000002</v>
      </c>
      <c r="HA336">
        <v>56.238199999999999</v>
      </c>
      <c r="HB336">
        <v>13.343999999999999</v>
      </c>
      <c r="HC336">
        <v>18</v>
      </c>
      <c r="HD336">
        <v>511.36099999999999</v>
      </c>
      <c r="HE336">
        <v>383.52800000000002</v>
      </c>
      <c r="HF336">
        <v>22.124700000000001</v>
      </c>
      <c r="HG336">
        <v>41.3215</v>
      </c>
      <c r="HH336">
        <v>29.9998</v>
      </c>
      <c r="HI336">
        <v>40.791499999999999</v>
      </c>
      <c r="HJ336">
        <v>40.7898</v>
      </c>
      <c r="HK336">
        <v>26.481100000000001</v>
      </c>
      <c r="HL336">
        <v>65.200400000000002</v>
      </c>
      <c r="HM336">
        <v>0</v>
      </c>
      <c r="HN336">
        <v>18.976099999999999</v>
      </c>
      <c r="HO336">
        <v>540.60599999999999</v>
      </c>
      <c r="HP336">
        <v>17.857800000000001</v>
      </c>
      <c r="HQ336">
        <v>97.6768</v>
      </c>
      <c r="HR336">
        <v>99.420699999999997</v>
      </c>
    </row>
    <row r="337" spans="1:226" x14ac:dyDescent="0.25">
      <c r="A337">
        <v>321</v>
      </c>
      <c r="B337">
        <v>1687543873</v>
      </c>
      <c r="C337">
        <v>15169.5</v>
      </c>
      <c r="D337" t="s">
        <v>1005</v>
      </c>
      <c r="E337" t="s">
        <v>1006</v>
      </c>
      <c r="F337">
        <v>5</v>
      </c>
      <c r="G337" t="s">
        <v>353</v>
      </c>
      <c r="H337" t="s">
        <v>941</v>
      </c>
      <c r="I337">
        <v>1687543865.4444439</v>
      </c>
      <c r="J337">
        <f t="shared" ref="J337:J400" si="155">(K337)/1000</f>
        <v>2.694059537347809E-3</v>
      </c>
      <c r="K337">
        <f t="shared" ref="K337:K400" si="156">IF(BF337, AN337, AH337)</f>
        <v>2.6940595373478091</v>
      </c>
      <c r="L337">
        <f t="shared" ref="L337:L400" si="157">IF(BF337, AI337, AG337)</f>
        <v>14.693742809305256</v>
      </c>
      <c r="M337">
        <f t="shared" ref="M337:M400" si="158">BH337 - IF(AU337&gt;1, L337*BB337*100/(AW337*BV337), 0)</f>
        <v>467.09248148148151</v>
      </c>
      <c r="N337">
        <f t="shared" ref="N337:N400" si="159">((T337-J337/2)*M337-L337)/(T337+J337/2)</f>
        <v>238.01901998218173</v>
      </c>
      <c r="O337">
        <f t="shared" ref="O337:O400" si="160">N337*(BO337+BP337)/1000</f>
        <v>24.24806082475677</v>
      </c>
      <c r="P337">
        <f t="shared" ref="P337:P400" si="161">(BH337 - IF(AU337&gt;1, L337*BB337*100/(AW337*BV337), 0))*(BO337+BP337)/1000</f>
        <v>47.584797645992396</v>
      </c>
      <c r="Q337">
        <f t="shared" ref="Q337:Q400" si="162">2/((1/S337-1/R337)+SIGN(S337)*SQRT((1/S337-1/R337)*(1/S337-1/R337) + 4*BC337/((BC337+1)*(BC337+1))*(2*1/S337*1/R337-1/R337*1/R337)))</f>
        <v>0.11121502671230414</v>
      </c>
      <c r="R337">
        <f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2.9599635591356956</v>
      </c>
      <c r="S337">
        <f t="shared" ref="S337:S400" si="163">J337*(1000-(1000*0.61365*EXP(17.502*W337/(240.97+W337))/(BO337+BP337)+BJ337)/2)/(1000*0.61365*EXP(17.502*W337/(240.97+W337))/(BO337+BP337)-BJ337)</f>
        <v>0.10894465678170795</v>
      </c>
      <c r="T337">
        <f t="shared" ref="T337:T400" si="164">1/((BC337+1)/(Q337/1.6)+1/(R337/1.37)) + BC337/((BC337+1)/(Q337/1.6) + BC337/(R337/1.37))</f>
        <v>6.8290533917037696E-2</v>
      </c>
      <c r="U337">
        <f t="shared" ref="U337:U400" si="165">(AX337*BA337)</f>
        <v>500.54385130999191</v>
      </c>
      <c r="V337">
        <f t="shared" ref="V337:V400" si="166">(BQ337+(U337+2*0.95*0.0000000567*(((BQ337+$B$7)+273)^4-(BQ337+273)^4)-44100*J337)/(1.84*29.3*R337+8*0.95*0.0000000567*(BQ337+273)^3))</f>
        <v>32.177188638440974</v>
      </c>
      <c r="W337">
        <f t="shared" ref="W337:W400" si="167">($C$7*BR337+$D$7*BS337+$E$7*V337)</f>
        <v>31.236055555555549</v>
      </c>
      <c r="X337">
        <f t="shared" ref="X337:X400" si="168">0.61365*EXP(17.502*W337/(240.97+W337))</f>
        <v>4.5724554560960042</v>
      </c>
      <c r="Y337">
        <f t="shared" ref="Y337:Y400" si="169">(Z337/AA337*100)</f>
        <v>50.277973772168814</v>
      </c>
      <c r="Z337">
        <f t="shared" ref="Z337:Z400" si="170">BJ337*(BO337+BP337)/1000</f>
        <v>2.1361804210478561</v>
      </c>
      <c r="AA337">
        <f t="shared" ref="AA337:AA400" si="171">0.61365*EXP(17.502*BQ337/(240.97+BQ337))</f>
        <v>4.2487400759780236</v>
      </c>
      <c r="AB337">
        <f t="shared" ref="AB337:AB400" si="172">(X337-BJ337*(BO337+BP337)/1000)</f>
        <v>2.4362750350481481</v>
      </c>
      <c r="AC337">
        <f t="shared" ref="AC337:AC400" si="173">(-J337*44100)</f>
        <v>-118.80802559703838</v>
      </c>
      <c r="AD337">
        <f t="shared" ref="AD337:AD400" si="174">2*29.3*R337*0.92*(BQ337-W337)</f>
        <v>-204.89167085392864</v>
      </c>
      <c r="AE337">
        <f t="shared" ref="AE337:AE400" si="175">2*0.95*0.0000000567*(((BQ337+$B$7)+273)^4-(W337+273)^4)</f>
        <v>-15.482138921544569</v>
      </c>
      <c r="AF337">
        <f t="shared" ref="AF337:AF400" si="176">U337+AE337+AC337+AD337</f>
        <v>161.36201593748035</v>
      </c>
      <c r="AG337">
        <f t="shared" ref="AG337:AG400" si="177">BN337*AU337*(BI337-BH337*(1000-AU337*BK337)/(1000-AU337*BJ337))/(100*BB337)</f>
        <v>33.083840320448843</v>
      </c>
      <c r="AH337">
        <f t="shared" ref="AH337:AH400" si="178">1000*BN337*AU337*(BJ337-BK337)/(100*BB337*(1000-AU337*BJ337))</f>
        <v>2.6884923469340261</v>
      </c>
      <c r="AI337">
        <f t="shared" ref="AI337:AI400" si="179">(AJ337 - AK337 - BO337*1000/(8.314*(BQ337+273.15)) * AM337/BN337 * AL337) * BN337/(100*BB337) * (1000 - BK337)/1000</f>
        <v>14.693742809305256</v>
      </c>
      <c r="AJ337">
        <v>534.99886782434635</v>
      </c>
      <c r="AK337">
        <v>499.85931515151537</v>
      </c>
      <c r="AL337">
        <v>3.2626042659160439</v>
      </c>
      <c r="AM337">
        <v>65.215771682281684</v>
      </c>
      <c r="AN337">
        <f t="shared" ref="AN337:AN400" si="180">(AP337 - AO337 + BO337*1000/(8.314*(BQ337+273.15)) * AR337/BN337 * AQ337) * BN337/(100*BB337) * 1000/(1000 - AP337)</f>
        <v>2.6940595373478091</v>
      </c>
      <c r="AO337">
        <v>17.808023280000221</v>
      </c>
      <c r="AP337">
        <v>20.97296727272726</v>
      </c>
      <c r="AQ337">
        <v>2.3928438171847901E-5</v>
      </c>
      <c r="AR337">
        <v>100.46263180552219</v>
      </c>
      <c r="AS337">
        <v>0</v>
      </c>
      <c r="AT337">
        <v>0</v>
      </c>
      <c r="AU337">
        <f t="shared" ref="AU337:AU400" si="181">IF(AS337*$H$13&gt;=AW337,1,(AW337/(AW337-AS337*$H$13)))</f>
        <v>1</v>
      </c>
      <c r="AV337">
        <f t="shared" ref="AV337:AV400" si="182">(AU337-1)*100</f>
        <v>0</v>
      </c>
      <c r="AW337">
        <f t="shared" ref="AW337:AW400" si="183">MAX(0,($B$13+$C$13*BV337)/(1+$D$13*BV337)*BO337/(BQ337+273)*$E$13)</f>
        <v>53275.816912450253</v>
      </c>
      <c r="AX337">
        <f t="shared" ref="AX337:AX400" si="184">$B$11*BW337+$C$11*BX337+$F$11*CI337*(1-CL337)</f>
        <v>2845.1469999999995</v>
      </c>
      <c r="AY337">
        <f t="shared" ref="AY337:AY400" si="185">AX337*AZ337</f>
        <v>2333.874076196887</v>
      </c>
      <c r="AZ337">
        <f>($B$11*$D$9+$C$11*$D$9+$F$11*((CV337+CN337)/MAX(CV337+CN337+CW337, 0.1)*$I$9+CW337/MAX(CV337+CN337+CW337, 0.1)*$J$9))/($B$11+$C$11+$F$11)</f>
        <v>0.820299997222248</v>
      </c>
      <c r="BA337">
        <f>($B$11*$K$9+$C$11*$K$9+$F$11*((CV337+CN337)/MAX(CV337+CN337+CW337, 0.1)*$P$9+CW337/MAX(CV337+CN337+CW337, 0.1)*$Q$9))/($B$11+$C$11+$F$11)</f>
        <v>0.17592899463893852</v>
      </c>
      <c r="BB337" s="1">
        <v>6</v>
      </c>
      <c r="BC337">
        <v>0.5</v>
      </c>
      <c r="BD337" t="s">
        <v>354</v>
      </c>
      <c r="BE337">
        <v>2</v>
      </c>
      <c r="BF337" t="b">
        <v>1</v>
      </c>
      <c r="BG337">
        <v>1687543865.4444439</v>
      </c>
      <c r="BH337">
        <v>467.09248148148151</v>
      </c>
      <c r="BI337">
        <v>508.30092592592592</v>
      </c>
      <c r="BJ337">
        <v>20.968751851851859</v>
      </c>
      <c r="BK337">
        <v>17.810140740740739</v>
      </c>
      <c r="BL337">
        <v>464.34966666666668</v>
      </c>
      <c r="BM337">
        <v>20.844000000000001</v>
      </c>
      <c r="BN337">
        <v>499.98899999999998</v>
      </c>
      <c r="BO337">
        <v>101.7749259259259</v>
      </c>
      <c r="BP337">
        <v>9.9541192592592601E-2</v>
      </c>
      <c r="BQ337">
        <v>29.952092592592589</v>
      </c>
      <c r="BR337">
        <v>31.236055555555549</v>
      </c>
      <c r="BS337">
        <v>999.90000000000009</v>
      </c>
      <c r="BT337">
        <v>0</v>
      </c>
      <c r="BU337">
        <v>0</v>
      </c>
      <c r="BV337">
        <v>9996.9711111111101</v>
      </c>
      <c r="BW337">
        <v>0</v>
      </c>
      <c r="BX337">
        <v>845.12848148148134</v>
      </c>
      <c r="BY337">
        <v>-41.208518518518517</v>
      </c>
      <c r="BZ337">
        <v>477.09666666666669</v>
      </c>
      <c r="CA337">
        <v>517.51796296296288</v>
      </c>
      <c r="CB337">
        <v>3.1586192592592588</v>
      </c>
      <c r="CC337">
        <v>508.30092592592592</v>
      </c>
      <c r="CD337">
        <v>17.810140740740739</v>
      </c>
      <c r="CE337">
        <v>2.1340951851851848</v>
      </c>
      <c r="CF337">
        <v>1.8126266666666671</v>
      </c>
      <c r="CG337">
        <v>18.475970370370369</v>
      </c>
      <c r="CH337">
        <v>15.89608888888889</v>
      </c>
      <c r="CI337">
        <v>2000.018518518518</v>
      </c>
      <c r="CJ337">
        <v>0.97999966666666638</v>
      </c>
      <c r="CK337">
        <v>2.000003333333333E-2</v>
      </c>
      <c r="CL337">
        <v>0</v>
      </c>
      <c r="CM337">
        <v>1.943837037037037</v>
      </c>
      <c r="CN337">
        <v>0</v>
      </c>
      <c r="CO337">
        <v>13710.13703703704</v>
      </c>
      <c r="CP337">
        <v>17338.392592592591</v>
      </c>
      <c r="CQ337">
        <v>48.875</v>
      </c>
      <c r="CR337">
        <v>50.233666666666657</v>
      </c>
      <c r="CS337">
        <v>49.061999999999983</v>
      </c>
      <c r="CT337">
        <v>48.25</v>
      </c>
      <c r="CU337">
        <v>47.561999999999983</v>
      </c>
      <c r="CV337">
        <v>1960.018518518518</v>
      </c>
      <c r="CW337">
        <v>40</v>
      </c>
      <c r="CX337">
        <v>0</v>
      </c>
      <c r="CY337">
        <v>1687543872.8</v>
      </c>
      <c r="CZ337">
        <v>0</v>
      </c>
      <c r="DA337">
        <v>1687542577</v>
      </c>
      <c r="DB337" t="s">
        <v>942</v>
      </c>
      <c r="DC337">
        <v>1687542562</v>
      </c>
      <c r="DD337">
        <v>1687542577</v>
      </c>
      <c r="DE337">
        <v>5</v>
      </c>
      <c r="DF337">
        <v>0.01</v>
      </c>
      <c r="DG337">
        <v>7.0000000000000001E-3</v>
      </c>
      <c r="DH337">
        <v>2.6339999999999999</v>
      </c>
      <c r="DI337">
        <v>1E-3</v>
      </c>
      <c r="DJ337">
        <v>420</v>
      </c>
      <c r="DK337">
        <v>14</v>
      </c>
      <c r="DL337">
        <v>7.0000000000000007E-2</v>
      </c>
      <c r="DM337">
        <v>0.01</v>
      </c>
      <c r="DN337">
        <v>-40.037739999999999</v>
      </c>
      <c r="DO337">
        <v>-18.423658536585279</v>
      </c>
      <c r="DP337">
        <v>1.8201455731341929</v>
      </c>
      <c r="DQ337">
        <v>0</v>
      </c>
      <c r="DR337">
        <v>3.1562067499999999</v>
      </c>
      <c r="DS337">
        <v>3.9458949343326312E-2</v>
      </c>
      <c r="DT337">
        <v>3.9046641260804672E-3</v>
      </c>
      <c r="DU337">
        <v>1</v>
      </c>
      <c r="DV337">
        <v>1</v>
      </c>
      <c r="DW337">
        <v>2</v>
      </c>
      <c r="DX337" t="s">
        <v>368</v>
      </c>
      <c r="DY337">
        <v>3.1189499999999999</v>
      </c>
      <c r="DZ337">
        <v>2.7563</v>
      </c>
      <c r="EA337">
        <v>0.10444199999999999</v>
      </c>
      <c r="EB337">
        <v>0.112063</v>
      </c>
      <c r="EC337">
        <v>0.106444</v>
      </c>
      <c r="ED337">
        <v>9.5186099999999996E-2</v>
      </c>
      <c r="EE337">
        <v>25900</v>
      </c>
      <c r="EF337">
        <v>25537.599999999999</v>
      </c>
      <c r="EG337">
        <v>29501</v>
      </c>
      <c r="EH337">
        <v>29071.5</v>
      </c>
      <c r="EI337">
        <v>36503.4</v>
      </c>
      <c r="EJ337">
        <v>34668.300000000003</v>
      </c>
      <c r="EK337">
        <v>45245.2</v>
      </c>
      <c r="EL337">
        <v>43239.4</v>
      </c>
      <c r="EM337">
        <v>1.7071799999999999</v>
      </c>
      <c r="EN337">
        <v>1.6414200000000001</v>
      </c>
      <c r="EO337">
        <v>-6.5788599999999997E-3</v>
      </c>
      <c r="EP337">
        <v>0</v>
      </c>
      <c r="EQ337">
        <v>31.331800000000001</v>
      </c>
      <c r="ER337">
        <v>999.9</v>
      </c>
      <c r="ES337">
        <v>44.9</v>
      </c>
      <c r="ET337">
        <v>52.4</v>
      </c>
      <c r="EU337">
        <v>61.679699999999997</v>
      </c>
      <c r="EV337">
        <v>65.639499999999998</v>
      </c>
      <c r="EW337">
        <v>16.257999999999999</v>
      </c>
      <c r="EX337">
        <v>1</v>
      </c>
      <c r="EY337">
        <v>1.22387</v>
      </c>
      <c r="EZ337">
        <v>9.2810500000000005</v>
      </c>
      <c r="FA337">
        <v>19.982600000000001</v>
      </c>
      <c r="FB337">
        <v>5.2282200000000003</v>
      </c>
      <c r="FC337">
        <v>11.992000000000001</v>
      </c>
      <c r="FD337">
        <v>4.9687000000000001</v>
      </c>
      <c r="FE337">
        <v>3.2894999999999999</v>
      </c>
      <c r="FF337">
        <v>9999</v>
      </c>
      <c r="FG337">
        <v>9999</v>
      </c>
      <c r="FH337">
        <v>9999</v>
      </c>
      <c r="FI337">
        <v>999.9</v>
      </c>
      <c r="FJ337">
        <v>4.9727699999999997</v>
      </c>
      <c r="FK337">
        <v>1.87852</v>
      </c>
      <c r="FL337">
        <v>1.87677</v>
      </c>
      <c r="FM337">
        <v>1.8795200000000001</v>
      </c>
      <c r="FN337">
        <v>1.87591</v>
      </c>
      <c r="FO337">
        <v>1.87927</v>
      </c>
      <c r="FP337">
        <v>1.8765499999999999</v>
      </c>
      <c r="FQ337">
        <v>1.87778</v>
      </c>
      <c r="FR337">
        <v>0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2.7959999999999998</v>
      </c>
      <c r="GF337">
        <v>0.12479999999999999</v>
      </c>
      <c r="GG337">
        <v>1.4370950227846799</v>
      </c>
      <c r="GH337">
        <v>3.4596175144301941E-3</v>
      </c>
      <c r="GI337">
        <v>-1.60062044249347E-6</v>
      </c>
      <c r="GJ337">
        <v>4.4551892631570479E-10</v>
      </c>
      <c r="GK337">
        <v>-0.1146890943765039</v>
      </c>
      <c r="GL337">
        <v>-1.1044296988583829E-3</v>
      </c>
      <c r="GM337">
        <v>8.6344859614355754E-4</v>
      </c>
      <c r="GN337">
        <v>-1.2442756315904091E-5</v>
      </c>
      <c r="GO337">
        <v>0</v>
      </c>
      <c r="GP337">
        <v>2120</v>
      </c>
      <c r="GQ337">
        <v>2</v>
      </c>
      <c r="GR337">
        <v>32</v>
      </c>
      <c r="GS337">
        <v>21.9</v>
      </c>
      <c r="GT337">
        <v>21.6</v>
      </c>
      <c r="GU337">
        <v>1.3488800000000001</v>
      </c>
      <c r="GV337">
        <v>2.65991</v>
      </c>
      <c r="GW337">
        <v>1.39893</v>
      </c>
      <c r="GX337">
        <v>2.2717299999999998</v>
      </c>
      <c r="GY337">
        <v>1.4489700000000001</v>
      </c>
      <c r="GZ337">
        <v>2.5537100000000001</v>
      </c>
      <c r="HA337">
        <v>56.238199999999999</v>
      </c>
      <c r="HB337">
        <v>13.343999999999999</v>
      </c>
      <c r="HC337">
        <v>18</v>
      </c>
      <c r="HD337">
        <v>511.24900000000002</v>
      </c>
      <c r="HE337">
        <v>383.565</v>
      </c>
      <c r="HF337">
        <v>22.121600000000001</v>
      </c>
      <c r="HG337">
        <v>41.317500000000003</v>
      </c>
      <c r="HH337">
        <v>29.999700000000001</v>
      </c>
      <c r="HI337">
        <v>40.788600000000002</v>
      </c>
      <c r="HJ337">
        <v>40.788200000000003</v>
      </c>
      <c r="HK337">
        <v>27.069600000000001</v>
      </c>
      <c r="HL337">
        <v>65.200400000000002</v>
      </c>
      <c r="HM337">
        <v>0</v>
      </c>
      <c r="HN337">
        <v>18.9772</v>
      </c>
      <c r="HO337">
        <v>553.96400000000006</v>
      </c>
      <c r="HP337">
        <v>17.845600000000001</v>
      </c>
      <c r="HQ337">
        <v>97.679500000000004</v>
      </c>
      <c r="HR337">
        <v>99.420199999999994</v>
      </c>
    </row>
    <row r="338" spans="1:226" x14ac:dyDescent="0.25">
      <c r="A338">
        <v>322</v>
      </c>
      <c r="B338">
        <v>1687543878</v>
      </c>
      <c r="C338">
        <v>15174.5</v>
      </c>
      <c r="D338" t="s">
        <v>1007</v>
      </c>
      <c r="E338" t="s">
        <v>1008</v>
      </c>
      <c r="F338">
        <v>5</v>
      </c>
      <c r="G338" t="s">
        <v>353</v>
      </c>
      <c r="H338" t="s">
        <v>941</v>
      </c>
      <c r="I338">
        <v>1687543870.4629631</v>
      </c>
      <c r="J338">
        <f t="shared" si="155"/>
        <v>2.6947894095862728E-3</v>
      </c>
      <c r="K338">
        <f t="shared" si="156"/>
        <v>2.694789409586273</v>
      </c>
      <c r="L338">
        <f t="shared" si="157"/>
        <v>15.193595450398659</v>
      </c>
      <c r="M338">
        <f t="shared" si="158"/>
        <v>482.94159259259249</v>
      </c>
      <c r="N338">
        <f t="shared" si="159"/>
        <v>246.37167621738419</v>
      </c>
      <c r="O338">
        <f t="shared" si="160"/>
        <v>25.099034712122624</v>
      </c>
      <c r="P338">
        <f t="shared" si="161"/>
        <v>49.199518315222491</v>
      </c>
      <c r="Q338">
        <f t="shared" si="162"/>
        <v>0.11135919602317507</v>
      </c>
      <c r="R338">
        <f>IF(LEFT(BD338,1)&lt;&gt;"0",IF(LEFT(BD338,1)="1",3,BE338),$D$5+$E$5*(BV338*BO338/($K$5*1000))+$F$5*(BV338*BO338/($K$5*1000))*MAX(MIN(BB338,$J$5),$I$5)*MAX(MIN(BB338,$J$5),$I$5)+$G$5*MAX(MIN(BB338,$J$5),$I$5)*(BV338*BO338/($K$5*1000))+$H$5*(BV338*BO338/($K$5*1000))*(BV338*BO338/($K$5*1000)))</f>
        <v>2.9621258298063831</v>
      </c>
      <c r="S338">
        <f t="shared" si="163"/>
        <v>0.10908462596349848</v>
      </c>
      <c r="T338">
        <f t="shared" si="164"/>
        <v>6.8378382741077118E-2</v>
      </c>
      <c r="U338">
        <f t="shared" si="165"/>
        <v>502.13056173455362</v>
      </c>
      <c r="V338">
        <f t="shared" si="166"/>
        <v>32.177643686702119</v>
      </c>
      <c r="W338">
        <f t="shared" si="167"/>
        <v>31.22754444444444</v>
      </c>
      <c r="X338">
        <f t="shared" si="168"/>
        <v>4.5702408360783053</v>
      </c>
      <c r="Y338">
        <f t="shared" si="169"/>
        <v>50.303728274868277</v>
      </c>
      <c r="Z338">
        <f t="shared" si="170"/>
        <v>2.1364028901652503</v>
      </c>
      <c r="AA338">
        <f t="shared" si="171"/>
        <v>4.2470070577901806</v>
      </c>
      <c r="AB338">
        <f t="shared" si="172"/>
        <v>2.433837945913055</v>
      </c>
      <c r="AC338">
        <f t="shared" si="173"/>
        <v>-118.84021296275463</v>
      </c>
      <c r="AD338">
        <f t="shared" si="174"/>
        <v>-204.81599925834004</v>
      </c>
      <c r="AE338">
        <f t="shared" si="175"/>
        <v>-15.46393065312181</v>
      </c>
      <c r="AF338">
        <f t="shared" si="176"/>
        <v>163.01041886033718</v>
      </c>
      <c r="AG338">
        <f t="shared" si="177"/>
        <v>33.855606178175726</v>
      </c>
      <c r="AH338">
        <f t="shared" si="178"/>
        <v>2.6914267257969073</v>
      </c>
      <c r="AI338">
        <f t="shared" si="179"/>
        <v>15.193595450398659</v>
      </c>
      <c r="AJ338">
        <v>552.06921301727868</v>
      </c>
      <c r="AK338">
        <v>516.25010909090895</v>
      </c>
      <c r="AL338">
        <v>3.2756491007406039</v>
      </c>
      <c r="AM338">
        <v>65.215771682281684</v>
      </c>
      <c r="AN338">
        <f t="shared" si="180"/>
        <v>2.694789409586273</v>
      </c>
      <c r="AO338">
        <v>17.807759220409071</v>
      </c>
      <c r="AP338">
        <v>20.973753333333342</v>
      </c>
      <c r="AQ338">
        <v>-3.3006341406931609E-6</v>
      </c>
      <c r="AR338">
        <v>100.46263180552219</v>
      </c>
      <c r="AS338">
        <v>0</v>
      </c>
      <c r="AT338">
        <v>0</v>
      </c>
      <c r="AU338">
        <f t="shared" si="181"/>
        <v>1</v>
      </c>
      <c r="AV338">
        <f t="shared" si="182"/>
        <v>0</v>
      </c>
      <c r="AW338">
        <f t="shared" si="183"/>
        <v>53339.739800793694</v>
      </c>
      <c r="AX338">
        <f t="shared" si="184"/>
        <v>2854.1660370370369</v>
      </c>
      <c r="AY338">
        <f t="shared" si="185"/>
        <v>2341.2723924118777</v>
      </c>
      <c r="AZ338">
        <f>($B$11*$D$9+$C$11*$D$9+$F$11*((CV338+CN338)/MAX(CV338+CN338+CW338, 0.1)*$I$9+CW338/MAX(CV338+CN338+CW338, 0.1)*$J$9))/($B$11+$C$11+$F$11)</f>
        <v>0.82029999727780245</v>
      </c>
      <c r="BA338">
        <f>($B$11*$K$9+$C$11*$K$9+$F$11*((CV338+CN338)/MAX(CV338+CN338+CW338, 0.1)*$P$9+CW338/MAX(CV338+CN338+CW338, 0.1)*$Q$9))/($B$11+$C$11+$F$11)</f>
        <v>0.17592899474615875</v>
      </c>
      <c r="BB338" s="1">
        <v>6</v>
      </c>
      <c r="BC338">
        <v>0.5</v>
      </c>
      <c r="BD338" t="s">
        <v>354</v>
      </c>
      <c r="BE338">
        <v>2</v>
      </c>
      <c r="BF338" t="b">
        <v>1</v>
      </c>
      <c r="BG338">
        <v>1687543870.4629631</v>
      </c>
      <c r="BH338">
        <v>482.94159259259249</v>
      </c>
      <c r="BI338">
        <v>525.12866666666662</v>
      </c>
      <c r="BJ338">
        <v>20.970892592592602</v>
      </c>
      <c r="BK338">
        <v>17.80886666666666</v>
      </c>
      <c r="BL338">
        <v>480.16322222222209</v>
      </c>
      <c r="BM338">
        <v>20.8461</v>
      </c>
      <c r="BN338">
        <v>499.99307407407412</v>
      </c>
      <c r="BO338">
        <v>101.7751111111111</v>
      </c>
      <c r="BP338">
        <v>9.9564977777777786E-2</v>
      </c>
      <c r="BQ338">
        <v>29.944992592592602</v>
      </c>
      <c r="BR338">
        <v>31.22754444444444</v>
      </c>
      <c r="BS338">
        <v>999.90000000000009</v>
      </c>
      <c r="BT338">
        <v>0</v>
      </c>
      <c r="BU338">
        <v>0</v>
      </c>
      <c r="BV338">
        <v>10009.214814814821</v>
      </c>
      <c r="BW338">
        <v>0</v>
      </c>
      <c r="BX338">
        <v>854.14788888888882</v>
      </c>
      <c r="BY338">
        <v>-42.187185185185179</v>
      </c>
      <c r="BZ338">
        <v>493.28618518518522</v>
      </c>
      <c r="CA338">
        <v>534.65014814814811</v>
      </c>
      <c r="CB338">
        <v>3.1620318518518511</v>
      </c>
      <c r="CC338">
        <v>525.12866666666662</v>
      </c>
      <c r="CD338">
        <v>17.80886666666666</v>
      </c>
      <c r="CE338">
        <v>2.1343166666666669</v>
      </c>
      <c r="CF338">
        <v>1.8125</v>
      </c>
      <c r="CG338">
        <v>18.477625925925931</v>
      </c>
      <c r="CH338">
        <v>15.894992592592599</v>
      </c>
      <c r="CI338">
        <v>2000.0181481481479</v>
      </c>
      <c r="CJ338">
        <v>0.97999955555555551</v>
      </c>
      <c r="CK338">
        <v>2.0000144444444451E-2</v>
      </c>
      <c r="CL338">
        <v>0</v>
      </c>
      <c r="CM338">
        <v>1.9367296296296299</v>
      </c>
      <c r="CN338">
        <v>0</v>
      </c>
      <c r="CO338">
        <v>13734.474074074071</v>
      </c>
      <c r="CP338">
        <v>17338.38148148148</v>
      </c>
      <c r="CQ338">
        <v>48.875</v>
      </c>
      <c r="CR338">
        <v>50.221999999999987</v>
      </c>
      <c r="CS338">
        <v>49.061999999999983</v>
      </c>
      <c r="CT338">
        <v>48.245333333333328</v>
      </c>
      <c r="CU338">
        <v>47.561999999999983</v>
      </c>
      <c r="CV338">
        <v>1960.0181481481479</v>
      </c>
      <c r="CW338">
        <v>40</v>
      </c>
      <c r="CX338">
        <v>0</v>
      </c>
      <c r="CY338">
        <v>1687543878.2</v>
      </c>
      <c r="CZ338">
        <v>0</v>
      </c>
      <c r="DA338">
        <v>1687542577</v>
      </c>
      <c r="DB338" t="s">
        <v>942</v>
      </c>
      <c r="DC338">
        <v>1687542562</v>
      </c>
      <c r="DD338">
        <v>1687542577</v>
      </c>
      <c r="DE338">
        <v>5</v>
      </c>
      <c r="DF338">
        <v>0.01</v>
      </c>
      <c r="DG338">
        <v>7.0000000000000001E-3</v>
      </c>
      <c r="DH338">
        <v>2.6339999999999999</v>
      </c>
      <c r="DI338">
        <v>1E-3</v>
      </c>
      <c r="DJ338">
        <v>420</v>
      </c>
      <c r="DK338">
        <v>14</v>
      </c>
      <c r="DL338">
        <v>7.0000000000000007E-2</v>
      </c>
      <c r="DM338">
        <v>0.01</v>
      </c>
      <c r="DN338">
        <v>-41.448151219512198</v>
      </c>
      <c r="DO338">
        <v>-12.394218815331021</v>
      </c>
      <c r="DP338">
        <v>1.2331427029801321</v>
      </c>
      <c r="DQ338">
        <v>0</v>
      </c>
      <c r="DR338">
        <v>3.1595658536585369</v>
      </c>
      <c r="DS338">
        <v>4.3871498257841909E-2</v>
      </c>
      <c r="DT338">
        <v>4.3957923204953299E-3</v>
      </c>
      <c r="DU338">
        <v>1</v>
      </c>
      <c r="DV338">
        <v>1</v>
      </c>
      <c r="DW338">
        <v>2</v>
      </c>
      <c r="DX338" t="s">
        <v>368</v>
      </c>
      <c r="DY338">
        <v>3.1190799999999999</v>
      </c>
      <c r="DZ338">
        <v>2.7562799999999998</v>
      </c>
      <c r="EA338">
        <v>0.10695300000000001</v>
      </c>
      <c r="EB338">
        <v>0.114604</v>
      </c>
      <c r="EC338">
        <v>0.106449</v>
      </c>
      <c r="ED338">
        <v>9.5186800000000002E-2</v>
      </c>
      <c r="EE338">
        <v>25828.2</v>
      </c>
      <c r="EF338">
        <v>25464.799999999999</v>
      </c>
      <c r="EG338">
        <v>29501.9</v>
      </c>
      <c r="EH338">
        <v>29071.9</v>
      </c>
      <c r="EI338">
        <v>36504.5</v>
      </c>
      <c r="EJ338">
        <v>34668.6</v>
      </c>
      <c r="EK338">
        <v>45246.6</v>
      </c>
      <c r="EL338">
        <v>43239.5</v>
      </c>
      <c r="EM338">
        <v>1.70753</v>
      </c>
      <c r="EN338">
        <v>1.6411800000000001</v>
      </c>
      <c r="EO338">
        <v>-7.3835300000000001E-3</v>
      </c>
      <c r="EP338">
        <v>0</v>
      </c>
      <c r="EQ338">
        <v>31.3277</v>
      </c>
      <c r="ER338">
        <v>999.9</v>
      </c>
      <c r="ES338">
        <v>44.9</v>
      </c>
      <c r="ET338">
        <v>52.4</v>
      </c>
      <c r="EU338">
        <v>61.6877</v>
      </c>
      <c r="EV338">
        <v>65.5595</v>
      </c>
      <c r="EW338">
        <v>16.262</v>
      </c>
      <c r="EX338">
        <v>1</v>
      </c>
      <c r="EY338">
        <v>1.2235</v>
      </c>
      <c r="EZ338">
        <v>9.2810500000000005</v>
      </c>
      <c r="FA338">
        <v>19.982600000000001</v>
      </c>
      <c r="FB338">
        <v>5.2286700000000002</v>
      </c>
      <c r="FC338">
        <v>11.992000000000001</v>
      </c>
      <c r="FD338">
        <v>4.96875</v>
      </c>
      <c r="FE338">
        <v>3.2894999999999999</v>
      </c>
      <c r="FF338">
        <v>9999</v>
      </c>
      <c r="FG338">
        <v>9999</v>
      </c>
      <c r="FH338">
        <v>9999</v>
      </c>
      <c r="FI338">
        <v>999.9</v>
      </c>
      <c r="FJ338">
        <v>4.9727600000000001</v>
      </c>
      <c r="FK338">
        <v>1.8785099999999999</v>
      </c>
      <c r="FL338">
        <v>1.87679</v>
      </c>
      <c r="FM338">
        <v>1.8794999999999999</v>
      </c>
      <c r="FN338">
        <v>1.87592</v>
      </c>
      <c r="FO338">
        <v>1.87927</v>
      </c>
      <c r="FP338">
        <v>1.8765499999999999</v>
      </c>
      <c r="FQ338">
        <v>1.8777699999999999</v>
      </c>
      <c r="FR338">
        <v>0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2.8319999999999999</v>
      </c>
      <c r="GF338">
        <v>0.1249</v>
      </c>
      <c r="GG338">
        <v>1.4370950227846799</v>
      </c>
      <c r="GH338">
        <v>3.4596175144301941E-3</v>
      </c>
      <c r="GI338">
        <v>-1.60062044249347E-6</v>
      </c>
      <c r="GJ338">
        <v>4.4551892631570479E-10</v>
      </c>
      <c r="GK338">
        <v>-0.1146890943765039</v>
      </c>
      <c r="GL338">
        <v>-1.1044296988583829E-3</v>
      </c>
      <c r="GM338">
        <v>8.6344859614355754E-4</v>
      </c>
      <c r="GN338">
        <v>-1.2442756315904091E-5</v>
      </c>
      <c r="GO338">
        <v>0</v>
      </c>
      <c r="GP338">
        <v>2120</v>
      </c>
      <c r="GQ338">
        <v>2</v>
      </c>
      <c r="GR338">
        <v>32</v>
      </c>
      <c r="GS338">
        <v>21.9</v>
      </c>
      <c r="GT338">
        <v>21.7</v>
      </c>
      <c r="GU338">
        <v>1.38428</v>
      </c>
      <c r="GV338">
        <v>2.65747</v>
      </c>
      <c r="GW338">
        <v>1.39893</v>
      </c>
      <c r="GX338">
        <v>2.2717299999999998</v>
      </c>
      <c r="GY338">
        <v>1.4489700000000001</v>
      </c>
      <c r="GZ338">
        <v>2.5512700000000001</v>
      </c>
      <c r="HA338">
        <v>56.238199999999999</v>
      </c>
      <c r="HB338">
        <v>13.3352</v>
      </c>
      <c r="HC338">
        <v>18</v>
      </c>
      <c r="HD338">
        <v>511.44299999999998</v>
      </c>
      <c r="HE338">
        <v>383.39600000000002</v>
      </c>
      <c r="HF338">
        <v>22.116900000000001</v>
      </c>
      <c r="HG338">
        <v>41.313699999999997</v>
      </c>
      <c r="HH338">
        <v>29.999700000000001</v>
      </c>
      <c r="HI338">
        <v>40.784500000000001</v>
      </c>
      <c r="HJ338">
        <v>40.784599999999998</v>
      </c>
      <c r="HK338">
        <v>27.7836</v>
      </c>
      <c r="HL338">
        <v>65.200400000000002</v>
      </c>
      <c r="HM338">
        <v>0</v>
      </c>
      <c r="HN338">
        <v>18.979199999999999</v>
      </c>
      <c r="HO338">
        <v>574</v>
      </c>
      <c r="HP338">
        <v>17.832100000000001</v>
      </c>
      <c r="HQ338">
        <v>97.682599999999994</v>
      </c>
      <c r="HR338">
        <v>99.420900000000003</v>
      </c>
    </row>
    <row r="339" spans="1:226" x14ac:dyDescent="0.25">
      <c r="A339">
        <v>323</v>
      </c>
      <c r="B339">
        <v>1687543883</v>
      </c>
      <c r="C339">
        <v>15179.5</v>
      </c>
      <c r="D339" t="s">
        <v>1009</v>
      </c>
      <c r="E339" t="s">
        <v>1010</v>
      </c>
      <c r="F339">
        <v>5</v>
      </c>
      <c r="G339" t="s">
        <v>353</v>
      </c>
      <c r="H339" t="s">
        <v>941</v>
      </c>
      <c r="I339">
        <v>1687543875.481482</v>
      </c>
      <c r="J339">
        <f t="shared" si="155"/>
        <v>2.6993415189100049E-3</v>
      </c>
      <c r="K339">
        <f t="shared" si="156"/>
        <v>2.6993415189100047</v>
      </c>
      <c r="L339">
        <f t="shared" si="157"/>
        <v>15.720955036927903</v>
      </c>
      <c r="M339">
        <f t="shared" si="158"/>
        <v>498.97348148148137</v>
      </c>
      <c r="N339">
        <f t="shared" si="159"/>
        <v>255.0897686646158</v>
      </c>
      <c r="O339">
        <f t="shared" si="160"/>
        <v>25.987180544163035</v>
      </c>
      <c r="P339">
        <f t="shared" si="161"/>
        <v>50.832748086644536</v>
      </c>
      <c r="Q339">
        <f t="shared" si="162"/>
        <v>0.11178320196918949</v>
      </c>
      <c r="R339">
        <f>IF(LEFT(BD339,1)&lt;&gt;"0",IF(LEFT(BD339,1)="1",3,BE339),$D$5+$E$5*(BV339*BO339/($K$5*1000))+$F$5*(BV339*BO339/($K$5*1000))*MAX(MIN(BB339,$J$5),$I$5)*MAX(MIN(BB339,$J$5),$I$5)+$G$5*MAX(MIN(BB339,$J$5),$I$5)*(BV339*BO339/($K$5*1000))+$H$5*(BV339*BO339/($K$5*1000))*(BV339*BO339/($K$5*1000)))</f>
        <v>2.9615098176777122</v>
      </c>
      <c r="S339">
        <f t="shared" si="163"/>
        <v>0.10949100375463977</v>
      </c>
      <c r="T339">
        <f t="shared" si="164"/>
        <v>6.8633907377812151E-2</v>
      </c>
      <c r="U339">
        <f t="shared" si="165"/>
        <v>504.65134354526583</v>
      </c>
      <c r="V339">
        <f t="shared" si="166"/>
        <v>32.191000722929061</v>
      </c>
      <c r="W339">
        <f t="shared" si="167"/>
        <v>31.209718518518521</v>
      </c>
      <c r="X339">
        <f t="shared" si="168"/>
        <v>4.5656054966204893</v>
      </c>
      <c r="Y339">
        <f t="shared" si="169"/>
        <v>50.311291455030386</v>
      </c>
      <c r="Z339">
        <f t="shared" si="170"/>
        <v>2.1366513406175129</v>
      </c>
      <c r="AA339">
        <f t="shared" si="171"/>
        <v>4.2468624414607019</v>
      </c>
      <c r="AB339">
        <f t="shared" si="172"/>
        <v>2.4289541560029764</v>
      </c>
      <c r="AC339">
        <f t="shared" si="173"/>
        <v>-119.04096098393121</v>
      </c>
      <c r="AD339">
        <f t="shared" si="174"/>
        <v>-202.02191533150148</v>
      </c>
      <c r="AE339">
        <f t="shared" si="175"/>
        <v>-15.254755474069736</v>
      </c>
      <c r="AF339">
        <f t="shared" si="176"/>
        <v>168.33371175576343</v>
      </c>
      <c r="AG339">
        <f t="shared" si="177"/>
        <v>34.503894201248507</v>
      </c>
      <c r="AH339">
        <f t="shared" si="178"/>
        <v>2.6946412300160003</v>
      </c>
      <c r="AI339">
        <f t="shared" si="179"/>
        <v>15.720955036927903</v>
      </c>
      <c r="AJ339">
        <v>569.22534655064771</v>
      </c>
      <c r="AK339">
        <v>532.70847272727246</v>
      </c>
      <c r="AL339">
        <v>3.2862537850400799</v>
      </c>
      <c r="AM339">
        <v>65.215771682281684</v>
      </c>
      <c r="AN339">
        <f t="shared" si="180"/>
        <v>2.6993415189100047</v>
      </c>
      <c r="AO339">
        <v>17.807323249443591</v>
      </c>
      <c r="AP339">
        <v>20.978150303030301</v>
      </c>
      <c r="AQ339">
        <v>3.2571332660328717E-5</v>
      </c>
      <c r="AR339">
        <v>100.46263180552219</v>
      </c>
      <c r="AS339">
        <v>0</v>
      </c>
      <c r="AT339">
        <v>0</v>
      </c>
      <c r="AU339">
        <f t="shared" si="181"/>
        <v>1</v>
      </c>
      <c r="AV339">
        <f t="shared" si="182"/>
        <v>0</v>
      </c>
      <c r="AW339">
        <f t="shared" si="183"/>
        <v>53321.985867408788</v>
      </c>
      <c r="AX339">
        <f t="shared" si="184"/>
        <v>2868.4945185185188</v>
      </c>
      <c r="AY339">
        <f t="shared" si="185"/>
        <v>2353.0260387204412</v>
      </c>
      <c r="AZ339">
        <f>($B$11*$D$9+$C$11*$D$9+$F$11*((CV339+CN339)/MAX(CV339+CN339+CW339, 0.1)*$I$9+CW339/MAX(CV339+CN339+CW339, 0.1)*$J$9))/($B$11+$C$11+$F$11)</f>
        <v>0.82029999483342231</v>
      </c>
      <c r="BA339">
        <f>($B$11*$K$9+$C$11*$K$9+$F$11*((CV339+CN339)/MAX(CV339+CN339+CW339, 0.1)*$P$9+CW339/MAX(CV339+CN339+CW339, 0.1)*$Q$9))/($B$11+$C$11+$F$11)</f>
        <v>0.17592899002850504</v>
      </c>
      <c r="BB339" s="1">
        <v>6</v>
      </c>
      <c r="BC339">
        <v>0.5</v>
      </c>
      <c r="BD339" t="s">
        <v>354</v>
      </c>
      <c r="BE339">
        <v>2</v>
      </c>
      <c r="BF339" t="b">
        <v>1</v>
      </c>
      <c r="BG339">
        <v>1687543875.481482</v>
      </c>
      <c r="BH339">
        <v>498.97348148148137</v>
      </c>
      <c r="BI339">
        <v>541.98937037037035</v>
      </c>
      <c r="BJ339">
        <v>20.97333703703703</v>
      </c>
      <c r="BK339">
        <v>17.807751851851851</v>
      </c>
      <c r="BL339">
        <v>496.15959259259262</v>
      </c>
      <c r="BM339">
        <v>20.8484962962963</v>
      </c>
      <c r="BN339">
        <v>500.02614814814808</v>
      </c>
      <c r="BO339">
        <v>101.7750740740741</v>
      </c>
      <c r="BP339">
        <v>9.9574525925925944E-2</v>
      </c>
      <c r="BQ339">
        <v>29.944400000000002</v>
      </c>
      <c r="BR339">
        <v>31.209718518518521</v>
      </c>
      <c r="BS339">
        <v>999.90000000000009</v>
      </c>
      <c r="BT339">
        <v>0</v>
      </c>
      <c r="BU339">
        <v>0</v>
      </c>
      <c r="BV339">
        <v>10005.72407407408</v>
      </c>
      <c r="BW339">
        <v>0</v>
      </c>
      <c r="BX339">
        <v>868.46007407407399</v>
      </c>
      <c r="BY339">
        <v>-43.015948148148148</v>
      </c>
      <c r="BZ339">
        <v>509.66266666666672</v>
      </c>
      <c r="CA339">
        <v>551.81596296296289</v>
      </c>
      <c r="CB339">
        <v>3.165597037037037</v>
      </c>
      <c r="CC339">
        <v>541.98937037037035</v>
      </c>
      <c r="CD339">
        <v>17.807751851851851</v>
      </c>
      <c r="CE339">
        <v>2.1345651851851848</v>
      </c>
      <c r="CF339">
        <v>1.8123848148148149</v>
      </c>
      <c r="CG339">
        <v>18.479481481481479</v>
      </c>
      <c r="CH339">
        <v>15.894007407407409</v>
      </c>
      <c r="CI339">
        <v>2000.0344444444449</v>
      </c>
      <c r="CJ339">
        <v>0.97999955555555551</v>
      </c>
      <c r="CK339">
        <v>2.0000151851851861E-2</v>
      </c>
      <c r="CL339">
        <v>0</v>
      </c>
      <c r="CM339">
        <v>1.8818703703703701</v>
      </c>
      <c r="CN339">
        <v>0</v>
      </c>
      <c r="CO339">
        <v>13760.42222222222</v>
      </c>
      <c r="CP339">
        <v>17338.522222222218</v>
      </c>
      <c r="CQ339">
        <v>48.875</v>
      </c>
      <c r="CR339">
        <v>50.200999999999993</v>
      </c>
      <c r="CS339">
        <v>49.061999999999983</v>
      </c>
      <c r="CT339">
        <v>48.245259259259257</v>
      </c>
      <c r="CU339">
        <v>47.561999999999983</v>
      </c>
      <c r="CV339">
        <v>1960.0344444444449</v>
      </c>
      <c r="CW339">
        <v>40</v>
      </c>
      <c r="CX339">
        <v>0</v>
      </c>
      <c r="CY339">
        <v>1687543883</v>
      </c>
      <c r="CZ339">
        <v>0</v>
      </c>
      <c r="DA339">
        <v>1687542577</v>
      </c>
      <c r="DB339" t="s">
        <v>942</v>
      </c>
      <c r="DC339">
        <v>1687542562</v>
      </c>
      <c r="DD339">
        <v>1687542577</v>
      </c>
      <c r="DE339">
        <v>5</v>
      </c>
      <c r="DF339">
        <v>0.01</v>
      </c>
      <c r="DG339">
        <v>7.0000000000000001E-3</v>
      </c>
      <c r="DH339">
        <v>2.6339999999999999</v>
      </c>
      <c r="DI339">
        <v>1E-3</v>
      </c>
      <c r="DJ339">
        <v>420</v>
      </c>
      <c r="DK339">
        <v>14</v>
      </c>
      <c r="DL339">
        <v>7.0000000000000007E-2</v>
      </c>
      <c r="DM339">
        <v>0.01</v>
      </c>
      <c r="DN339">
        <v>-42.544694999999997</v>
      </c>
      <c r="DO339">
        <v>-9.9625283302063341</v>
      </c>
      <c r="DP339">
        <v>0.96141357046538478</v>
      </c>
      <c r="DQ339">
        <v>0</v>
      </c>
      <c r="DR339">
        <v>3.1635450000000001</v>
      </c>
      <c r="DS339">
        <v>4.1490506566605002E-2</v>
      </c>
      <c r="DT339">
        <v>4.0992737161599782E-3</v>
      </c>
      <c r="DU339">
        <v>1</v>
      </c>
      <c r="DV339">
        <v>1</v>
      </c>
      <c r="DW339">
        <v>2</v>
      </c>
      <c r="DX339" t="s">
        <v>368</v>
      </c>
      <c r="DY339">
        <v>3.1189499999999999</v>
      </c>
      <c r="DZ339">
        <v>2.7565200000000001</v>
      </c>
      <c r="EA339">
        <v>0.109432</v>
      </c>
      <c r="EB339">
        <v>0.11711100000000001</v>
      </c>
      <c r="EC339">
        <v>0.106463</v>
      </c>
      <c r="ED339">
        <v>9.5186199999999999E-2</v>
      </c>
      <c r="EE339">
        <v>25756.6</v>
      </c>
      <c r="EF339">
        <v>25393.200000000001</v>
      </c>
      <c r="EG339">
        <v>29502.1</v>
      </c>
      <c r="EH339">
        <v>29072.5</v>
      </c>
      <c r="EI339">
        <v>36504.400000000001</v>
      </c>
      <c r="EJ339">
        <v>34669.699999999997</v>
      </c>
      <c r="EK339">
        <v>45247</v>
      </c>
      <c r="EL339">
        <v>43240.7</v>
      </c>
      <c r="EM339">
        <v>1.7074</v>
      </c>
      <c r="EN339">
        <v>1.6416299999999999</v>
      </c>
      <c r="EO339">
        <v>-1.0453199999999999E-2</v>
      </c>
      <c r="EP339">
        <v>0</v>
      </c>
      <c r="EQ339">
        <v>31.321899999999999</v>
      </c>
      <c r="ER339">
        <v>999.9</v>
      </c>
      <c r="ES339">
        <v>44.9</v>
      </c>
      <c r="ET339">
        <v>52.4</v>
      </c>
      <c r="EU339">
        <v>61.686700000000002</v>
      </c>
      <c r="EV339">
        <v>65.629499999999993</v>
      </c>
      <c r="EW339">
        <v>16.322099999999999</v>
      </c>
      <c r="EX339">
        <v>1</v>
      </c>
      <c r="EY339">
        <v>1.2230399999999999</v>
      </c>
      <c r="EZ339">
        <v>9.2810500000000005</v>
      </c>
      <c r="FA339">
        <v>19.982500000000002</v>
      </c>
      <c r="FB339">
        <v>5.2279200000000001</v>
      </c>
      <c r="FC339">
        <v>11.992000000000001</v>
      </c>
      <c r="FD339">
        <v>4.9686000000000003</v>
      </c>
      <c r="FE339">
        <v>3.2895300000000001</v>
      </c>
      <c r="FF339">
        <v>9999</v>
      </c>
      <c r="FG339">
        <v>9999</v>
      </c>
      <c r="FH339">
        <v>9999</v>
      </c>
      <c r="FI339">
        <v>999.9</v>
      </c>
      <c r="FJ339">
        <v>4.9727499999999996</v>
      </c>
      <c r="FK339">
        <v>1.87853</v>
      </c>
      <c r="FL339">
        <v>1.87679</v>
      </c>
      <c r="FM339">
        <v>1.8794999999999999</v>
      </c>
      <c r="FN339">
        <v>1.87592</v>
      </c>
      <c r="FO339">
        <v>1.87927</v>
      </c>
      <c r="FP339">
        <v>1.87656</v>
      </c>
      <c r="FQ339">
        <v>1.8777699999999999</v>
      </c>
      <c r="FR339">
        <v>0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2.8660000000000001</v>
      </c>
      <c r="GF339">
        <v>0.1249</v>
      </c>
      <c r="GG339">
        <v>1.4370950227846799</v>
      </c>
      <c r="GH339">
        <v>3.4596175144301941E-3</v>
      </c>
      <c r="GI339">
        <v>-1.60062044249347E-6</v>
      </c>
      <c r="GJ339">
        <v>4.4551892631570479E-10</v>
      </c>
      <c r="GK339">
        <v>-0.1146890943765039</v>
      </c>
      <c r="GL339">
        <v>-1.1044296988583829E-3</v>
      </c>
      <c r="GM339">
        <v>8.6344859614355754E-4</v>
      </c>
      <c r="GN339">
        <v>-1.2442756315904091E-5</v>
      </c>
      <c r="GO339">
        <v>0</v>
      </c>
      <c r="GP339">
        <v>2120</v>
      </c>
      <c r="GQ339">
        <v>2</v>
      </c>
      <c r="GR339">
        <v>32</v>
      </c>
      <c r="GS339">
        <v>22</v>
      </c>
      <c r="GT339">
        <v>21.8</v>
      </c>
      <c r="GU339">
        <v>1.4160200000000001</v>
      </c>
      <c r="GV339">
        <v>2.66113</v>
      </c>
      <c r="GW339">
        <v>1.39893</v>
      </c>
      <c r="GX339">
        <v>2.2717299999999998</v>
      </c>
      <c r="GY339">
        <v>1.4489700000000001</v>
      </c>
      <c r="GZ339">
        <v>2.5402800000000001</v>
      </c>
      <c r="HA339">
        <v>56.238199999999999</v>
      </c>
      <c r="HB339">
        <v>13.3352</v>
      </c>
      <c r="HC339">
        <v>18</v>
      </c>
      <c r="HD339">
        <v>511.34399999999999</v>
      </c>
      <c r="HE339">
        <v>383.64400000000001</v>
      </c>
      <c r="HF339">
        <v>22.110900000000001</v>
      </c>
      <c r="HG339">
        <v>41.309600000000003</v>
      </c>
      <c r="HH339">
        <v>29.9998</v>
      </c>
      <c r="HI339">
        <v>40.780799999999999</v>
      </c>
      <c r="HJ339">
        <v>40.780500000000004</v>
      </c>
      <c r="HK339">
        <v>28.411300000000001</v>
      </c>
      <c r="HL339">
        <v>65.200400000000002</v>
      </c>
      <c r="HM339">
        <v>0</v>
      </c>
      <c r="HN339">
        <v>18.9815</v>
      </c>
      <c r="HO339">
        <v>587.35799999999995</v>
      </c>
      <c r="HP339">
        <v>17.8187</v>
      </c>
      <c r="HQ339">
        <v>97.683400000000006</v>
      </c>
      <c r="HR339">
        <v>99.423400000000001</v>
      </c>
    </row>
    <row r="340" spans="1:226" x14ac:dyDescent="0.25">
      <c r="A340">
        <v>324</v>
      </c>
      <c r="B340">
        <v>1687543888</v>
      </c>
      <c r="C340">
        <v>15184.5</v>
      </c>
      <c r="D340" t="s">
        <v>1011</v>
      </c>
      <c r="E340" t="s">
        <v>1012</v>
      </c>
      <c r="F340">
        <v>5</v>
      </c>
      <c r="G340" t="s">
        <v>353</v>
      </c>
      <c r="H340" t="s">
        <v>941</v>
      </c>
      <c r="I340">
        <v>1687543880.5</v>
      </c>
      <c r="J340">
        <f t="shared" si="155"/>
        <v>2.6905785927384949E-3</v>
      </c>
      <c r="K340">
        <f t="shared" si="156"/>
        <v>2.6905785927384951</v>
      </c>
      <c r="L340">
        <f t="shared" si="157"/>
        <v>16.155585116077152</v>
      </c>
      <c r="M340">
        <f t="shared" si="158"/>
        <v>515.11707407407403</v>
      </c>
      <c r="N340">
        <f t="shared" si="159"/>
        <v>264.28439518538892</v>
      </c>
      <c r="O340">
        <f t="shared" si="160"/>
        <v>26.923695779677022</v>
      </c>
      <c r="P340">
        <f t="shared" si="161"/>
        <v>52.477012059524235</v>
      </c>
      <c r="Q340">
        <f t="shared" si="162"/>
        <v>0.11170752969329062</v>
      </c>
      <c r="R340">
        <f>IF(LEFT(BD340,1)&lt;&gt;"0",IF(LEFT(BD340,1)="1",3,BE340),$D$5+$E$5*(BV340*BO340/($K$5*1000))+$F$5*(BV340*BO340/($K$5*1000))*MAX(MIN(BB340,$J$5),$I$5)*MAX(MIN(BB340,$J$5),$I$5)+$G$5*MAX(MIN(BB340,$J$5),$I$5)*(BV340*BO340/($K$5*1000))+$H$5*(BV340*BO340/($K$5*1000))*(BV340*BO340/($K$5*1000)))</f>
        <v>2.9608056920155343</v>
      </c>
      <c r="S340">
        <f t="shared" si="163"/>
        <v>0.10941786725190847</v>
      </c>
      <c r="T340">
        <f t="shared" si="164"/>
        <v>6.858797524496893E-2</v>
      </c>
      <c r="U340">
        <f t="shared" si="165"/>
        <v>508.14236333032841</v>
      </c>
      <c r="V340">
        <f t="shared" si="166"/>
        <v>32.211541608449359</v>
      </c>
      <c r="W340">
        <f t="shared" si="167"/>
        <v>31.185674074074079</v>
      </c>
      <c r="X340">
        <f t="shared" si="168"/>
        <v>4.5593596200183137</v>
      </c>
      <c r="Y340">
        <f t="shared" si="169"/>
        <v>50.317758580821412</v>
      </c>
      <c r="Z340">
        <f t="shared" si="170"/>
        <v>2.1366122046034852</v>
      </c>
      <c r="AA340">
        <f t="shared" si="171"/>
        <v>4.2462388327008149</v>
      </c>
      <c r="AB340">
        <f t="shared" si="172"/>
        <v>2.4227474154148285</v>
      </c>
      <c r="AC340">
        <f t="shared" si="173"/>
        <v>-118.65451593976762</v>
      </c>
      <c r="AD340">
        <f t="shared" si="174"/>
        <v>-198.54376282390623</v>
      </c>
      <c r="AE340">
        <f t="shared" si="175"/>
        <v>-14.993711122061793</v>
      </c>
      <c r="AF340">
        <f t="shared" si="176"/>
        <v>175.95037344459277</v>
      </c>
      <c r="AG340">
        <f t="shared" si="177"/>
        <v>35.062010497361719</v>
      </c>
      <c r="AH340">
        <f t="shared" si="178"/>
        <v>2.6953136984346151</v>
      </c>
      <c r="AI340">
        <f t="shared" si="179"/>
        <v>16.155585116077152</v>
      </c>
      <c r="AJ340">
        <v>586.33594841475212</v>
      </c>
      <c r="AK340">
        <v>549.2195272727273</v>
      </c>
      <c r="AL340">
        <v>3.2993151820123501</v>
      </c>
      <c r="AM340">
        <v>65.215771682281684</v>
      </c>
      <c r="AN340">
        <f t="shared" si="180"/>
        <v>2.6905785927384951</v>
      </c>
      <c r="AO340">
        <v>17.804762292051119</v>
      </c>
      <c r="AP340">
        <v>20.96603575757576</v>
      </c>
      <c r="AQ340">
        <v>-5.6410369083615928E-5</v>
      </c>
      <c r="AR340">
        <v>100.46263180552219</v>
      </c>
      <c r="AS340">
        <v>0</v>
      </c>
      <c r="AT340">
        <v>0</v>
      </c>
      <c r="AU340">
        <f t="shared" si="181"/>
        <v>1</v>
      </c>
      <c r="AV340">
        <f t="shared" si="182"/>
        <v>0</v>
      </c>
      <c r="AW340">
        <f t="shared" si="183"/>
        <v>53302.010985500732</v>
      </c>
      <c r="AX340">
        <f t="shared" si="184"/>
        <v>2888.3379259259254</v>
      </c>
      <c r="AY340">
        <f t="shared" si="185"/>
        <v>2369.303580098232</v>
      </c>
      <c r="AZ340">
        <f>($B$11*$D$9+$C$11*$D$9+$F$11*((CV340+CN340)/MAX(CV340+CN340+CW340, 0.1)*$I$9+CW340/MAX(CV340+CN340+CW340, 0.1)*$J$9))/($B$11+$C$11+$F$11)</f>
        <v>0.82029999288905753</v>
      </c>
      <c r="BA340">
        <f>($B$11*$K$9+$C$11*$K$9+$F$11*((CV340+CN340)/MAX(CV340+CN340+CW340, 0.1)*$P$9+CW340/MAX(CV340+CN340+CW340, 0.1)*$Q$9))/($B$11+$C$11+$F$11)</f>
        <v>0.17592898627588088</v>
      </c>
      <c r="BB340" s="1">
        <v>6</v>
      </c>
      <c r="BC340">
        <v>0.5</v>
      </c>
      <c r="BD340" t="s">
        <v>354</v>
      </c>
      <c r="BE340">
        <v>2</v>
      </c>
      <c r="BF340" t="b">
        <v>1</v>
      </c>
      <c r="BG340">
        <v>1687543880.5</v>
      </c>
      <c r="BH340">
        <v>515.11707407407403</v>
      </c>
      <c r="BI340">
        <v>558.85500000000002</v>
      </c>
      <c r="BJ340">
        <v>20.973096296296301</v>
      </c>
      <c r="BK340">
        <v>17.806740740740739</v>
      </c>
      <c r="BL340">
        <v>512.2678518518519</v>
      </c>
      <c r="BM340">
        <v>20.848259259259251</v>
      </c>
      <c r="BN340">
        <v>500.02937037037037</v>
      </c>
      <c r="BO340">
        <v>101.7743333333333</v>
      </c>
      <c r="BP340">
        <v>9.961862962962964E-2</v>
      </c>
      <c r="BQ340">
        <v>29.941844444444449</v>
      </c>
      <c r="BR340">
        <v>31.185674074074079</v>
      </c>
      <c r="BS340">
        <v>999.90000000000009</v>
      </c>
      <c r="BT340">
        <v>0</v>
      </c>
      <c r="BU340">
        <v>0</v>
      </c>
      <c r="BV340">
        <v>10001.803703703699</v>
      </c>
      <c r="BW340">
        <v>0</v>
      </c>
      <c r="BX340">
        <v>888.29051851851852</v>
      </c>
      <c r="BY340">
        <v>-43.73805185185185</v>
      </c>
      <c r="BZ340">
        <v>526.15192592592587</v>
      </c>
      <c r="CA340">
        <v>568.98685185185184</v>
      </c>
      <c r="CB340">
        <v>3.1663651851851848</v>
      </c>
      <c r="CC340">
        <v>558.85500000000002</v>
      </c>
      <c r="CD340">
        <v>17.806740740740739</v>
      </c>
      <c r="CE340">
        <v>2.1345233333333331</v>
      </c>
      <c r="CF340">
        <v>1.812267777777778</v>
      </c>
      <c r="CG340">
        <v>18.479166666666671</v>
      </c>
      <c r="CH340">
        <v>15.893003703703711</v>
      </c>
      <c r="CI340">
        <v>2000.047407407407</v>
      </c>
      <c r="CJ340">
        <v>0.97999955555555551</v>
      </c>
      <c r="CK340">
        <v>2.000015925925926E-2</v>
      </c>
      <c r="CL340">
        <v>0</v>
      </c>
      <c r="CM340">
        <v>1.8904185185185181</v>
      </c>
      <c r="CN340">
        <v>0</v>
      </c>
      <c r="CO340">
        <v>13786.70370370371</v>
      </c>
      <c r="CP340">
        <v>17338.62222222222</v>
      </c>
      <c r="CQ340">
        <v>48.875</v>
      </c>
      <c r="CR340">
        <v>50.191666666666649</v>
      </c>
      <c r="CS340">
        <v>49.061999999999983</v>
      </c>
      <c r="CT340">
        <v>48.238259259259259</v>
      </c>
      <c r="CU340">
        <v>47.561999999999983</v>
      </c>
      <c r="CV340">
        <v>1960.047407407407</v>
      </c>
      <c r="CW340">
        <v>40</v>
      </c>
      <c r="CX340">
        <v>0</v>
      </c>
      <c r="CY340">
        <v>1687543887.8</v>
      </c>
      <c r="CZ340">
        <v>0</v>
      </c>
      <c r="DA340">
        <v>1687542577</v>
      </c>
      <c r="DB340" t="s">
        <v>942</v>
      </c>
      <c r="DC340">
        <v>1687542562</v>
      </c>
      <c r="DD340">
        <v>1687542577</v>
      </c>
      <c r="DE340">
        <v>5</v>
      </c>
      <c r="DF340">
        <v>0.01</v>
      </c>
      <c r="DG340">
        <v>7.0000000000000001E-3</v>
      </c>
      <c r="DH340">
        <v>2.6339999999999999</v>
      </c>
      <c r="DI340">
        <v>1E-3</v>
      </c>
      <c r="DJ340">
        <v>420</v>
      </c>
      <c r="DK340">
        <v>14</v>
      </c>
      <c r="DL340">
        <v>7.0000000000000007E-2</v>
      </c>
      <c r="DM340">
        <v>0.01</v>
      </c>
      <c r="DN340">
        <v>-43.332445</v>
      </c>
      <c r="DO340">
        <v>-8.7636270168853834</v>
      </c>
      <c r="DP340">
        <v>0.84500913218438012</v>
      </c>
      <c r="DQ340">
        <v>0</v>
      </c>
      <c r="DR340">
        <v>3.1654997499999999</v>
      </c>
      <c r="DS340">
        <v>1.4561538461537449E-2</v>
      </c>
      <c r="DT340">
        <v>2.6987603519949858E-3</v>
      </c>
      <c r="DU340">
        <v>1</v>
      </c>
      <c r="DV340">
        <v>1</v>
      </c>
      <c r="DW340">
        <v>2</v>
      </c>
      <c r="DX340" t="s">
        <v>368</v>
      </c>
      <c r="DY340">
        <v>3.11903</v>
      </c>
      <c r="DZ340">
        <v>2.7562700000000002</v>
      </c>
      <c r="EA340">
        <v>0.111884</v>
      </c>
      <c r="EB340">
        <v>0.119562</v>
      </c>
      <c r="EC340">
        <v>0.10642600000000001</v>
      </c>
      <c r="ED340">
        <v>9.5173499999999994E-2</v>
      </c>
      <c r="EE340">
        <v>25685.4</v>
      </c>
      <c r="EF340">
        <v>25322.3</v>
      </c>
      <c r="EG340">
        <v>29501.9</v>
      </c>
      <c r="EH340">
        <v>29072.2</v>
      </c>
      <c r="EI340">
        <v>36505.699999999997</v>
      </c>
      <c r="EJ340">
        <v>34669.800000000003</v>
      </c>
      <c r="EK340">
        <v>45246.5</v>
      </c>
      <c r="EL340">
        <v>43240</v>
      </c>
      <c r="EM340">
        <v>1.7081200000000001</v>
      </c>
      <c r="EN340">
        <v>1.6415500000000001</v>
      </c>
      <c r="EO340">
        <v>-9.1865699999999998E-3</v>
      </c>
      <c r="EP340">
        <v>0</v>
      </c>
      <c r="EQ340">
        <v>31.316099999999999</v>
      </c>
      <c r="ER340">
        <v>999.9</v>
      </c>
      <c r="ES340">
        <v>44.9</v>
      </c>
      <c r="ET340">
        <v>52.4</v>
      </c>
      <c r="EU340">
        <v>61.685000000000002</v>
      </c>
      <c r="EV340">
        <v>65.519499999999994</v>
      </c>
      <c r="EW340">
        <v>16.286100000000001</v>
      </c>
      <c r="EX340">
        <v>1</v>
      </c>
      <c r="EY340">
        <v>1.22265</v>
      </c>
      <c r="EZ340">
        <v>9.2810500000000005</v>
      </c>
      <c r="FA340">
        <v>19.982299999999999</v>
      </c>
      <c r="FB340">
        <v>5.2280699999999998</v>
      </c>
      <c r="FC340">
        <v>11.992000000000001</v>
      </c>
      <c r="FD340">
        <v>4.96875</v>
      </c>
      <c r="FE340">
        <v>3.2894999999999999</v>
      </c>
      <c r="FF340">
        <v>9999</v>
      </c>
      <c r="FG340">
        <v>9999</v>
      </c>
      <c r="FH340">
        <v>9999</v>
      </c>
      <c r="FI340">
        <v>999.9</v>
      </c>
      <c r="FJ340">
        <v>4.9727499999999996</v>
      </c>
      <c r="FK340">
        <v>1.8785099999999999</v>
      </c>
      <c r="FL340">
        <v>1.8767400000000001</v>
      </c>
      <c r="FM340">
        <v>1.8794900000000001</v>
      </c>
      <c r="FN340">
        <v>1.8758999999999999</v>
      </c>
      <c r="FO340">
        <v>1.87927</v>
      </c>
      <c r="FP340">
        <v>1.8765499999999999</v>
      </c>
      <c r="FQ340">
        <v>1.8777699999999999</v>
      </c>
      <c r="FR340">
        <v>0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2.9009999999999998</v>
      </c>
      <c r="GF340">
        <v>0.12470000000000001</v>
      </c>
      <c r="GG340">
        <v>1.4370950227846799</v>
      </c>
      <c r="GH340">
        <v>3.4596175144301941E-3</v>
      </c>
      <c r="GI340">
        <v>-1.60062044249347E-6</v>
      </c>
      <c r="GJ340">
        <v>4.4551892631570479E-10</v>
      </c>
      <c r="GK340">
        <v>-0.1146890943765039</v>
      </c>
      <c r="GL340">
        <v>-1.1044296988583829E-3</v>
      </c>
      <c r="GM340">
        <v>8.6344859614355754E-4</v>
      </c>
      <c r="GN340">
        <v>-1.2442756315904091E-5</v>
      </c>
      <c r="GO340">
        <v>0</v>
      </c>
      <c r="GP340">
        <v>2120</v>
      </c>
      <c r="GQ340">
        <v>2</v>
      </c>
      <c r="GR340">
        <v>32</v>
      </c>
      <c r="GS340">
        <v>22.1</v>
      </c>
      <c r="GT340">
        <v>21.9</v>
      </c>
      <c r="GU340">
        <v>1.4514199999999999</v>
      </c>
      <c r="GV340">
        <v>2.65991</v>
      </c>
      <c r="GW340">
        <v>1.39893</v>
      </c>
      <c r="GX340">
        <v>2.2717299999999998</v>
      </c>
      <c r="GY340">
        <v>1.4489700000000001</v>
      </c>
      <c r="GZ340">
        <v>2.5341800000000001</v>
      </c>
      <c r="HA340">
        <v>56.238199999999999</v>
      </c>
      <c r="HB340">
        <v>13.326499999999999</v>
      </c>
      <c r="HC340">
        <v>18</v>
      </c>
      <c r="HD340">
        <v>511.77199999999999</v>
      </c>
      <c r="HE340">
        <v>383.58199999999999</v>
      </c>
      <c r="HF340">
        <v>22.102499999999999</v>
      </c>
      <c r="HG340">
        <v>41.306399999999996</v>
      </c>
      <c r="HH340">
        <v>29.999600000000001</v>
      </c>
      <c r="HI340">
        <v>40.776699999999998</v>
      </c>
      <c r="HJ340">
        <v>40.777000000000001</v>
      </c>
      <c r="HK340">
        <v>29.121300000000002</v>
      </c>
      <c r="HL340">
        <v>65.200400000000002</v>
      </c>
      <c r="HM340">
        <v>0</v>
      </c>
      <c r="HN340">
        <v>18.9831</v>
      </c>
      <c r="HO340">
        <v>607.39499999999998</v>
      </c>
      <c r="HP340">
        <v>17.809200000000001</v>
      </c>
      <c r="HQ340">
        <v>97.682500000000005</v>
      </c>
      <c r="HR340">
        <v>99.421999999999997</v>
      </c>
    </row>
    <row r="341" spans="1:226" x14ac:dyDescent="0.25">
      <c r="A341">
        <v>325</v>
      </c>
      <c r="B341">
        <v>1687543893</v>
      </c>
      <c r="C341">
        <v>15189.5</v>
      </c>
      <c r="D341" t="s">
        <v>1013</v>
      </c>
      <c r="E341" t="s">
        <v>1014</v>
      </c>
      <c r="F341">
        <v>5</v>
      </c>
      <c r="G341" t="s">
        <v>353</v>
      </c>
      <c r="H341" t="s">
        <v>941</v>
      </c>
      <c r="I341">
        <v>1687543885.2142861</v>
      </c>
      <c r="J341">
        <f t="shared" si="155"/>
        <v>2.695166338223815E-3</v>
      </c>
      <c r="K341">
        <f t="shared" si="156"/>
        <v>2.6951663382238151</v>
      </c>
      <c r="L341">
        <f t="shared" si="157"/>
        <v>16.369583194780866</v>
      </c>
      <c r="M341">
        <f t="shared" si="158"/>
        <v>530.31967857142843</v>
      </c>
      <c r="N341">
        <f t="shared" si="159"/>
        <v>276.52699061701861</v>
      </c>
      <c r="O341">
        <f t="shared" si="160"/>
        <v>28.170774921683577</v>
      </c>
      <c r="P341">
        <f t="shared" si="161"/>
        <v>54.025526651993481</v>
      </c>
      <c r="Q341">
        <f t="shared" si="162"/>
        <v>0.11203349361012264</v>
      </c>
      <c r="R341">
        <f>IF(LEFT(BD341,1)&lt;&gt;"0",IF(LEFT(BD341,1)="1",3,BE341),$D$5+$E$5*(BV341*BO341/($K$5*1000))+$F$5*(BV341*BO341/($K$5*1000))*MAX(MIN(BB341,$J$5),$I$5)*MAX(MIN(BB341,$J$5),$I$5)+$G$5*MAX(MIN(BB341,$J$5),$I$5)*(BV341*BO341/($K$5*1000))+$H$5*(BV341*BO341/($K$5*1000))*(BV341*BO341/($K$5*1000)))</f>
        <v>2.9593730532423663</v>
      </c>
      <c r="S341">
        <f t="shared" si="163"/>
        <v>0.10972950744759014</v>
      </c>
      <c r="T341">
        <f t="shared" si="164"/>
        <v>6.878399975561586E-2</v>
      </c>
      <c r="U341">
        <f t="shared" si="165"/>
        <v>507.90394525796899</v>
      </c>
      <c r="V341">
        <f t="shared" si="166"/>
        <v>32.204971855354529</v>
      </c>
      <c r="W341">
        <f t="shared" si="167"/>
        <v>31.174471428571429</v>
      </c>
      <c r="X341">
        <f t="shared" si="168"/>
        <v>4.5564521203198858</v>
      </c>
      <c r="Y341">
        <f t="shared" si="169"/>
        <v>50.32823009039101</v>
      </c>
      <c r="Z341">
        <f t="shared" si="170"/>
        <v>2.1364392066110183</v>
      </c>
      <c r="AA341">
        <f t="shared" si="171"/>
        <v>4.2450116023828164</v>
      </c>
      <c r="AB341">
        <f t="shared" si="172"/>
        <v>2.4200129137088675</v>
      </c>
      <c r="AC341">
        <f t="shared" si="173"/>
        <v>-118.85683551567024</v>
      </c>
      <c r="AD341">
        <f t="shared" si="174"/>
        <v>-197.46290002771531</v>
      </c>
      <c r="AE341">
        <f t="shared" si="175"/>
        <v>-14.918107765154483</v>
      </c>
      <c r="AF341">
        <f t="shared" si="176"/>
        <v>176.66610194942893</v>
      </c>
      <c r="AG341">
        <f t="shared" si="177"/>
        <v>35.543664830491309</v>
      </c>
      <c r="AH341">
        <f t="shared" si="178"/>
        <v>2.6952093809478157</v>
      </c>
      <c r="AI341">
        <f t="shared" si="179"/>
        <v>16.369583194780866</v>
      </c>
      <c r="AJ341">
        <v>603.3508913130139</v>
      </c>
      <c r="AK341">
        <v>565.7804727272727</v>
      </c>
      <c r="AL341">
        <v>3.3360500207722321</v>
      </c>
      <c r="AM341">
        <v>65.215771682281684</v>
      </c>
      <c r="AN341">
        <f t="shared" si="180"/>
        <v>2.6951663382238151</v>
      </c>
      <c r="AO341">
        <v>17.803259791489641</v>
      </c>
      <c r="AP341">
        <v>20.969259393939389</v>
      </c>
      <c r="AQ341">
        <v>1.231177359618885E-5</v>
      </c>
      <c r="AR341">
        <v>100.46263180552219</v>
      </c>
      <c r="AS341">
        <v>0</v>
      </c>
      <c r="AT341">
        <v>0</v>
      </c>
      <c r="AU341">
        <f t="shared" si="181"/>
        <v>1</v>
      </c>
      <c r="AV341">
        <f t="shared" si="182"/>
        <v>0</v>
      </c>
      <c r="AW341">
        <f t="shared" si="183"/>
        <v>53261.371855937323</v>
      </c>
      <c r="AX341">
        <f t="shared" si="184"/>
        <v>2886.9827857142864</v>
      </c>
      <c r="AY341">
        <f t="shared" si="185"/>
        <v>2368.1919536033151</v>
      </c>
      <c r="AZ341">
        <f>($B$11*$D$9+$C$11*$D$9+$F$11*((CV341+CN341)/MAX(CV341+CN341+CW341, 0.1)*$I$9+CW341/MAX(CV341+CN341+CW341, 0.1)*$J$9))/($B$11+$C$11+$F$11)</f>
        <v>0.82029999116097474</v>
      </c>
      <c r="BA341">
        <f>($B$11*$K$9+$C$11*$K$9+$F$11*((CV341+CN341)/MAX(CV341+CN341+CW341, 0.1)*$P$9+CW341/MAX(CV341+CN341+CW341, 0.1)*$Q$9))/($B$11+$C$11+$F$11)</f>
        <v>0.17592898294068121</v>
      </c>
      <c r="BB341" s="1">
        <v>6</v>
      </c>
      <c r="BC341">
        <v>0.5</v>
      </c>
      <c r="BD341" t="s">
        <v>354</v>
      </c>
      <c r="BE341">
        <v>2</v>
      </c>
      <c r="BF341" t="b">
        <v>1</v>
      </c>
      <c r="BG341">
        <v>1687543885.2142861</v>
      </c>
      <c r="BH341">
        <v>530.31967857142843</v>
      </c>
      <c r="BI341">
        <v>574.68332142857139</v>
      </c>
      <c r="BJ341">
        <v>20.971489285714281</v>
      </c>
      <c r="BK341">
        <v>17.805346428571429</v>
      </c>
      <c r="BL341">
        <v>527.43778571428572</v>
      </c>
      <c r="BM341">
        <v>20.846682142857141</v>
      </c>
      <c r="BN341">
        <v>500.04442857142851</v>
      </c>
      <c r="BO341">
        <v>101.7738928571429</v>
      </c>
      <c r="BP341">
        <v>9.961633928571427E-2</v>
      </c>
      <c r="BQ341">
        <v>29.936814285714291</v>
      </c>
      <c r="BR341">
        <v>31.174471428571429</v>
      </c>
      <c r="BS341">
        <v>999.9000000000002</v>
      </c>
      <c r="BT341">
        <v>0</v>
      </c>
      <c r="BU341">
        <v>0</v>
      </c>
      <c r="BV341">
        <v>9993.7257142857143</v>
      </c>
      <c r="BW341">
        <v>0</v>
      </c>
      <c r="BX341">
        <v>886.92385714285717</v>
      </c>
      <c r="BY341">
        <v>-44.363746428571417</v>
      </c>
      <c r="BZ341">
        <v>541.67932142857148</v>
      </c>
      <c r="CA341">
        <v>585.10124999999994</v>
      </c>
      <c r="CB341">
        <v>3.166147142857143</v>
      </c>
      <c r="CC341">
        <v>574.68332142857139</v>
      </c>
      <c r="CD341">
        <v>17.805346428571429</v>
      </c>
      <c r="CE341">
        <v>2.134350357142857</v>
      </c>
      <c r="CF341">
        <v>1.812118571428571</v>
      </c>
      <c r="CG341">
        <v>18.477878571428569</v>
      </c>
      <c r="CH341">
        <v>15.89171785714286</v>
      </c>
      <c r="CI341">
        <v>2000.0589285714291</v>
      </c>
      <c r="CJ341">
        <v>0.97999960714285705</v>
      </c>
      <c r="CK341">
        <v>2.0000107142857139E-2</v>
      </c>
      <c r="CL341">
        <v>0</v>
      </c>
      <c r="CM341">
        <v>1.832667857142857</v>
      </c>
      <c r="CN341">
        <v>0</v>
      </c>
      <c r="CO341">
        <v>13811.414285714291</v>
      </c>
      <c r="CP341">
        <v>17338.717857142859</v>
      </c>
      <c r="CQ341">
        <v>48.875</v>
      </c>
      <c r="CR341">
        <v>50.186999999999983</v>
      </c>
      <c r="CS341">
        <v>49.061999999999983</v>
      </c>
      <c r="CT341">
        <v>48.231928571428561</v>
      </c>
      <c r="CU341">
        <v>47.557571428571407</v>
      </c>
      <c r="CV341">
        <v>1960.0589285714291</v>
      </c>
      <c r="CW341">
        <v>40</v>
      </c>
      <c r="CX341">
        <v>0</v>
      </c>
      <c r="CY341">
        <v>1687543893.2</v>
      </c>
      <c r="CZ341">
        <v>0</v>
      </c>
      <c r="DA341">
        <v>1687542577</v>
      </c>
      <c r="DB341" t="s">
        <v>942</v>
      </c>
      <c r="DC341">
        <v>1687542562</v>
      </c>
      <c r="DD341">
        <v>1687542577</v>
      </c>
      <c r="DE341">
        <v>5</v>
      </c>
      <c r="DF341">
        <v>0.01</v>
      </c>
      <c r="DG341">
        <v>7.0000000000000001E-3</v>
      </c>
      <c r="DH341">
        <v>2.6339999999999999</v>
      </c>
      <c r="DI341">
        <v>1E-3</v>
      </c>
      <c r="DJ341">
        <v>420</v>
      </c>
      <c r="DK341">
        <v>14</v>
      </c>
      <c r="DL341">
        <v>7.0000000000000007E-2</v>
      </c>
      <c r="DM341">
        <v>0.01</v>
      </c>
      <c r="DN341">
        <v>-43.892539999999997</v>
      </c>
      <c r="DO341">
        <v>-8.081745590994279</v>
      </c>
      <c r="DP341">
        <v>0.77917109347049074</v>
      </c>
      <c r="DQ341">
        <v>0</v>
      </c>
      <c r="DR341">
        <v>3.1658404999999998</v>
      </c>
      <c r="DS341">
        <v>-4.0313696060044289E-3</v>
      </c>
      <c r="DT341">
        <v>2.3407412821582741E-3</v>
      </c>
      <c r="DU341">
        <v>1</v>
      </c>
      <c r="DV341">
        <v>1</v>
      </c>
      <c r="DW341">
        <v>2</v>
      </c>
      <c r="DX341" t="s">
        <v>368</v>
      </c>
      <c r="DY341">
        <v>3.1189200000000001</v>
      </c>
      <c r="DZ341">
        <v>2.7560899999999999</v>
      </c>
      <c r="EA341">
        <v>0.11430800000000001</v>
      </c>
      <c r="EB341">
        <v>0.12199</v>
      </c>
      <c r="EC341">
        <v>0.106435</v>
      </c>
      <c r="ED341">
        <v>9.5172199999999998E-2</v>
      </c>
      <c r="EE341">
        <v>25615.9</v>
      </c>
      <c r="EF341">
        <v>25253.200000000001</v>
      </c>
      <c r="EG341">
        <v>29502.6</v>
      </c>
      <c r="EH341">
        <v>29073</v>
      </c>
      <c r="EI341">
        <v>36506.5</v>
      </c>
      <c r="EJ341">
        <v>34671.1</v>
      </c>
      <c r="EK341">
        <v>45247.8</v>
      </c>
      <c r="EL341">
        <v>43241.4</v>
      </c>
      <c r="EM341">
        <v>1.7075499999999999</v>
      </c>
      <c r="EN341">
        <v>1.64188</v>
      </c>
      <c r="EO341">
        <v>-7.8231099999999994E-3</v>
      </c>
      <c r="EP341">
        <v>0</v>
      </c>
      <c r="EQ341">
        <v>31.3096</v>
      </c>
      <c r="ER341">
        <v>999.9</v>
      </c>
      <c r="ES341">
        <v>44.9</v>
      </c>
      <c r="ET341">
        <v>52.4</v>
      </c>
      <c r="EU341">
        <v>61.686999999999998</v>
      </c>
      <c r="EV341">
        <v>65.589500000000001</v>
      </c>
      <c r="EW341">
        <v>16.362200000000001</v>
      </c>
      <c r="EX341">
        <v>1</v>
      </c>
      <c r="EY341">
        <v>1.22227</v>
      </c>
      <c r="EZ341">
        <v>9.2810500000000005</v>
      </c>
      <c r="FA341">
        <v>19.982500000000002</v>
      </c>
      <c r="FB341">
        <v>5.2279200000000001</v>
      </c>
      <c r="FC341">
        <v>11.992000000000001</v>
      </c>
      <c r="FD341">
        <v>4.9684499999999998</v>
      </c>
      <c r="FE341">
        <v>3.28945</v>
      </c>
      <c r="FF341">
        <v>9999</v>
      </c>
      <c r="FG341">
        <v>9999</v>
      </c>
      <c r="FH341">
        <v>9999</v>
      </c>
      <c r="FI341">
        <v>999.9</v>
      </c>
      <c r="FJ341">
        <v>4.9727499999999996</v>
      </c>
      <c r="FK341">
        <v>1.87856</v>
      </c>
      <c r="FL341">
        <v>1.8768</v>
      </c>
      <c r="FM341">
        <v>1.8795299999999999</v>
      </c>
      <c r="FN341">
        <v>1.87592</v>
      </c>
      <c r="FO341">
        <v>1.8792800000000001</v>
      </c>
      <c r="FP341">
        <v>1.87659</v>
      </c>
      <c r="FQ341">
        <v>1.87781</v>
      </c>
      <c r="FR341">
        <v>0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2.9350000000000001</v>
      </c>
      <c r="GF341">
        <v>0.12470000000000001</v>
      </c>
      <c r="GG341">
        <v>1.4370950227846799</v>
      </c>
      <c r="GH341">
        <v>3.4596175144301941E-3</v>
      </c>
      <c r="GI341">
        <v>-1.60062044249347E-6</v>
      </c>
      <c r="GJ341">
        <v>4.4551892631570479E-10</v>
      </c>
      <c r="GK341">
        <v>-0.1146890943765039</v>
      </c>
      <c r="GL341">
        <v>-1.1044296988583829E-3</v>
      </c>
      <c r="GM341">
        <v>8.6344859614355754E-4</v>
      </c>
      <c r="GN341">
        <v>-1.2442756315904091E-5</v>
      </c>
      <c r="GO341">
        <v>0</v>
      </c>
      <c r="GP341">
        <v>2120</v>
      </c>
      <c r="GQ341">
        <v>2</v>
      </c>
      <c r="GR341">
        <v>32</v>
      </c>
      <c r="GS341">
        <v>22.2</v>
      </c>
      <c r="GT341">
        <v>21.9</v>
      </c>
      <c r="GU341">
        <v>1.48315</v>
      </c>
      <c r="GV341">
        <v>2.65625</v>
      </c>
      <c r="GW341">
        <v>1.39893</v>
      </c>
      <c r="GX341">
        <v>2.2717299999999998</v>
      </c>
      <c r="GY341">
        <v>1.4489700000000001</v>
      </c>
      <c r="GZ341">
        <v>2.50488</v>
      </c>
      <c r="HA341">
        <v>56.238199999999999</v>
      </c>
      <c r="HB341">
        <v>13.3352</v>
      </c>
      <c r="HC341">
        <v>18</v>
      </c>
      <c r="HD341">
        <v>511.39600000000002</v>
      </c>
      <c r="HE341">
        <v>383.75599999999997</v>
      </c>
      <c r="HF341">
        <v>22.093</v>
      </c>
      <c r="HG341">
        <v>41.302199999999999</v>
      </c>
      <c r="HH341">
        <v>29.999600000000001</v>
      </c>
      <c r="HI341">
        <v>40.773699999999998</v>
      </c>
      <c r="HJ341">
        <v>40.773000000000003</v>
      </c>
      <c r="HK341">
        <v>29.7456</v>
      </c>
      <c r="HL341">
        <v>65.200400000000002</v>
      </c>
      <c r="HM341">
        <v>0</v>
      </c>
      <c r="HN341">
        <v>18.9831</v>
      </c>
      <c r="HO341">
        <v>620.75300000000004</v>
      </c>
      <c r="HP341">
        <v>17.795999999999999</v>
      </c>
      <c r="HQ341">
        <v>97.685100000000006</v>
      </c>
      <c r="HR341">
        <v>99.4251</v>
      </c>
    </row>
    <row r="342" spans="1:226" x14ac:dyDescent="0.25">
      <c r="A342">
        <v>326</v>
      </c>
      <c r="B342">
        <v>1687543898</v>
      </c>
      <c r="C342">
        <v>15194.5</v>
      </c>
      <c r="D342" t="s">
        <v>1015</v>
      </c>
      <c r="E342" t="s">
        <v>1016</v>
      </c>
      <c r="F342">
        <v>5</v>
      </c>
      <c r="G342" t="s">
        <v>353</v>
      </c>
      <c r="H342" t="s">
        <v>941</v>
      </c>
      <c r="I342">
        <v>1687543890.5</v>
      </c>
      <c r="J342">
        <f t="shared" si="155"/>
        <v>2.7008133242802631E-3</v>
      </c>
      <c r="K342">
        <f t="shared" si="156"/>
        <v>2.7008133242802632</v>
      </c>
      <c r="L342">
        <f t="shared" si="157"/>
        <v>17.109825918431561</v>
      </c>
      <c r="M342">
        <f t="shared" si="158"/>
        <v>547.40122222222226</v>
      </c>
      <c r="N342">
        <f t="shared" si="159"/>
        <v>282.96843829716897</v>
      </c>
      <c r="O342">
        <f t="shared" si="160"/>
        <v>28.826816954217499</v>
      </c>
      <c r="P342">
        <f t="shared" si="161"/>
        <v>55.765352943508148</v>
      </c>
      <c r="Q342">
        <f t="shared" si="162"/>
        <v>0.11229896792155993</v>
      </c>
      <c r="R342">
        <f>IF(LEFT(BD342,1)&lt;&gt;"0",IF(LEFT(BD342,1)="1",3,BE342),$D$5+$E$5*(BV342*BO342/($K$5*1000))+$F$5*(BV342*BO342/($K$5*1000))*MAX(MIN(BB342,$J$5),$I$5)*MAX(MIN(BB342,$J$5),$I$5)+$G$5*MAX(MIN(BB342,$J$5),$I$5)*(BV342*BO342/($K$5*1000))+$H$5*(BV342*BO342/($K$5*1000))*(BV342*BO342/($K$5*1000)))</f>
        <v>2.9601091269313948</v>
      </c>
      <c r="S342">
        <f t="shared" si="163"/>
        <v>0.10998473416545079</v>
      </c>
      <c r="T342">
        <f t="shared" si="164"/>
        <v>6.8944411390393812E-2</v>
      </c>
      <c r="U342">
        <f t="shared" si="165"/>
        <v>506.3508656334742</v>
      </c>
      <c r="V342">
        <f t="shared" si="166"/>
        <v>32.183752339739328</v>
      </c>
      <c r="W342">
        <f t="shared" si="167"/>
        <v>31.17177777777778</v>
      </c>
      <c r="X342">
        <f t="shared" si="168"/>
        <v>4.555753259457779</v>
      </c>
      <c r="Y342">
        <f t="shared" si="169"/>
        <v>50.354525550359206</v>
      </c>
      <c r="Z342">
        <f t="shared" si="170"/>
        <v>2.1363019929674492</v>
      </c>
      <c r="AA342">
        <f t="shared" si="171"/>
        <v>4.242522334623029</v>
      </c>
      <c r="AB342">
        <f t="shared" si="172"/>
        <v>2.4194512664903298</v>
      </c>
      <c r="AC342">
        <f t="shared" si="173"/>
        <v>-119.10586760075959</v>
      </c>
      <c r="AD342">
        <f t="shared" si="174"/>
        <v>-198.71101567190874</v>
      </c>
      <c r="AE342">
        <f t="shared" si="175"/>
        <v>-15.007712521241791</v>
      </c>
      <c r="AF342">
        <f t="shared" si="176"/>
        <v>173.52626983956407</v>
      </c>
      <c r="AG342">
        <f t="shared" si="177"/>
        <v>36.034628566468264</v>
      </c>
      <c r="AH342">
        <f t="shared" si="178"/>
        <v>2.6954517590584595</v>
      </c>
      <c r="AI342">
        <f t="shared" si="179"/>
        <v>17.109825918431561</v>
      </c>
      <c r="AJ342">
        <v>620.43195364914664</v>
      </c>
      <c r="AK342">
        <v>582.22065454545429</v>
      </c>
      <c r="AL342">
        <v>3.2855017147278409</v>
      </c>
      <c r="AM342">
        <v>65.215771682281684</v>
      </c>
      <c r="AN342">
        <f t="shared" si="180"/>
        <v>2.7008133242802632</v>
      </c>
      <c r="AO342">
        <v>17.80300285255591</v>
      </c>
      <c r="AP342">
        <v>20.975720606060609</v>
      </c>
      <c r="AQ342">
        <v>2.378193378977967E-5</v>
      </c>
      <c r="AR342">
        <v>100.46263180552219</v>
      </c>
      <c r="AS342">
        <v>0</v>
      </c>
      <c r="AT342">
        <v>0</v>
      </c>
      <c r="AU342">
        <f t="shared" si="181"/>
        <v>1</v>
      </c>
      <c r="AV342">
        <f t="shared" si="182"/>
        <v>0</v>
      </c>
      <c r="AW342">
        <f t="shared" si="183"/>
        <v>53284.481721141419</v>
      </c>
      <c r="AX342">
        <f t="shared" si="184"/>
        <v>2878.1547407407397</v>
      </c>
      <c r="AY342">
        <f t="shared" si="185"/>
        <v>2360.9503235963111</v>
      </c>
      <c r="AZ342">
        <f>($B$11*$D$9+$C$11*$D$9+$F$11*((CV342+CN342)/MAX(CV342+CN342+CW342, 0.1)*$I$9+CW342/MAX(CV342+CN342+CW342, 0.1)*$J$9))/($B$11+$C$11+$F$11)</f>
        <v>0.82029999644448659</v>
      </c>
      <c r="BA342">
        <f>($B$11*$K$9+$C$11*$K$9+$F$11*((CV342+CN342)/MAX(CV342+CN342+CW342, 0.1)*$P$9+CW342/MAX(CV342+CN342+CW342, 0.1)*$Q$9))/($B$11+$C$11+$F$11)</f>
        <v>0.17592899313785909</v>
      </c>
      <c r="BB342" s="1">
        <v>6</v>
      </c>
      <c r="BC342">
        <v>0.5</v>
      </c>
      <c r="BD342" t="s">
        <v>354</v>
      </c>
      <c r="BE342">
        <v>2</v>
      </c>
      <c r="BF342" t="b">
        <v>1</v>
      </c>
      <c r="BG342">
        <v>1687543890.5</v>
      </c>
      <c r="BH342">
        <v>547.40122222222226</v>
      </c>
      <c r="BI342">
        <v>592.41218518518519</v>
      </c>
      <c r="BJ342">
        <v>20.970266666666671</v>
      </c>
      <c r="BK342">
        <v>17.803637037037031</v>
      </c>
      <c r="BL342">
        <v>544.48307407407401</v>
      </c>
      <c r="BM342">
        <v>20.845481481481482</v>
      </c>
      <c r="BN342">
        <v>500.01314814814822</v>
      </c>
      <c r="BO342">
        <v>101.77325925925931</v>
      </c>
      <c r="BP342">
        <v>9.9646170370370352E-2</v>
      </c>
      <c r="BQ342">
        <v>29.92660740740741</v>
      </c>
      <c r="BR342">
        <v>31.17177777777778</v>
      </c>
      <c r="BS342">
        <v>999.90000000000009</v>
      </c>
      <c r="BT342">
        <v>0</v>
      </c>
      <c r="BU342">
        <v>0</v>
      </c>
      <c r="BV342">
        <v>9997.9599999999991</v>
      </c>
      <c r="BW342">
        <v>0</v>
      </c>
      <c r="BX342">
        <v>878.131037037037</v>
      </c>
      <c r="BY342">
        <v>-45.011033333333323</v>
      </c>
      <c r="BZ342">
        <v>559.12622222222228</v>
      </c>
      <c r="CA342">
        <v>603.15044444444447</v>
      </c>
      <c r="CB342">
        <v>3.1666266666666658</v>
      </c>
      <c r="CC342">
        <v>592.41218518518519</v>
      </c>
      <c r="CD342">
        <v>17.803637037037031</v>
      </c>
      <c r="CE342">
        <v>2.1342107407407411</v>
      </c>
      <c r="CF342">
        <v>1.8119325925925931</v>
      </c>
      <c r="CG342">
        <v>18.476840740740741</v>
      </c>
      <c r="CH342">
        <v>15.890111111111111</v>
      </c>
      <c r="CI342">
        <v>2000.0237037037029</v>
      </c>
      <c r="CJ342">
        <v>0.97999933333333322</v>
      </c>
      <c r="CK342">
        <v>2.000037037037037E-2</v>
      </c>
      <c r="CL342">
        <v>0</v>
      </c>
      <c r="CM342">
        <v>1.9068259259259259</v>
      </c>
      <c r="CN342">
        <v>0</v>
      </c>
      <c r="CO342">
        <v>13838.318518518519</v>
      </c>
      <c r="CP342">
        <v>17338.41481481482</v>
      </c>
      <c r="CQ342">
        <v>48.875</v>
      </c>
      <c r="CR342">
        <v>50.186999999999983</v>
      </c>
      <c r="CS342">
        <v>49.055111111111103</v>
      </c>
      <c r="CT342">
        <v>48.217333333333329</v>
      </c>
      <c r="CU342">
        <v>47.545925925925921</v>
      </c>
      <c r="CV342">
        <v>1960.0237037037029</v>
      </c>
      <c r="CW342">
        <v>40</v>
      </c>
      <c r="CX342">
        <v>0</v>
      </c>
      <c r="CY342">
        <v>1687543898</v>
      </c>
      <c r="CZ342">
        <v>0</v>
      </c>
      <c r="DA342">
        <v>1687542577</v>
      </c>
      <c r="DB342" t="s">
        <v>942</v>
      </c>
      <c r="DC342">
        <v>1687542562</v>
      </c>
      <c r="DD342">
        <v>1687542577</v>
      </c>
      <c r="DE342">
        <v>5</v>
      </c>
      <c r="DF342">
        <v>0.01</v>
      </c>
      <c r="DG342">
        <v>7.0000000000000001E-3</v>
      </c>
      <c r="DH342">
        <v>2.6339999999999999</v>
      </c>
      <c r="DI342">
        <v>1E-3</v>
      </c>
      <c r="DJ342">
        <v>420</v>
      </c>
      <c r="DK342">
        <v>14</v>
      </c>
      <c r="DL342">
        <v>7.0000000000000007E-2</v>
      </c>
      <c r="DM342">
        <v>0.01</v>
      </c>
      <c r="DN342">
        <v>-44.571419512195121</v>
      </c>
      <c r="DO342">
        <v>-7.3886550522646806</v>
      </c>
      <c r="DP342">
        <v>0.73006715602210293</v>
      </c>
      <c r="DQ342">
        <v>0</v>
      </c>
      <c r="DR342">
        <v>3.1667939024390241</v>
      </c>
      <c r="DS342">
        <v>2.1466202090585662E-3</v>
      </c>
      <c r="DT342">
        <v>2.94048766326248E-3</v>
      </c>
      <c r="DU342">
        <v>1</v>
      </c>
      <c r="DV342">
        <v>1</v>
      </c>
      <c r="DW342">
        <v>2</v>
      </c>
      <c r="DX342" t="s">
        <v>368</v>
      </c>
      <c r="DY342">
        <v>3.11896</v>
      </c>
      <c r="DZ342">
        <v>2.7564700000000002</v>
      </c>
      <c r="EA342">
        <v>0.116679</v>
      </c>
      <c r="EB342">
        <v>0.12438</v>
      </c>
      <c r="EC342">
        <v>0.106462</v>
      </c>
      <c r="ED342">
        <v>9.5159999999999995E-2</v>
      </c>
      <c r="EE342">
        <v>25547.7</v>
      </c>
      <c r="EF342">
        <v>25184.5</v>
      </c>
      <c r="EG342">
        <v>29503.200000000001</v>
      </c>
      <c r="EH342">
        <v>29073.3</v>
      </c>
      <c r="EI342">
        <v>36506.199999999997</v>
      </c>
      <c r="EJ342">
        <v>34672</v>
      </c>
      <c r="EK342">
        <v>45248.5</v>
      </c>
      <c r="EL342">
        <v>43241.7</v>
      </c>
      <c r="EM342">
        <v>1.7074499999999999</v>
      </c>
      <c r="EN342">
        <v>1.64175</v>
      </c>
      <c r="EO342">
        <v>-7.2196099999999996E-3</v>
      </c>
      <c r="EP342">
        <v>0</v>
      </c>
      <c r="EQ342">
        <v>31.305099999999999</v>
      </c>
      <c r="ER342">
        <v>999.9</v>
      </c>
      <c r="ES342">
        <v>44.9</v>
      </c>
      <c r="ET342">
        <v>52.4</v>
      </c>
      <c r="EU342">
        <v>61.689100000000003</v>
      </c>
      <c r="EV342">
        <v>65.509500000000003</v>
      </c>
      <c r="EW342">
        <v>16.402200000000001</v>
      </c>
      <c r="EX342">
        <v>1</v>
      </c>
      <c r="EY342">
        <v>1.2217</v>
      </c>
      <c r="EZ342">
        <v>9.2810500000000005</v>
      </c>
      <c r="FA342">
        <v>19.982500000000002</v>
      </c>
      <c r="FB342">
        <v>5.2280699999999998</v>
      </c>
      <c r="FC342">
        <v>11.992000000000001</v>
      </c>
      <c r="FD342">
        <v>4.9685499999999996</v>
      </c>
      <c r="FE342">
        <v>3.2894999999999999</v>
      </c>
      <c r="FF342">
        <v>9999</v>
      </c>
      <c r="FG342">
        <v>9999</v>
      </c>
      <c r="FH342">
        <v>9999</v>
      </c>
      <c r="FI342">
        <v>999.9</v>
      </c>
      <c r="FJ342">
        <v>4.9727499999999996</v>
      </c>
      <c r="FK342">
        <v>1.8785400000000001</v>
      </c>
      <c r="FL342">
        <v>1.8768100000000001</v>
      </c>
      <c r="FM342">
        <v>1.8795299999999999</v>
      </c>
      <c r="FN342">
        <v>1.87592</v>
      </c>
      <c r="FO342">
        <v>1.87927</v>
      </c>
      <c r="FP342">
        <v>1.87663</v>
      </c>
      <c r="FQ342">
        <v>1.8777999999999999</v>
      </c>
      <c r="FR342">
        <v>0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2.9689999999999999</v>
      </c>
      <c r="GF342">
        <v>0.1249</v>
      </c>
      <c r="GG342">
        <v>1.4370950227846799</v>
      </c>
      <c r="GH342">
        <v>3.4596175144301941E-3</v>
      </c>
      <c r="GI342">
        <v>-1.60062044249347E-6</v>
      </c>
      <c r="GJ342">
        <v>4.4551892631570479E-10</v>
      </c>
      <c r="GK342">
        <v>-0.1146890943765039</v>
      </c>
      <c r="GL342">
        <v>-1.1044296988583829E-3</v>
      </c>
      <c r="GM342">
        <v>8.6344859614355754E-4</v>
      </c>
      <c r="GN342">
        <v>-1.2442756315904091E-5</v>
      </c>
      <c r="GO342">
        <v>0</v>
      </c>
      <c r="GP342">
        <v>2120</v>
      </c>
      <c r="GQ342">
        <v>2</v>
      </c>
      <c r="GR342">
        <v>32</v>
      </c>
      <c r="GS342">
        <v>22.3</v>
      </c>
      <c r="GT342">
        <v>22</v>
      </c>
      <c r="GU342">
        <v>1.5173300000000001</v>
      </c>
      <c r="GV342">
        <v>2.65625</v>
      </c>
      <c r="GW342">
        <v>1.39893</v>
      </c>
      <c r="GX342">
        <v>2.2717299999999998</v>
      </c>
      <c r="GY342">
        <v>1.4489700000000001</v>
      </c>
      <c r="GZ342">
        <v>2.50488</v>
      </c>
      <c r="HA342">
        <v>56.238199999999999</v>
      </c>
      <c r="HB342">
        <v>13.3177</v>
      </c>
      <c r="HC342">
        <v>18</v>
      </c>
      <c r="HD342">
        <v>511.31700000000001</v>
      </c>
      <c r="HE342">
        <v>383.66500000000002</v>
      </c>
      <c r="HF342">
        <v>22.084800000000001</v>
      </c>
      <c r="HG342">
        <v>41.299100000000003</v>
      </c>
      <c r="HH342">
        <v>29.999700000000001</v>
      </c>
      <c r="HI342">
        <v>40.770600000000002</v>
      </c>
      <c r="HJ342">
        <v>40.7699</v>
      </c>
      <c r="HK342">
        <v>30.449100000000001</v>
      </c>
      <c r="HL342">
        <v>65.200400000000002</v>
      </c>
      <c r="HM342">
        <v>0</v>
      </c>
      <c r="HN342">
        <v>18.9831</v>
      </c>
      <c r="HO342">
        <v>640.78899999999999</v>
      </c>
      <c r="HP342">
        <v>17.773</v>
      </c>
      <c r="HQ342">
        <v>97.686800000000005</v>
      </c>
      <c r="HR342">
        <v>99.425899999999999</v>
      </c>
    </row>
    <row r="343" spans="1:226" x14ac:dyDescent="0.25">
      <c r="A343">
        <v>327</v>
      </c>
      <c r="B343">
        <v>1687543903</v>
      </c>
      <c r="C343">
        <v>15199.5</v>
      </c>
      <c r="D343" t="s">
        <v>1017</v>
      </c>
      <c r="E343" t="s">
        <v>1018</v>
      </c>
      <c r="F343">
        <v>5</v>
      </c>
      <c r="G343" t="s">
        <v>353</v>
      </c>
      <c r="H343" t="s">
        <v>941</v>
      </c>
      <c r="I343">
        <v>1687543895.2142861</v>
      </c>
      <c r="J343">
        <f t="shared" si="155"/>
        <v>2.7079233045435385E-3</v>
      </c>
      <c r="K343">
        <f t="shared" si="156"/>
        <v>2.7079233045435385</v>
      </c>
      <c r="L343">
        <f t="shared" si="157"/>
        <v>17.232421142297685</v>
      </c>
      <c r="M343">
        <f t="shared" si="158"/>
        <v>562.65517857142856</v>
      </c>
      <c r="N343">
        <f t="shared" si="159"/>
        <v>296.35594251936732</v>
      </c>
      <c r="O343">
        <f t="shared" si="160"/>
        <v>30.19063623574775</v>
      </c>
      <c r="P343">
        <f t="shared" si="161"/>
        <v>57.319308929665119</v>
      </c>
      <c r="Q343">
        <f t="shared" si="162"/>
        <v>0.11252058729385433</v>
      </c>
      <c r="R343">
        <f>IF(LEFT(BD343,1)&lt;&gt;"0",IF(LEFT(BD343,1)="1",3,BE343),$D$5+$E$5*(BV343*BO343/($K$5*1000))+$F$5*(BV343*BO343/($K$5*1000))*MAX(MIN(BB343,$J$5),$I$5)*MAX(MIN(BB343,$J$5),$I$5)+$G$5*MAX(MIN(BB343,$J$5),$I$5)*(BV343*BO343/($K$5*1000))+$H$5*(BV343*BO343/($K$5*1000))*(BV343*BO343/($K$5*1000)))</f>
        <v>2.9606014911538674</v>
      </c>
      <c r="S343">
        <f t="shared" si="163"/>
        <v>0.11019768995034349</v>
      </c>
      <c r="T343">
        <f t="shared" si="164"/>
        <v>6.9078265232174002E-2</v>
      </c>
      <c r="U343">
        <f t="shared" si="165"/>
        <v>504.90889313145931</v>
      </c>
      <c r="V343">
        <f t="shared" si="166"/>
        <v>32.165262902121803</v>
      </c>
      <c r="W343">
        <f t="shared" si="167"/>
        <v>31.179317857142859</v>
      </c>
      <c r="X343">
        <f t="shared" si="168"/>
        <v>4.5577097490389775</v>
      </c>
      <c r="Y343">
        <f t="shared" si="169"/>
        <v>50.384606520744413</v>
      </c>
      <c r="Z343">
        <f t="shared" si="170"/>
        <v>2.1366052194695415</v>
      </c>
      <c r="AA343">
        <f t="shared" si="171"/>
        <v>4.240591257946722</v>
      </c>
      <c r="AB343">
        <f t="shared" si="172"/>
        <v>2.421104529569436</v>
      </c>
      <c r="AC343">
        <f t="shared" si="173"/>
        <v>-119.41941773037004</v>
      </c>
      <c r="AD343">
        <f t="shared" si="174"/>
        <v>-201.21195151735512</v>
      </c>
      <c r="AE343">
        <f t="shared" si="175"/>
        <v>-15.194042162487222</v>
      </c>
      <c r="AF343">
        <f t="shared" si="176"/>
        <v>169.08348172124695</v>
      </c>
      <c r="AG343">
        <f t="shared" si="177"/>
        <v>36.432689297517307</v>
      </c>
      <c r="AH343">
        <f t="shared" si="178"/>
        <v>2.6990299537807023</v>
      </c>
      <c r="AI343">
        <f t="shared" si="179"/>
        <v>17.232421142297685</v>
      </c>
      <c r="AJ343">
        <v>637.42928996281319</v>
      </c>
      <c r="AK343">
        <v>598.85333333333324</v>
      </c>
      <c r="AL343">
        <v>3.3263187787426509</v>
      </c>
      <c r="AM343">
        <v>65.215771682281684</v>
      </c>
      <c r="AN343">
        <f t="shared" si="180"/>
        <v>2.7079233045435385</v>
      </c>
      <c r="AO343">
        <v>17.801352504098421</v>
      </c>
      <c r="AP343">
        <v>20.982389090909081</v>
      </c>
      <c r="AQ343">
        <v>1.9280374965684301E-5</v>
      </c>
      <c r="AR343">
        <v>100.46263180552219</v>
      </c>
      <c r="AS343">
        <v>0</v>
      </c>
      <c r="AT343">
        <v>0</v>
      </c>
      <c r="AU343">
        <f t="shared" si="181"/>
        <v>1</v>
      </c>
      <c r="AV343">
        <f t="shared" si="182"/>
        <v>0</v>
      </c>
      <c r="AW343">
        <f t="shared" si="183"/>
        <v>53300.146622979773</v>
      </c>
      <c r="AX343">
        <f t="shared" si="184"/>
        <v>2869.958357142857</v>
      </c>
      <c r="AY343">
        <f t="shared" si="185"/>
        <v>2354.2268348294015</v>
      </c>
      <c r="AZ343">
        <f>($B$11*$D$9+$C$11*$D$9+$F$11*((CV343+CN343)/MAX(CV343+CN343+CW343, 0.1)*$I$9+CW343/MAX(CV343+CN343+CW343, 0.1)*$J$9))/($B$11+$C$11+$F$11)</f>
        <v>0.82029999807144094</v>
      </c>
      <c r="BA343">
        <f>($B$11*$K$9+$C$11*$K$9+$F$11*((CV343+CN343)/MAX(CV343+CN343+CW343, 0.1)*$P$9+CW343/MAX(CV343+CN343+CW343, 0.1)*$Q$9))/($B$11+$C$11+$F$11)</f>
        <v>0.17592899627788106</v>
      </c>
      <c r="BB343" s="1">
        <v>6</v>
      </c>
      <c r="BC343">
        <v>0.5</v>
      </c>
      <c r="BD343" t="s">
        <v>354</v>
      </c>
      <c r="BE343">
        <v>2</v>
      </c>
      <c r="BF343" t="b">
        <v>1</v>
      </c>
      <c r="BG343">
        <v>1687543895.2142861</v>
      </c>
      <c r="BH343">
        <v>562.65517857142856</v>
      </c>
      <c r="BI343">
        <v>608.19485714285713</v>
      </c>
      <c r="BJ343">
        <v>20.973246428571429</v>
      </c>
      <c r="BK343">
        <v>17.80247142857143</v>
      </c>
      <c r="BL343">
        <v>559.70514285714285</v>
      </c>
      <c r="BM343">
        <v>20.848407142857141</v>
      </c>
      <c r="BN343">
        <v>500.02082142857142</v>
      </c>
      <c r="BO343">
        <v>101.77335714285719</v>
      </c>
      <c r="BP343">
        <v>9.953252857142858E-2</v>
      </c>
      <c r="BQ343">
        <v>29.918685714285711</v>
      </c>
      <c r="BR343">
        <v>31.179317857142859</v>
      </c>
      <c r="BS343">
        <v>999.9000000000002</v>
      </c>
      <c r="BT343">
        <v>0</v>
      </c>
      <c r="BU343">
        <v>0</v>
      </c>
      <c r="BV343">
        <v>10000.74178571429</v>
      </c>
      <c r="BW343">
        <v>0</v>
      </c>
      <c r="BX343">
        <v>869.94550000000004</v>
      </c>
      <c r="BY343">
        <v>-45.539767857142863</v>
      </c>
      <c r="BZ343">
        <v>574.70867857142866</v>
      </c>
      <c r="CA343">
        <v>619.21839285714293</v>
      </c>
      <c r="CB343">
        <v>3.1707732142857141</v>
      </c>
      <c r="CC343">
        <v>608.19485714285713</v>
      </c>
      <c r="CD343">
        <v>17.80247142857143</v>
      </c>
      <c r="CE343">
        <v>2.1345178571428569</v>
      </c>
      <c r="CF343">
        <v>1.811817142857143</v>
      </c>
      <c r="CG343">
        <v>18.479135714285711</v>
      </c>
      <c r="CH343">
        <v>15.88910714285714</v>
      </c>
      <c r="CI343">
        <v>2000.012857142857</v>
      </c>
      <c r="CJ343">
        <v>0.97999928571428574</v>
      </c>
      <c r="CK343">
        <v>2.000041428571429E-2</v>
      </c>
      <c r="CL343">
        <v>0</v>
      </c>
      <c r="CM343">
        <v>1.918682142857143</v>
      </c>
      <c r="CN343">
        <v>0</v>
      </c>
      <c r="CO343">
        <v>13863.11071428572</v>
      </c>
      <c r="CP343">
        <v>17338.325000000001</v>
      </c>
      <c r="CQ343">
        <v>48.875</v>
      </c>
      <c r="CR343">
        <v>50.186999999999983</v>
      </c>
      <c r="CS343">
        <v>49.039857142857137</v>
      </c>
      <c r="CT343">
        <v>48.211749999999988</v>
      </c>
      <c r="CU343">
        <v>47.533214285714273</v>
      </c>
      <c r="CV343">
        <v>1960.012857142857</v>
      </c>
      <c r="CW343">
        <v>40</v>
      </c>
      <c r="CX343">
        <v>0</v>
      </c>
      <c r="CY343">
        <v>1687543902.8</v>
      </c>
      <c r="CZ343">
        <v>0</v>
      </c>
      <c r="DA343">
        <v>1687542577</v>
      </c>
      <c r="DB343" t="s">
        <v>942</v>
      </c>
      <c r="DC343">
        <v>1687542562</v>
      </c>
      <c r="DD343">
        <v>1687542577</v>
      </c>
      <c r="DE343">
        <v>5</v>
      </c>
      <c r="DF343">
        <v>0.01</v>
      </c>
      <c r="DG343">
        <v>7.0000000000000001E-3</v>
      </c>
      <c r="DH343">
        <v>2.6339999999999999</v>
      </c>
      <c r="DI343">
        <v>1E-3</v>
      </c>
      <c r="DJ343">
        <v>420</v>
      </c>
      <c r="DK343">
        <v>14</v>
      </c>
      <c r="DL343">
        <v>7.0000000000000007E-2</v>
      </c>
      <c r="DM343">
        <v>0.01</v>
      </c>
      <c r="DN343">
        <v>-45.171429268292677</v>
      </c>
      <c r="DO343">
        <v>-6.8614745644598978</v>
      </c>
      <c r="DP343">
        <v>0.67773291424115301</v>
      </c>
      <c r="DQ343">
        <v>0</v>
      </c>
      <c r="DR343">
        <v>3.1693290243902439</v>
      </c>
      <c r="DS343">
        <v>4.2051219512196363E-2</v>
      </c>
      <c r="DT343">
        <v>5.6608608346830824E-3</v>
      </c>
      <c r="DU343">
        <v>1</v>
      </c>
      <c r="DV343">
        <v>1</v>
      </c>
      <c r="DW343">
        <v>2</v>
      </c>
      <c r="DX343" t="s">
        <v>368</v>
      </c>
      <c r="DY343">
        <v>3.1189200000000001</v>
      </c>
      <c r="DZ343">
        <v>2.7559900000000002</v>
      </c>
      <c r="EA343">
        <v>0.11904099999999999</v>
      </c>
      <c r="EB343">
        <v>0.12673799999999999</v>
      </c>
      <c r="EC343">
        <v>0.10648299999999999</v>
      </c>
      <c r="ED343">
        <v>9.51713E-2</v>
      </c>
      <c r="EE343">
        <v>25479.3</v>
      </c>
      <c r="EF343">
        <v>25117.1</v>
      </c>
      <c r="EG343">
        <v>29503.200000000001</v>
      </c>
      <c r="EH343">
        <v>29073.8</v>
      </c>
      <c r="EI343">
        <v>36505.5</v>
      </c>
      <c r="EJ343">
        <v>34672.6</v>
      </c>
      <c r="EK343">
        <v>45248.5</v>
      </c>
      <c r="EL343">
        <v>43242.8</v>
      </c>
      <c r="EM343">
        <v>1.7077</v>
      </c>
      <c r="EN343">
        <v>1.6419999999999999</v>
      </c>
      <c r="EO343">
        <v>-7.7187999999999996E-3</v>
      </c>
      <c r="EP343">
        <v>0</v>
      </c>
      <c r="EQ343">
        <v>31.300999999999998</v>
      </c>
      <c r="ER343">
        <v>999.9</v>
      </c>
      <c r="ES343">
        <v>44.9</v>
      </c>
      <c r="ET343">
        <v>52.4</v>
      </c>
      <c r="EU343">
        <v>61.679400000000001</v>
      </c>
      <c r="EV343">
        <v>65.609499999999997</v>
      </c>
      <c r="EW343">
        <v>16.4223</v>
      </c>
      <c r="EX343">
        <v>1</v>
      </c>
      <c r="EY343">
        <v>1.22119</v>
      </c>
      <c r="EZ343">
        <v>9.2810500000000005</v>
      </c>
      <c r="FA343">
        <v>19.982500000000002</v>
      </c>
      <c r="FB343">
        <v>5.22837</v>
      </c>
      <c r="FC343">
        <v>11.992000000000001</v>
      </c>
      <c r="FD343">
        <v>4.9688499999999998</v>
      </c>
      <c r="FE343">
        <v>3.2895500000000002</v>
      </c>
      <c r="FF343">
        <v>9999</v>
      </c>
      <c r="FG343">
        <v>9999</v>
      </c>
      <c r="FH343">
        <v>9999</v>
      </c>
      <c r="FI343">
        <v>999.9</v>
      </c>
      <c r="FJ343">
        <v>4.9727399999999999</v>
      </c>
      <c r="FK343">
        <v>1.87852</v>
      </c>
      <c r="FL343">
        <v>1.87679</v>
      </c>
      <c r="FM343">
        <v>1.87954</v>
      </c>
      <c r="FN343">
        <v>1.87592</v>
      </c>
      <c r="FO343">
        <v>1.87927</v>
      </c>
      <c r="FP343">
        <v>1.8765700000000001</v>
      </c>
      <c r="FQ343">
        <v>1.87778</v>
      </c>
      <c r="FR343">
        <v>0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3.0030000000000001</v>
      </c>
      <c r="GF343">
        <v>0.125</v>
      </c>
      <c r="GG343">
        <v>1.4370950227846799</v>
      </c>
      <c r="GH343">
        <v>3.4596175144301941E-3</v>
      </c>
      <c r="GI343">
        <v>-1.60062044249347E-6</v>
      </c>
      <c r="GJ343">
        <v>4.4551892631570479E-10</v>
      </c>
      <c r="GK343">
        <v>-0.1146890943765039</v>
      </c>
      <c r="GL343">
        <v>-1.1044296988583829E-3</v>
      </c>
      <c r="GM343">
        <v>8.6344859614355754E-4</v>
      </c>
      <c r="GN343">
        <v>-1.2442756315904091E-5</v>
      </c>
      <c r="GO343">
        <v>0</v>
      </c>
      <c r="GP343">
        <v>2120</v>
      </c>
      <c r="GQ343">
        <v>2</v>
      </c>
      <c r="GR343">
        <v>32</v>
      </c>
      <c r="GS343">
        <v>22.4</v>
      </c>
      <c r="GT343">
        <v>22.1</v>
      </c>
      <c r="GU343">
        <v>1.5490699999999999</v>
      </c>
      <c r="GV343">
        <v>2.65625</v>
      </c>
      <c r="GW343">
        <v>1.39893</v>
      </c>
      <c r="GX343">
        <v>2.2717299999999998</v>
      </c>
      <c r="GY343">
        <v>1.4489700000000001</v>
      </c>
      <c r="GZ343">
        <v>2.4560499999999998</v>
      </c>
      <c r="HA343">
        <v>56.238199999999999</v>
      </c>
      <c r="HB343">
        <v>13.326499999999999</v>
      </c>
      <c r="HC343">
        <v>18</v>
      </c>
      <c r="HD343">
        <v>511.447</v>
      </c>
      <c r="HE343">
        <v>383.79899999999998</v>
      </c>
      <c r="HF343">
        <v>22.078700000000001</v>
      </c>
      <c r="HG343">
        <v>41.293900000000001</v>
      </c>
      <c r="HH343">
        <v>29.999700000000001</v>
      </c>
      <c r="HI343">
        <v>40.766500000000001</v>
      </c>
      <c r="HJ343">
        <v>40.7669</v>
      </c>
      <c r="HK343">
        <v>31.067799999999998</v>
      </c>
      <c r="HL343">
        <v>65.200400000000002</v>
      </c>
      <c r="HM343">
        <v>0</v>
      </c>
      <c r="HN343">
        <v>18.983699999999999</v>
      </c>
      <c r="HO343">
        <v>654.14700000000005</v>
      </c>
      <c r="HP343">
        <v>17.7592</v>
      </c>
      <c r="HQ343">
        <v>97.686800000000005</v>
      </c>
      <c r="HR343">
        <v>99.427999999999997</v>
      </c>
    </row>
    <row r="344" spans="1:226" x14ac:dyDescent="0.25">
      <c r="A344">
        <v>328</v>
      </c>
      <c r="B344">
        <v>1687543908</v>
      </c>
      <c r="C344">
        <v>15204.5</v>
      </c>
      <c r="D344" t="s">
        <v>1019</v>
      </c>
      <c r="E344" t="s">
        <v>1020</v>
      </c>
      <c r="F344">
        <v>5</v>
      </c>
      <c r="G344" t="s">
        <v>353</v>
      </c>
      <c r="H344" t="s">
        <v>941</v>
      </c>
      <c r="I344">
        <v>1687543900.5</v>
      </c>
      <c r="J344">
        <f t="shared" si="155"/>
        <v>2.7109051495874392E-3</v>
      </c>
      <c r="K344">
        <f t="shared" si="156"/>
        <v>2.7109051495874392</v>
      </c>
      <c r="L344">
        <f t="shared" si="157"/>
        <v>17.728002436966214</v>
      </c>
      <c r="M344">
        <f t="shared" si="158"/>
        <v>579.78185185185191</v>
      </c>
      <c r="N344">
        <f t="shared" si="159"/>
        <v>306.16783220153445</v>
      </c>
      <c r="O344">
        <f t="shared" si="160"/>
        <v>31.190268849176334</v>
      </c>
      <c r="P344">
        <f t="shared" si="161"/>
        <v>59.064179613843685</v>
      </c>
      <c r="Q344">
        <f t="shared" si="162"/>
        <v>0.11269038974419689</v>
      </c>
      <c r="R344">
        <f>IF(LEFT(BD344,1)&lt;&gt;"0",IF(LEFT(BD344,1)="1",3,BE344),$D$5+$E$5*(BV344*BO344/($K$5*1000))+$F$5*(BV344*BO344/($K$5*1000))*MAX(MIN(BB344,$J$5),$I$5)*MAX(MIN(BB344,$J$5),$I$5)+$G$5*MAX(MIN(BB344,$J$5),$I$5)*(BV344*BO344/($K$5*1000))+$H$5*(BV344*BO344/($K$5*1000))*(BV344*BO344/($K$5*1000)))</f>
        <v>2.9611877722531816</v>
      </c>
      <c r="S344">
        <f t="shared" si="163"/>
        <v>0.11036100546218454</v>
      </c>
      <c r="T344">
        <f t="shared" si="164"/>
        <v>6.9180903966636703E-2</v>
      </c>
      <c r="U344">
        <f t="shared" si="165"/>
        <v>505.19325973988174</v>
      </c>
      <c r="V344">
        <f t="shared" si="166"/>
        <v>32.158528339453497</v>
      </c>
      <c r="W344">
        <f t="shared" si="167"/>
        <v>31.1779962962963</v>
      </c>
      <c r="X344">
        <f t="shared" si="168"/>
        <v>4.5573667793395982</v>
      </c>
      <c r="Y344">
        <f t="shared" si="169"/>
        <v>50.419098131118922</v>
      </c>
      <c r="Z344">
        <f t="shared" si="170"/>
        <v>2.137180477719391</v>
      </c>
      <c r="AA344">
        <f t="shared" si="171"/>
        <v>4.2388312305021429</v>
      </c>
      <c r="AB344">
        <f t="shared" si="172"/>
        <v>2.4201863016202072</v>
      </c>
      <c r="AC344">
        <f t="shared" si="173"/>
        <v>-119.55091709680607</v>
      </c>
      <c r="AD344">
        <f t="shared" si="174"/>
        <v>-202.19388408441432</v>
      </c>
      <c r="AE344">
        <f t="shared" si="175"/>
        <v>-15.264523641430417</v>
      </c>
      <c r="AF344">
        <f t="shared" si="176"/>
        <v>168.18393491723094</v>
      </c>
      <c r="AG344">
        <f t="shared" si="177"/>
        <v>36.872230607590673</v>
      </c>
      <c r="AH344">
        <f t="shared" si="178"/>
        <v>2.7046877355618273</v>
      </c>
      <c r="AI344">
        <f t="shared" si="179"/>
        <v>17.728002436966214</v>
      </c>
      <c r="AJ344">
        <v>654.51550478330341</v>
      </c>
      <c r="AK344">
        <v>615.39570303030325</v>
      </c>
      <c r="AL344">
        <v>3.3143836051269489</v>
      </c>
      <c r="AM344">
        <v>65.215771682281684</v>
      </c>
      <c r="AN344">
        <f t="shared" si="180"/>
        <v>2.7109051495874392</v>
      </c>
      <c r="AO344">
        <v>17.80028127173534</v>
      </c>
      <c r="AP344">
        <v>20.984955151515141</v>
      </c>
      <c r="AQ344">
        <v>9.9622765516260519E-6</v>
      </c>
      <c r="AR344">
        <v>100.46263180552219</v>
      </c>
      <c r="AS344">
        <v>0</v>
      </c>
      <c r="AT344">
        <v>0</v>
      </c>
      <c r="AU344">
        <f t="shared" si="181"/>
        <v>1</v>
      </c>
      <c r="AV344">
        <f t="shared" si="182"/>
        <v>0</v>
      </c>
      <c r="AW344">
        <f t="shared" si="183"/>
        <v>53318.417900955043</v>
      </c>
      <c r="AX344">
        <f t="shared" si="184"/>
        <v>2871.5745925925926</v>
      </c>
      <c r="AY344">
        <f t="shared" si="185"/>
        <v>2355.552645163631</v>
      </c>
      <c r="AZ344">
        <f>($B$11*$D$9+$C$11*$D$9+$F$11*((CV344+CN344)/MAX(CV344+CN344+CW344, 0.1)*$I$9+CW344/MAX(CV344+CN344+CW344, 0.1)*$J$9))/($B$11+$C$11+$F$11)</f>
        <v>0.82030000238890799</v>
      </c>
      <c r="BA344">
        <f>($B$11*$K$9+$C$11*$K$9+$F$11*((CV344+CN344)/MAX(CV344+CN344+CW344, 0.1)*$P$9+CW344/MAX(CV344+CN344+CW344, 0.1)*$Q$9))/($B$11+$C$11+$F$11)</f>
        <v>0.17592900461059224</v>
      </c>
      <c r="BB344" s="1">
        <v>6</v>
      </c>
      <c r="BC344">
        <v>0.5</v>
      </c>
      <c r="BD344" t="s">
        <v>354</v>
      </c>
      <c r="BE344">
        <v>2</v>
      </c>
      <c r="BF344" t="b">
        <v>1</v>
      </c>
      <c r="BG344">
        <v>1687543900.5</v>
      </c>
      <c r="BH344">
        <v>579.78185185185191</v>
      </c>
      <c r="BI344">
        <v>625.90933333333328</v>
      </c>
      <c r="BJ344">
        <v>20.978848148148149</v>
      </c>
      <c r="BK344">
        <v>17.80137777777778</v>
      </c>
      <c r="BL344">
        <v>576.7964074074074</v>
      </c>
      <c r="BM344">
        <v>20.853907407407409</v>
      </c>
      <c r="BN344">
        <v>500.01029629629619</v>
      </c>
      <c r="BO344">
        <v>101.7736666666667</v>
      </c>
      <c r="BP344">
        <v>9.9442029629629641E-2</v>
      </c>
      <c r="BQ344">
        <v>29.911462962962961</v>
      </c>
      <c r="BR344">
        <v>31.1779962962963</v>
      </c>
      <c r="BS344">
        <v>999.90000000000009</v>
      </c>
      <c r="BT344">
        <v>0</v>
      </c>
      <c r="BU344">
        <v>0</v>
      </c>
      <c r="BV344">
        <v>10004.035925925929</v>
      </c>
      <c r="BW344">
        <v>0</v>
      </c>
      <c r="BX344">
        <v>871.59051851851848</v>
      </c>
      <c r="BY344">
        <v>-46.127488888888898</v>
      </c>
      <c r="BZ344">
        <v>592.20566666666662</v>
      </c>
      <c r="CA344">
        <v>637.25322222222223</v>
      </c>
      <c r="CB344">
        <v>3.1774677777777778</v>
      </c>
      <c r="CC344">
        <v>625.90933333333328</v>
      </c>
      <c r="CD344">
        <v>17.80137777777778</v>
      </c>
      <c r="CE344">
        <v>2.1350933333333328</v>
      </c>
      <c r="CF344">
        <v>1.811711111111111</v>
      </c>
      <c r="CG344">
        <v>18.48344074074074</v>
      </c>
      <c r="CH344">
        <v>15.888188888888889</v>
      </c>
      <c r="CI344">
        <v>1999.984074074074</v>
      </c>
      <c r="CJ344">
        <v>0.97999899999999995</v>
      </c>
      <c r="CK344">
        <v>2.000069259259259E-2</v>
      </c>
      <c r="CL344">
        <v>0</v>
      </c>
      <c r="CM344">
        <v>1.9997444444444441</v>
      </c>
      <c r="CN344">
        <v>0</v>
      </c>
      <c r="CO344">
        <v>13891.6037037037</v>
      </c>
      <c r="CP344">
        <v>17338.074074074069</v>
      </c>
      <c r="CQ344">
        <v>48.875</v>
      </c>
      <c r="CR344">
        <v>50.186999999999983</v>
      </c>
      <c r="CS344">
        <v>49.018370370370377</v>
      </c>
      <c r="CT344">
        <v>48.215000000000003</v>
      </c>
      <c r="CU344">
        <v>47.520666666666664</v>
      </c>
      <c r="CV344">
        <v>1959.984074074074</v>
      </c>
      <c r="CW344">
        <v>40</v>
      </c>
      <c r="CX344">
        <v>0</v>
      </c>
      <c r="CY344">
        <v>1687543908.2</v>
      </c>
      <c r="CZ344">
        <v>0</v>
      </c>
      <c r="DA344">
        <v>1687542577</v>
      </c>
      <c r="DB344" t="s">
        <v>942</v>
      </c>
      <c r="DC344">
        <v>1687542562</v>
      </c>
      <c r="DD344">
        <v>1687542577</v>
      </c>
      <c r="DE344">
        <v>5</v>
      </c>
      <c r="DF344">
        <v>0.01</v>
      </c>
      <c r="DG344">
        <v>7.0000000000000001E-3</v>
      </c>
      <c r="DH344">
        <v>2.6339999999999999</v>
      </c>
      <c r="DI344">
        <v>1E-3</v>
      </c>
      <c r="DJ344">
        <v>420</v>
      </c>
      <c r="DK344">
        <v>14</v>
      </c>
      <c r="DL344">
        <v>7.0000000000000007E-2</v>
      </c>
      <c r="DM344">
        <v>0.01</v>
      </c>
      <c r="DN344">
        <v>-45.730858536585373</v>
      </c>
      <c r="DO344">
        <v>-6.7120891986062174</v>
      </c>
      <c r="DP344">
        <v>0.66317609697414281</v>
      </c>
      <c r="DQ344">
        <v>0</v>
      </c>
      <c r="DR344">
        <v>3.1730617073170739</v>
      </c>
      <c r="DS344">
        <v>7.6696097560973078E-2</v>
      </c>
      <c r="DT344">
        <v>7.6986127677967217E-3</v>
      </c>
      <c r="DU344">
        <v>1</v>
      </c>
      <c r="DV344">
        <v>1</v>
      </c>
      <c r="DW344">
        <v>2</v>
      </c>
      <c r="DX344" t="s">
        <v>368</v>
      </c>
      <c r="DY344">
        <v>3.1190099999999998</v>
      </c>
      <c r="DZ344">
        <v>2.7559399999999998</v>
      </c>
      <c r="EA344">
        <v>0.121364</v>
      </c>
      <c r="EB344">
        <v>0.12907099999999999</v>
      </c>
      <c r="EC344">
        <v>0.10649400000000001</v>
      </c>
      <c r="ED344">
        <v>9.5158499999999993E-2</v>
      </c>
      <c r="EE344">
        <v>25412.6</v>
      </c>
      <c r="EF344">
        <v>25050</v>
      </c>
      <c r="EG344">
        <v>29503.9</v>
      </c>
      <c r="EH344">
        <v>29073.9</v>
      </c>
      <c r="EI344">
        <v>36505.800000000003</v>
      </c>
      <c r="EJ344">
        <v>34673.199999999997</v>
      </c>
      <c r="EK344">
        <v>45249.2</v>
      </c>
      <c r="EL344">
        <v>43242.8</v>
      </c>
      <c r="EM344">
        <v>1.708</v>
      </c>
      <c r="EN344">
        <v>1.6419999999999999</v>
      </c>
      <c r="EO344">
        <v>-8.1062300000000007E-3</v>
      </c>
      <c r="EP344">
        <v>0</v>
      </c>
      <c r="EQ344">
        <v>31.3005</v>
      </c>
      <c r="ER344">
        <v>999.9</v>
      </c>
      <c r="ES344">
        <v>44.9</v>
      </c>
      <c r="ET344">
        <v>52.4</v>
      </c>
      <c r="EU344">
        <v>61.683</v>
      </c>
      <c r="EV344">
        <v>65.709500000000006</v>
      </c>
      <c r="EW344">
        <v>16.410299999999999</v>
      </c>
      <c r="EX344">
        <v>1</v>
      </c>
      <c r="EY344">
        <v>1.22096</v>
      </c>
      <c r="EZ344">
        <v>9.2810500000000005</v>
      </c>
      <c r="FA344">
        <v>19.982700000000001</v>
      </c>
      <c r="FB344">
        <v>5.2297200000000004</v>
      </c>
      <c r="FC344">
        <v>11.992000000000001</v>
      </c>
      <c r="FD344">
        <v>4.9689500000000004</v>
      </c>
      <c r="FE344">
        <v>3.2896800000000002</v>
      </c>
      <c r="FF344">
        <v>9999</v>
      </c>
      <c r="FG344">
        <v>9999</v>
      </c>
      <c r="FH344">
        <v>9999</v>
      </c>
      <c r="FI344">
        <v>999.9</v>
      </c>
      <c r="FJ344">
        <v>4.9727499999999996</v>
      </c>
      <c r="FK344">
        <v>1.87852</v>
      </c>
      <c r="FL344">
        <v>1.8767799999999999</v>
      </c>
      <c r="FM344">
        <v>1.8794999999999999</v>
      </c>
      <c r="FN344">
        <v>1.87592</v>
      </c>
      <c r="FO344">
        <v>1.87927</v>
      </c>
      <c r="FP344">
        <v>1.87656</v>
      </c>
      <c r="FQ344">
        <v>1.87778</v>
      </c>
      <c r="FR344">
        <v>0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3.0350000000000001</v>
      </c>
      <c r="GF344">
        <v>0.12509999999999999</v>
      </c>
      <c r="GG344">
        <v>1.4370950227846799</v>
      </c>
      <c r="GH344">
        <v>3.4596175144301941E-3</v>
      </c>
      <c r="GI344">
        <v>-1.60062044249347E-6</v>
      </c>
      <c r="GJ344">
        <v>4.4551892631570479E-10</v>
      </c>
      <c r="GK344">
        <v>-0.1146890943765039</v>
      </c>
      <c r="GL344">
        <v>-1.1044296988583829E-3</v>
      </c>
      <c r="GM344">
        <v>8.6344859614355754E-4</v>
      </c>
      <c r="GN344">
        <v>-1.2442756315904091E-5</v>
      </c>
      <c r="GO344">
        <v>0</v>
      </c>
      <c r="GP344">
        <v>2120</v>
      </c>
      <c r="GQ344">
        <v>2</v>
      </c>
      <c r="GR344">
        <v>32</v>
      </c>
      <c r="GS344">
        <v>22.4</v>
      </c>
      <c r="GT344">
        <v>22.2</v>
      </c>
      <c r="GU344">
        <v>1.58325</v>
      </c>
      <c r="GV344">
        <v>2.65747</v>
      </c>
      <c r="GW344">
        <v>1.39893</v>
      </c>
      <c r="GX344">
        <v>2.2717299999999998</v>
      </c>
      <c r="GY344">
        <v>1.4489700000000001</v>
      </c>
      <c r="GZ344">
        <v>2.4560499999999998</v>
      </c>
      <c r="HA344">
        <v>56.238199999999999</v>
      </c>
      <c r="HB344">
        <v>13.3002</v>
      </c>
      <c r="HC344">
        <v>18</v>
      </c>
      <c r="HD344">
        <v>511.61700000000002</v>
      </c>
      <c r="HE344">
        <v>383.78300000000002</v>
      </c>
      <c r="HF344">
        <v>22.075900000000001</v>
      </c>
      <c r="HG344">
        <v>41.290799999999997</v>
      </c>
      <c r="HH344">
        <v>29.999700000000001</v>
      </c>
      <c r="HI344">
        <v>40.763399999999997</v>
      </c>
      <c r="HJ344">
        <v>40.763800000000003</v>
      </c>
      <c r="HK344">
        <v>31.7683</v>
      </c>
      <c r="HL344">
        <v>65.200400000000002</v>
      </c>
      <c r="HM344">
        <v>0</v>
      </c>
      <c r="HN344">
        <v>18.987300000000001</v>
      </c>
      <c r="HO344">
        <v>674.19899999999996</v>
      </c>
      <c r="HP344">
        <v>17.739899999999999</v>
      </c>
      <c r="HQ344">
        <v>97.688699999999997</v>
      </c>
      <c r="HR344">
        <v>99.428200000000004</v>
      </c>
    </row>
    <row r="345" spans="1:226" x14ac:dyDescent="0.25">
      <c r="A345">
        <v>329</v>
      </c>
      <c r="B345">
        <v>1687543913</v>
      </c>
      <c r="C345">
        <v>15209.5</v>
      </c>
      <c r="D345" t="s">
        <v>1021</v>
      </c>
      <c r="E345" t="s">
        <v>1022</v>
      </c>
      <c r="F345">
        <v>5</v>
      </c>
      <c r="G345" t="s">
        <v>353</v>
      </c>
      <c r="H345" t="s">
        <v>941</v>
      </c>
      <c r="I345">
        <v>1687543905.2142861</v>
      </c>
      <c r="J345">
        <f t="shared" si="155"/>
        <v>2.7169836264342956E-3</v>
      </c>
      <c r="K345">
        <f t="shared" si="156"/>
        <v>2.7169836264342955</v>
      </c>
      <c r="L345">
        <f t="shared" si="157"/>
        <v>18.108205546471538</v>
      </c>
      <c r="M345">
        <f t="shared" si="158"/>
        <v>595.08107142857148</v>
      </c>
      <c r="N345">
        <f t="shared" si="159"/>
        <v>316.2125413282825</v>
      </c>
      <c r="O345">
        <f t="shared" si="160"/>
        <v>32.213556504737262</v>
      </c>
      <c r="P345">
        <f t="shared" si="161"/>
        <v>60.622762268819969</v>
      </c>
      <c r="Q345">
        <f t="shared" si="162"/>
        <v>0.11301081626018351</v>
      </c>
      <c r="R345">
        <f>IF(LEFT(BD345,1)&lt;&gt;"0",IF(LEFT(BD345,1)="1",3,BE345),$D$5+$E$5*(BV345*BO345/($K$5*1000))+$F$5*(BV345*BO345/($K$5*1000))*MAX(MIN(BB345,$J$5),$I$5)*MAX(MIN(BB345,$J$5),$I$5)+$G$5*MAX(MIN(BB345,$J$5),$I$5)*(BV345*BO345/($K$5*1000))+$H$5*(BV345*BO345/($K$5*1000))*(BV345*BO345/($K$5*1000)))</f>
        <v>2.9606062512449971</v>
      </c>
      <c r="S345">
        <f t="shared" si="163"/>
        <v>0.11066786482647277</v>
      </c>
      <c r="T345">
        <f t="shared" si="164"/>
        <v>6.9373874678083508E-2</v>
      </c>
      <c r="U345">
        <f t="shared" si="165"/>
        <v>507.18230169053402</v>
      </c>
      <c r="V345">
        <f t="shared" si="166"/>
        <v>32.162997078446736</v>
      </c>
      <c r="W345">
        <f t="shared" si="167"/>
        <v>31.174721428571431</v>
      </c>
      <c r="X345">
        <f t="shared" si="168"/>
        <v>4.5565169869202053</v>
      </c>
      <c r="Y345">
        <f t="shared" si="169"/>
        <v>50.446916159796061</v>
      </c>
      <c r="Z345">
        <f t="shared" si="170"/>
        <v>2.137624668862486</v>
      </c>
      <c r="AA345">
        <f t="shared" si="171"/>
        <v>4.2373743165812732</v>
      </c>
      <c r="AB345">
        <f t="shared" si="172"/>
        <v>2.4188923180577193</v>
      </c>
      <c r="AC345">
        <f t="shared" si="173"/>
        <v>-119.81897792575243</v>
      </c>
      <c r="AD345">
        <f t="shared" si="174"/>
        <v>-202.58608007181979</v>
      </c>
      <c r="AE345">
        <f t="shared" si="175"/>
        <v>-15.296436980286117</v>
      </c>
      <c r="AF345">
        <f t="shared" si="176"/>
        <v>169.48080671267567</v>
      </c>
      <c r="AG345">
        <f t="shared" si="177"/>
        <v>37.241590827530324</v>
      </c>
      <c r="AH345">
        <f t="shared" si="178"/>
        <v>2.7096911157152808</v>
      </c>
      <c r="AI345">
        <f t="shared" si="179"/>
        <v>18.108205546471538</v>
      </c>
      <c r="AJ345">
        <v>671.59318218493627</v>
      </c>
      <c r="AK345">
        <v>632.01124848484869</v>
      </c>
      <c r="AL345">
        <v>3.3141676286813331</v>
      </c>
      <c r="AM345">
        <v>65.215771682281684</v>
      </c>
      <c r="AN345">
        <f t="shared" si="180"/>
        <v>2.7169836264342955</v>
      </c>
      <c r="AO345">
        <v>17.798135365605528</v>
      </c>
      <c r="AP345">
        <v>20.989796363636369</v>
      </c>
      <c r="AQ345">
        <v>1.1278865279670761E-5</v>
      </c>
      <c r="AR345">
        <v>100.46263180552219</v>
      </c>
      <c r="AS345">
        <v>0</v>
      </c>
      <c r="AT345">
        <v>0</v>
      </c>
      <c r="AU345">
        <f t="shared" si="181"/>
        <v>1</v>
      </c>
      <c r="AV345">
        <f t="shared" si="182"/>
        <v>0</v>
      </c>
      <c r="AW345">
        <f t="shared" si="183"/>
        <v>53302.618638131658</v>
      </c>
      <c r="AX345">
        <f t="shared" si="184"/>
        <v>2882.8805357142865</v>
      </c>
      <c r="AY345">
        <f t="shared" si="185"/>
        <v>2364.8269096240747</v>
      </c>
      <c r="AZ345">
        <f>($B$11*$D$9+$C$11*$D$9+$F$11*((CV345+CN345)/MAX(CV345+CN345+CW345, 0.1)*$I$9+CW345/MAX(CV345+CN345+CW345, 0.1)*$J$9))/($B$11+$C$11+$F$11)</f>
        <v>0.82030000214287246</v>
      </c>
      <c r="BA345">
        <f>($B$11*$K$9+$C$11*$K$9+$F$11*((CV345+CN345)/MAX(CV345+CN345+CW345, 0.1)*$P$9+CW345/MAX(CV345+CN345+CW345, 0.1)*$Q$9))/($B$11+$C$11+$F$11)</f>
        <v>0.17592900413574381</v>
      </c>
      <c r="BB345" s="1">
        <v>6</v>
      </c>
      <c r="BC345">
        <v>0.5</v>
      </c>
      <c r="BD345" t="s">
        <v>354</v>
      </c>
      <c r="BE345">
        <v>2</v>
      </c>
      <c r="BF345" t="b">
        <v>1</v>
      </c>
      <c r="BG345">
        <v>1687543905.2142861</v>
      </c>
      <c r="BH345">
        <v>595.08107142857148</v>
      </c>
      <c r="BI345">
        <v>641.70314285714289</v>
      </c>
      <c r="BJ345">
        <v>20.98320714285714</v>
      </c>
      <c r="BK345">
        <v>17.8</v>
      </c>
      <c r="BL345">
        <v>592.06446428571417</v>
      </c>
      <c r="BM345">
        <v>20.858185714285721</v>
      </c>
      <c r="BN345">
        <v>500.03024999999991</v>
      </c>
      <c r="BO345">
        <v>101.7738571428572</v>
      </c>
      <c r="BP345">
        <v>9.9257596428571432E-2</v>
      </c>
      <c r="BQ345">
        <v>29.905482142857149</v>
      </c>
      <c r="BR345">
        <v>31.174721428571431</v>
      </c>
      <c r="BS345">
        <v>999.9000000000002</v>
      </c>
      <c r="BT345">
        <v>0</v>
      </c>
      <c r="BU345">
        <v>0</v>
      </c>
      <c r="BV345">
        <v>10000.719642857141</v>
      </c>
      <c r="BW345">
        <v>0</v>
      </c>
      <c r="BX345">
        <v>882.89482142857139</v>
      </c>
      <c r="BY345">
        <v>-46.622067857142859</v>
      </c>
      <c r="BZ345">
        <v>607.83539285714289</v>
      </c>
      <c r="CA345">
        <v>653.33232142857139</v>
      </c>
      <c r="CB345">
        <v>3.1832025000000002</v>
      </c>
      <c r="CC345">
        <v>641.70314285714289</v>
      </c>
      <c r="CD345">
        <v>17.8</v>
      </c>
      <c r="CE345">
        <v>2.135541428571428</v>
      </c>
      <c r="CF345">
        <v>1.811575357142857</v>
      </c>
      <c r="CG345">
        <v>18.486792857142859</v>
      </c>
      <c r="CH345">
        <v>15.88701428571428</v>
      </c>
      <c r="CI345">
        <v>1999.9857142857149</v>
      </c>
      <c r="CJ345">
        <v>0.9799989642857142</v>
      </c>
      <c r="CK345">
        <v>2.000073214285714E-2</v>
      </c>
      <c r="CL345">
        <v>0</v>
      </c>
      <c r="CM345">
        <v>2.035139285714286</v>
      </c>
      <c r="CN345">
        <v>0</v>
      </c>
      <c r="CO345">
        <v>13917.575000000001</v>
      </c>
      <c r="CP345">
        <v>17338.092857142859</v>
      </c>
      <c r="CQ345">
        <v>48.875</v>
      </c>
      <c r="CR345">
        <v>50.186999999999983</v>
      </c>
      <c r="CS345">
        <v>49.004428571428569</v>
      </c>
      <c r="CT345">
        <v>48.209499999999977</v>
      </c>
      <c r="CU345">
        <v>47.511071428571427</v>
      </c>
      <c r="CV345">
        <v>1959.9857142857149</v>
      </c>
      <c r="CW345">
        <v>40</v>
      </c>
      <c r="CX345">
        <v>0</v>
      </c>
      <c r="CY345">
        <v>1687543913</v>
      </c>
      <c r="CZ345">
        <v>0</v>
      </c>
      <c r="DA345">
        <v>1687542577</v>
      </c>
      <c r="DB345" t="s">
        <v>942</v>
      </c>
      <c r="DC345">
        <v>1687542562</v>
      </c>
      <c r="DD345">
        <v>1687542577</v>
      </c>
      <c r="DE345">
        <v>5</v>
      </c>
      <c r="DF345">
        <v>0.01</v>
      </c>
      <c r="DG345">
        <v>7.0000000000000001E-3</v>
      </c>
      <c r="DH345">
        <v>2.6339999999999999</v>
      </c>
      <c r="DI345">
        <v>1E-3</v>
      </c>
      <c r="DJ345">
        <v>420</v>
      </c>
      <c r="DK345">
        <v>14</v>
      </c>
      <c r="DL345">
        <v>7.0000000000000007E-2</v>
      </c>
      <c r="DM345">
        <v>0.01</v>
      </c>
      <c r="DN345">
        <v>-46.360190000000003</v>
      </c>
      <c r="DO345">
        <v>-6.3689515947465951</v>
      </c>
      <c r="DP345">
        <v>0.6141442114031529</v>
      </c>
      <c r="DQ345">
        <v>0</v>
      </c>
      <c r="DR345">
        <v>3.1798510000000002</v>
      </c>
      <c r="DS345">
        <v>7.2213658536580017E-2</v>
      </c>
      <c r="DT345">
        <v>7.1041909461950466E-3</v>
      </c>
      <c r="DU345">
        <v>1</v>
      </c>
      <c r="DV345">
        <v>1</v>
      </c>
      <c r="DW345">
        <v>2</v>
      </c>
      <c r="DX345" t="s">
        <v>368</v>
      </c>
      <c r="DY345">
        <v>3.1189100000000001</v>
      </c>
      <c r="DZ345">
        <v>2.7560799999999999</v>
      </c>
      <c r="EA345">
        <v>0.12365900000000001</v>
      </c>
      <c r="EB345">
        <v>0.131356</v>
      </c>
      <c r="EC345">
        <v>0.10651099999999999</v>
      </c>
      <c r="ED345">
        <v>9.5153299999999996E-2</v>
      </c>
      <c r="EE345">
        <v>25346.5</v>
      </c>
      <c r="EF345">
        <v>24984.400000000001</v>
      </c>
      <c r="EG345">
        <v>29504.3</v>
      </c>
      <c r="EH345">
        <v>29074.2</v>
      </c>
      <c r="EI345">
        <v>36505.800000000003</v>
      </c>
      <c r="EJ345">
        <v>34673.699999999997</v>
      </c>
      <c r="EK345">
        <v>45249.9</v>
      </c>
      <c r="EL345">
        <v>43243</v>
      </c>
      <c r="EM345">
        <v>1.7077</v>
      </c>
      <c r="EN345">
        <v>1.6422000000000001</v>
      </c>
      <c r="EO345">
        <v>-8.1732899999999997E-3</v>
      </c>
      <c r="EP345">
        <v>0</v>
      </c>
      <c r="EQ345">
        <v>31.299600000000002</v>
      </c>
      <c r="ER345">
        <v>999.9</v>
      </c>
      <c r="ES345">
        <v>44.9</v>
      </c>
      <c r="ET345">
        <v>52.4</v>
      </c>
      <c r="EU345">
        <v>61.685299999999998</v>
      </c>
      <c r="EV345">
        <v>65.599500000000006</v>
      </c>
      <c r="EW345">
        <v>16.410299999999999</v>
      </c>
      <c r="EX345">
        <v>1</v>
      </c>
      <c r="EY345">
        <v>1.22052</v>
      </c>
      <c r="EZ345">
        <v>9.2810500000000005</v>
      </c>
      <c r="FA345">
        <v>19.982500000000002</v>
      </c>
      <c r="FB345">
        <v>5.22912</v>
      </c>
      <c r="FC345">
        <v>11.992000000000001</v>
      </c>
      <c r="FD345">
        <v>4.9691999999999998</v>
      </c>
      <c r="FE345">
        <v>3.28965</v>
      </c>
      <c r="FF345">
        <v>9999</v>
      </c>
      <c r="FG345">
        <v>9999</v>
      </c>
      <c r="FH345">
        <v>9999</v>
      </c>
      <c r="FI345">
        <v>999.9</v>
      </c>
      <c r="FJ345">
        <v>4.9727300000000003</v>
      </c>
      <c r="FK345">
        <v>1.8785099999999999</v>
      </c>
      <c r="FL345">
        <v>1.8767499999999999</v>
      </c>
      <c r="FM345">
        <v>1.8794500000000001</v>
      </c>
      <c r="FN345">
        <v>1.8758900000000001</v>
      </c>
      <c r="FO345">
        <v>1.87927</v>
      </c>
      <c r="FP345">
        <v>1.87653</v>
      </c>
      <c r="FQ345">
        <v>1.8777699999999999</v>
      </c>
      <c r="FR345">
        <v>0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3.0680000000000001</v>
      </c>
      <c r="GF345">
        <v>0.12520000000000001</v>
      </c>
      <c r="GG345">
        <v>1.4370950227846799</v>
      </c>
      <c r="GH345">
        <v>3.4596175144301941E-3</v>
      </c>
      <c r="GI345">
        <v>-1.60062044249347E-6</v>
      </c>
      <c r="GJ345">
        <v>4.4551892631570479E-10</v>
      </c>
      <c r="GK345">
        <v>-0.1146890943765039</v>
      </c>
      <c r="GL345">
        <v>-1.1044296988583829E-3</v>
      </c>
      <c r="GM345">
        <v>8.6344859614355754E-4</v>
      </c>
      <c r="GN345">
        <v>-1.2442756315904091E-5</v>
      </c>
      <c r="GO345">
        <v>0</v>
      </c>
      <c r="GP345">
        <v>2120</v>
      </c>
      <c r="GQ345">
        <v>2</v>
      </c>
      <c r="GR345">
        <v>32</v>
      </c>
      <c r="GS345">
        <v>22.5</v>
      </c>
      <c r="GT345">
        <v>22.3</v>
      </c>
      <c r="GU345">
        <v>1.6149899999999999</v>
      </c>
      <c r="GV345">
        <v>2.65869</v>
      </c>
      <c r="GW345">
        <v>1.39893</v>
      </c>
      <c r="GX345">
        <v>2.2717299999999998</v>
      </c>
      <c r="GY345">
        <v>1.4489700000000001</v>
      </c>
      <c r="GZ345">
        <v>2.4523899999999998</v>
      </c>
      <c r="HA345">
        <v>56.238199999999999</v>
      </c>
      <c r="HB345">
        <v>13.308999999999999</v>
      </c>
      <c r="HC345">
        <v>18</v>
      </c>
      <c r="HD345">
        <v>511.40800000000002</v>
      </c>
      <c r="HE345">
        <v>383.88200000000001</v>
      </c>
      <c r="HF345">
        <v>22.071400000000001</v>
      </c>
      <c r="HG345">
        <v>41.2866</v>
      </c>
      <c r="HH345">
        <v>29.999700000000001</v>
      </c>
      <c r="HI345">
        <v>40.759900000000002</v>
      </c>
      <c r="HJ345">
        <v>40.759799999999998</v>
      </c>
      <c r="HK345">
        <v>32.3842</v>
      </c>
      <c r="HL345">
        <v>65.200400000000002</v>
      </c>
      <c r="HM345">
        <v>0</v>
      </c>
      <c r="HN345">
        <v>18.988700000000001</v>
      </c>
      <c r="HO345">
        <v>687.55799999999999</v>
      </c>
      <c r="HP345">
        <v>17.716799999999999</v>
      </c>
      <c r="HQ345">
        <v>97.690100000000001</v>
      </c>
      <c r="HR345">
        <v>99.428799999999995</v>
      </c>
    </row>
    <row r="346" spans="1:226" x14ac:dyDescent="0.25">
      <c r="A346">
        <v>330</v>
      </c>
      <c r="B346">
        <v>1687543918</v>
      </c>
      <c r="C346">
        <v>15214.5</v>
      </c>
      <c r="D346" t="s">
        <v>1023</v>
      </c>
      <c r="E346" t="s">
        <v>1024</v>
      </c>
      <c r="F346">
        <v>5</v>
      </c>
      <c r="G346" t="s">
        <v>353</v>
      </c>
      <c r="H346" t="s">
        <v>941</v>
      </c>
      <c r="I346">
        <v>1687543910.5</v>
      </c>
      <c r="J346">
        <f t="shared" si="155"/>
        <v>2.7211345938115954E-3</v>
      </c>
      <c r="K346">
        <f t="shared" si="156"/>
        <v>2.7211345938115956</v>
      </c>
      <c r="L346">
        <f t="shared" si="157"/>
        <v>18.496788795822596</v>
      </c>
      <c r="M346">
        <f t="shared" si="158"/>
        <v>612.23766666666677</v>
      </c>
      <c r="N346">
        <f t="shared" si="159"/>
        <v>328.01391694447909</v>
      </c>
      <c r="O346">
        <f t="shared" si="160"/>
        <v>33.415803336041463</v>
      </c>
      <c r="P346">
        <f t="shared" si="161"/>
        <v>62.370565416323828</v>
      </c>
      <c r="Q346">
        <f t="shared" si="162"/>
        <v>0.11335146283971041</v>
      </c>
      <c r="R346">
        <f>IF(LEFT(BD346,1)&lt;&gt;"0",IF(LEFT(BD346,1)="1",3,BE346),$D$5+$E$5*(BV346*BO346/($K$5*1000))+$F$5*(BV346*BO346/($K$5*1000))*MAX(MIN(BB346,$J$5),$I$5)*MAX(MIN(BB346,$J$5),$I$5)+$G$5*MAX(MIN(BB346,$J$5),$I$5)*(BV346*BO346/($K$5*1000))+$H$5*(BV346*BO346/($K$5*1000))*(BV346*BO346/($K$5*1000)))</f>
        <v>2.9604965332015833</v>
      </c>
      <c r="S346">
        <f t="shared" si="163"/>
        <v>0.11099443881024167</v>
      </c>
      <c r="T346">
        <f t="shared" si="164"/>
        <v>6.9579211345560582E-2</v>
      </c>
      <c r="U346">
        <f t="shared" si="165"/>
        <v>507.02401451210886</v>
      </c>
      <c r="V346">
        <f t="shared" si="166"/>
        <v>32.15486123708709</v>
      </c>
      <c r="W346">
        <f t="shared" si="167"/>
        <v>31.163274074074071</v>
      </c>
      <c r="X346">
        <f t="shared" si="168"/>
        <v>4.5535476076472454</v>
      </c>
      <c r="Y346">
        <f t="shared" si="169"/>
        <v>50.475184060683588</v>
      </c>
      <c r="Z346">
        <f t="shared" si="170"/>
        <v>2.1380562107007299</v>
      </c>
      <c r="AA346">
        <f t="shared" si="171"/>
        <v>4.2358561944623334</v>
      </c>
      <c r="AB346">
        <f t="shared" si="172"/>
        <v>2.4154913969465155</v>
      </c>
      <c r="AC346">
        <f t="shared" si="173"/>
        <v>-120.00203558709136</v>
      </c>
      <c r="AD346">
        <f t="shared" si="174"/>
        <v>-201.7464873606539</v>
      </c>
      <c r="AE346">
        <f t="shared" si="175"/>
        <v>-15.23227580433443</v>
      </c>
      <c r="AF346">
        <f t="shared" si="176"/>
        <v>170.04321576002914</v>
      </c>
      <c r="AG346">
        <f t="shared" si="177"/>
        <v>37.665628644557913</v>
      </c>
      <c r="AH346">
        <f t="shared" si="178"/>
        <v>2.7147460125141918</v>
      </c>
      <c r="AI346">
        <f t="shared" si="179"/>
        <v>18.496788795822596</v>
      </c>
      <c r="AJ346">
        <v>688.67520511141356</v>
      </c>
      <c r="AK346">
        <v>648.58025454545418</v>
      </c>
      <c r="AL346">
        <v>3.3213529902999408</v>
      </c>
      <c r="AM346">
        <v>65.215771682281684</v>
      </c>
      <c r="AN346">
        <f t="shared" si="180"/>
        <v>2.7211345938115956</v>
      </c>
      <c r="AO346">
        <v>17.79577867432171</v>
      </c>
      <c r="AP346">
        <v>20.992366666666669</v>
      </c>
      <c r="AQ346">
        <v>5.1300313361634572E-6</v>
      </c>
      <c r="AR346">
        <v>100.46263180552219</v>
      </c>
      <c r="AS346">
        <v>0</v>
      </c>
      <c r="AT346">
        <v>0</v>
      </c>
      <c r="AU346">
        <f t="shared" si="181"/>
        <v>1</v>
      </c>
      <c r="AV346">
        <f t="shared" si="182"/>
        <v>0</v>
      </c>
      <c r="AW346">
        <f t="shared" si="183"/>
        <v>53300.536218354791</v>
      </c>
      <c r="AX346">
        <f t="shared" si="184"/>
        <v>2881.9808148148149</v>
      </c>
      <c r="AY346">
        <f t="shared" si="185"/>
        <v>2364.0888684768174</v>
      </c>
      <c r="AZ346">
        <f>($B$11*$D$9+$C$11*$D$9+$F$11*((CV346+CN346)/MAX(CV346+CN346+CW346, 0.1)*$I$9+CW346/MAX(CV346+CN346+CW346, 0.1)*$J$9))/($B$11+$C$11+$F$11)</f>
        <v>0.82030000211112597</v>
      </c>
      <c r="BA346">
        <f>($B$11*$K$9+$C$11*$K$9+$F$11*((CV346+CN346)/MAX(CV346+CN346+CW346, 0.1)*$P$9+CW346/MAX(CV346+CN346+CW346, 0.1)*$Q$9))/($B$11+$C$11+$F$11)</f>
        <v>0.17592900407447309</v>
      </c>
      <c r="BB346" s="1">
        <v>6</v>
      </c>
      <c r="BC346">
        <v>0.5</v>
      </c>
      <c r="BD346" t="s">
        <v>354</v>
      </c>
      <c r="BE346">
        <v>2</v>
      </c>
      <c r="BF346" t="b">
        <v>1</v>
      </c>
      <c r="BG346">
        <v>1687543910.5</v>
      </c>
      <c r="BH346">
        <v>612.23766666666677</v>
      </c>
      <c r="BI346">
        <v>659.42818518518527</v>
      </c>
      <c r="BJ346">
        <v>20.987440740740741</v>
      </c>
      <c r="BK346">
        <v>17.798300000000001</v>
      </c>
      <c r="BL346">
        <v>609.18640740740739</v>
      </c>
      <c r="BM346">
        <v>20.862340740740741</v>
      </c>
      <c r="BN346">
        <v>500.02881481481478</v>
      </c>
      <c r="BO346">
        <v>101.77388888888891</v>
      </c>
      <c r="BP346">
        <v>9.9237859259259265E-2</v>
      </c>
      <c r="BQ346">
        <v>29.89924814814815</v>
      </c>
      <c r="BR346">
        <v>31.163274074074071</v>
      </c>
      <c r="BS346">
        <v>999.90000000000009</v>
      </c>
      <c r="BT346">
        <v>0</v>
      </c>
      <c r="BU346">
        <v>0</v>
      </c>
      <c r="BV346">
        <v>10000.09444444445</v>
      </c>
      <c r="BW346">
        <v>0</v>
      </c>
      <c r="BX346">
        <v>881.99488888888891</v>
      </c>
      <c r="BY346">
        <v>-47.190514814814797</v>
      </c>
      <c r="BZ346">
        <v>625.36240740740743</v>
      </c>
      <c r="CA346">
        <v>671.3774074074073</v>
      </c>
      <c r="CB346">
        <v>3.189137037037038</v>
      </c>
      <c r="CC346">
        <v>659.42818518518527</v>
      </c>
      <c r="CD346">
        <v>17.798300000000001</v>
      </c>
      <c r="CE346">
        <v>2.135972592592593</v>
      </c>
      <c r="CF346">
        <v>1.8114014814814809</v>
      </c>
      <c r="CG346">
        <v>18.490011111111109</v>
      </c>
      <c r="CH346">
        <v>15.88553333333333</v>
      </c>
      <c r="CI346">
        <v>1999.985925925926</v>
      </c>
      <c r="CJ346">
        <v>0.97999877777777789</v>
      </c>
      <c r="CK346">
        <v>2.0000918518518519E-2</v>
      </c>
      <c r="CL346">
        <v>0</v>
      </c>
      <c r="CM346">
        <v>2.0055407407407411</v>
      </c>
      <c r="CN346">
        <v>0</v>
      </c>
      <c r="CO346">
        <v>13947.07777777778</v>
      </c>
      <c r="CP346">
        <v>17338.099999999999</v>
      </c>
      <c r="CQ346">
        <v>48.865666666666662</v>
      </c>
      <c r="CR346">
        <v>50.186999999999983</v>
      </c>
      <c r="CS346">
        <v>49</v>
      </c>
      <c r="CT346">
        <v>48.198666666666647</v>
      </c>
      <c r="CU346">
        <v>47.504592592592587</v>
      </c>
      <c r="CV346">
        <v>1959.985925925926</v>
      </c>
      <c r="CW346">
        <v>40</v>
      </c>
      <c r="CX346">
        <v>0</v>
      </c>
      <c r="CY346">
        <v>1687543917.8</v>
      </c>
      <c r="CZ346">
        <v>0</v>
      </c>
      <c r="DA346">
        <v>1687542577</v>
      </c>
      <c r="DB346" t="s">
        <v>942</v>
      </c>
      <c r="DC346">
        <v>1687542562</v>
      </c>
      <c r="DD346">
        <v>1687542577</v>
      </c>
      <c r="DE346">
        <v>5</v>
      </c>
      <c r="DF346">
        <v>0.01</v>
      </c>
      <c r="DG346">
        <v>7.0000000000000001E-3</v>
      </c>
      <c r="DH346">
        <v>2.6339999999999999</v>
      </c>
      <c r="DI346">
        <v>1E-3</v>
      </c>
      <c r="DJ346">
        <v>420</v>
      </c>
      <c r="DK346">
        <v>14</v>
      </c>
      <c r="DL346">
        <v>7.0000000000000007E-2</v>
      </c>
      <c r="DM346">
        <v>0.01</v>
      </c>
      <c r="DN346">
        <v>-46.894219999999997</v>
      </c>
      <c r="DO346">
        <v>-6.4018986866791359</v>
      </c>
      <c r="DP346">
        <v>0.61707100896088163</v>
      </c>
      <c r="DQ346">
        <v>0</v>
      </c>
      <c r="DR346">
        <v>3.1862157500000001</v>
      </c>
      <c r="DS346">
        <v>6.6136998123827409E-2</v>
      </c>
      <c r="DT346">
        <v>6.4256213269613064E-3</v>
      </c>
      <c r="DU346">
        <v>1</v>
      </c>
      <c r="DV346">
        <v>1</v>
      </c>
      <c r="DW346">
        <v>2</v>
      </c>
      <c r="DX346" t="s">
        <v>368</v>
      </c>
      <c r="DY346">
        <v>3.1188600000000002</v>
      </c>
      <c r="DZ346">
        <v>2.7561</v>
      </c>
      <c r="EA346">
        <v>0.12592400000000001</v>
      </c>
      <c r="EB346">
        <v>0.13364300000000001</v>
      </c>
      <c r="EC346">
        <v>0.106526</v>
      </c>
      <c r="ED346">
        <v>9.5147099999999998E-2</v>
      </c>
      <c r="EE346">
        <v>25281.200000000001</v>
      </c>
      <c r="EF346">
        <v>24918.9</v>
      </c>
      <c r="EG346">
        <v>29504.7</v>
      </c>
      <c r="EH346">
        <v>29074.7</v>
      </c>
      <c r="EI346">
        <v>36505.699999999997</v>
      </c>
      <c r="EJ346">
        <v>34674.699999999997</v>
      </c>
      <c r="EK346">
        <v>45250.3</v>
      </c>
      <c r="EL346">
        <v>43243.7</v>
      </c>
      <c r="EM346">
        <v>1.7079800000000001</v>
      </c>
      <c r="EN346">
        <v>1.6422000000000001</v>
      </c>
      <c r="EO346">
        <v>-9.7453599999999998E-3</v>
      </c>
      <c r="EP346">
        <v>0</v>
      </c>
      <c r="EQ346">
        <v>31.294499999999999</v>
      </c>
      <c r="ER346">
        <v>999.9</v>
      </c>
      <c r="ES346">
        <v>44.9</v>
      </c>
      <c r="ET346">
        <v>52.4</v>
      </c>
      <c r="EU346">
        <v>61.689399999999999</v>
      </c>
      <c r="EV346">
        <v>65.579499999999996</v>
      </c>
      <c r="EW346">
        <v>16.4663</v>
      </c>
      <c r="EX346">
        <v>1</v>
      </c>
      <c r="EY346">
        <v>1.21994</v>
      </c>
      <c r="EZ346">
        <v>9.2810500000000005</v>
      </c>
      <c r="FA346">
        <v>19.982500000000002</v>
      </c>
      <c r="FB346">
        <v>5.2294200000000002</v>
      </c>
      <c r="FC346">
        <v>11.992000000000001</v>
      </c>
      <c r="FD346">
        <v>4.9690000000000003</v>
      </c>
      <c r="FE346">
        <v>3.28965</v>
      </c>
      <c r="FF346">
        <v>9999</v>
      </c>
      <c r="FG346">
        <v>9999</v>
      </c>
      <c r="FH346">
        <v>9999</v>
      </c>
      <c r="FI346">
        <v>999.9</v>
      </c>
      <c r="FJ346">
        <v>4.9727300000000003</v>
      </c>
      <c r="FK346">
        <v>1.8785099999999999</v>
      </c>
      <c r="FL346">
        <v>1.8767400000000001</v>
      </c>
      <c r="FM346">
        <v>1.8794299999999999</v>
      </c>
      <c r="FN346">
        <v>1.8758699999999999</v>
      </c>
      <c r="FO346">
        <v>1.87927</v>
      </c>
      <c r="FP346">
        <v>1.8765400000000001</v>
      </c>
      <c r="FQ346">
        <v>1.87775</v>
      </c>
      <c r="FR346">
        <v>0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3.0990000000000002</v>
      </c>
      <c r="GF346">
        <v>0.12520000000000001</v>
      </c>
      <c r="GG346">
        <v>1.4370950227846799</v>
      </c>
      <c r="GH346">
        <v>3.4596175144301941E-3</v>
      </c>
      <c r="GI346">
        <v>-1.60062044249347E-6</v>
      </c>
      <c r="GJ346">
        <v>4.4551892631570479E-10</v>
      </c>
      <c r="GK346">
        <v>-0.1146890943765039</v>
      </c>
      <c r="GL346">
        <v>-1.1044296988583829E-3</v>
      </c>
      <c r="GM346">
        <v>8.6344859614355754E-4</v>
      </c>
      <c r="GN346">
        <v>-1.2442756315904091E-5</v>
      </c>
      <c r="GO346">
        <v>0</v>
      </c>
      <c r="GP346">
        <v>2120</v>
      </c>
      <c r="GQ346">
        <v>2</v>
      </c>
      <c r="GR346">
        <v>32</v>
      </c>
      <c r="GS346">
        <v>22.6</v>
      </c>
      <c r="GT346">
        <v>22.4</v>
      </c>
      <c r="GU346">
        <v>1.64917</v>
      </c>
      <c r="GV346">
        <v>2.66235</v>
      </c>
      <c r="GW346">
        <v>1.39893</v>
      </c>
      <c r="GX346">
        <v>2.2717299999999998</v>
      </c>
      <c r="GY346">
        <v>1.4489700000000001</v>
      </c>
      <c r="GZ346">
        <v>2.47559</v>
      </c>
      <c r="HA346">
        <v>56.238199999999999</v>
      </c>
      <c r="HB346">
        <v>13.3002</v>
      </c>
      <c r="HC346">
        <v>18</v>
      </c>
      <c r="HD346">
        <v>511.55599999999998</v>
      </c>
      <c r="HE346">
        <v>383.863</v>
      </c>
      <c r="HF346">
        <v>22.064599999999999</v>
      </c>
      <c r="HG346">
        <v>41.282499999999999</v>
      </c>
      <c r="HH346">
        <v>29.999700000000001</v>
      </c>
      <c r="HI346">
        <v>40.755899999999997</v>
      </c>
      <c r="HJ346">
        <v>40.756100000000004</v>
      </c>
      <c r="HK346">
        <v>33.076500000000003</v>
      </c>
      <c r="HL346">
        <v>65.200400000000002</v>
      </c>
      <c r="HM346">
        <v>0</v>
      </c>
      <c r="HN346">
        <v>18.993500000000001</v>
      </c>
      <c r="HO346">
        <v>707.59500000000003</v>
      </c>
      <c r="HP346">
        <v>17.694299999999998</v>
      </c>
      <c r="HQ346">
        <v>97.691100000000006</v>
      </c>
      <c r="HR346">
        <v>99.430400000000006</v>
      </c>
    </row>
    <row r="347" spans="1:226" x14ac:dyDescent="0.25">
      <c r="A347">
        <v>331</v>
      </c>
      <c r="B347">
        <v>1687543923</v>
      </c>
      <c r="C347">
        <v>15219.5</v>
      </c>
      <c r="D347" t="s">
        <v>1025</v>
      </c>
      <c r="E347" t="s">
        <v>1026</v>
      </c>
      <c r="F347">
        <v>5</v>
      </c>
      <c r="G347" t="s">
        <v>353</v>
      </c>
      <c r="H347" t="s">
        <v>941</v>
      </c>
      <c r="I347">
        <v>1687543915.2142861</v>
      </c>
      <c r="J347">
        <f t="shared" si="155"/>
        <v>2.7232020589011779E-3</v>
      </c>
      <c r="K347">
        <f t="shared" si="156"/>
        <v>2.7232020589011778</v>
      </c>
      <c r="L347">
        <f t="shared" si="157"/>
        <v>18.902611283093908</v>
      </c>
      <c r="M347">
        <f t="shared" si="158"/>
        <v>627.55403571428565</v>
      </c>
      <c r="N347">
        <f t="shared" si="159"/>
        <v>337.96468556925078</v>
      </c>
      <c r="O347">
        <f t="shared" si="160"/>
        <v>34.429460329498291</v>
      </c>
      <c r="P347">
        <f t="shared" si="161"/>
        <v>63.930782415473089</v>
      </c>
      <c r="Q347">
        <f t="shared" si="162"/>
        <v>0.11373932564543675</v>
      </c>
      <c r="R347">
        <f>IF(LEFT(BD347,1)&lt;&gt;"0",IF(LEFT(BD347,1)="1",3,BE347),$D$5+$E$5*(BV347*BO347/($K$5*1000))+$F$5*(BV347*BO347/($K$5*1000))*MAX(MIN(BB347,$J$5),$I$5)*MAX(MIN(BB347,$J$5),$I$5)+$G$5*MAX(MIN(BB347,$J$5),$I$5)*(BV347*BO347/($K$5*1000))+$H$5*(BV347*BO347/($K$5*1000))*(BV347*BO347/($K$5*1000)))</f>
        <v>2.9617347090620414</v>
      </c>
      <c r="S347">
        <f t="shared" si="163"/>
        <v>0.11136729532602428</v>
      </c>
      <c r="T347">
        <f t="shared" si="164"/>
        <v>6.9813556879153138E-2</v>
      </c>
      <c r="U347">
        <f t="shared" si="165"/>
        <v>506.34478148064204</v>
      </c>
      <c r="V347">
        <f t="shared" si="166"/>
        <v>32.149369236419815</v>
      </c>
      <c r="W347">
        <f t="shared" si="167"/>
        <v>31.140832142857139</v>
      </c>
      <c r="X347">
        <f t="shared" si="168"/>
        <v>4.5477311874983481</v>
      </c>
      <c r="Y347">
        <f t="shared" si="169"/>
        <v>50.484506486508188</v>
      </c>
      <c r="Z347">
        <f t="shared" si="170"/>
        <v>2.1384355186437847</v>
      </c>
      <c r="AA347">
        <f t="shared" si="171"/>
        <v>4.2358253402264605</v>
      </c>
      <c r="AB347">
        <f t="shared" si="172"/>
        <v>2.4092956688545635</v>
      </c>
      <c r="AC347">
        <f t="shared" si="173"/>
        <v>-120.09321079754194</v>
      </c>
      <c r="AD347">
        <f t="shared" si="174"/>
        <v>-198.2677265807107</v>
      </c>
      <c r="AE347">
        <f t="shared" si="175"/>
        <v>-14.961692952952909</v>
      </c>
      <c r="AF347">
        <f t="shared" si="176"/>
        <v>173.02215114943652</v>
      </c>
      <c r="AG347">
        <f t="shared" si="177"/>
        <v>38.037782032555221</v>
      </c>
      <c r="AH347">
        <f t="shared" si="178"/>
        <v>2.7189041422776432</v>
      </c>
      <c r="AI347">
        <f t="shared" si="179"/>
        <v>18.902611283093908</v>
      </c>
      <c r="AJ347">
        <v>705.7374604398932</v>
      </c>
      <c r="AK347">
        <v>665.1814909090906</v>
      </c>
      <c r="AL347">
        <v>3.3144208281949412</v>
      </c>
      <c r="AM347">
        <v>65.215771682281684</v>
      </c>
      <c r="AN347">
        <f t="shared" si="180"/>
        <v>2.7232020589011778</v>
      </c>
      <c r="AO347">
        <v>17.79619459691245</v>
      </c>
      <c r="AP347">
        <v>20.99526545454545</v>
      </c>
      <c r="AQ347">
        <v>1.505356339910836E-5</v>
      </c>
      <c r="AR347">
        <v>100.46263180552219</v>
      </c>
      <c r="AS347">
        <v>0</v>
      </c>
      <c r="AT347">
        <v>0</v>
      </c>
      <c r="AU347">
        <f t="shared" si="181"/>
        <v>1</v>
      </c>
      <c r="AV347">
        <f t="shared" si="182"/>
        <v>0</v>
      </c>
      <c r="AW347">
        <f t="shared" si="183"/>
        <v>53336.445115718998</v>
      </c>
      <c r="AX347">
        <f t="shared" si="184"/>
        <v>2878.1199642857141</v>
      </c>
      <c r="AY347">
        <f t="shared" si="185"/>
        <v>2360.9218141045149</v>
      </c>
      <c r="AZ347">
        <f>($B$11*$D$9+$C$11*$D$9+$F$11*((CV347+CN347)/MAX(CV347+CN347+CW347, 0.1)*$I$9+CW347/MAX(CV347+CN347+CW347, 0.1)*$J$9))/($B$11+$C$11+$F$11)</f>
        <v>0.82030000257145064</v>
      </c>
      <c r="BA347">
        <f>($B$11*$K$9+$C$11*$K$9+$F$11*((CV347+CN347)/MAX(CV347+CN347+CW347, 0.1)*$P$9+CW347/MAX(CV347+CN347+CW347, 0.1)*$Q$9))/($B$11+$C$11+$F$11)</f>
        <v>0.17592900496289968</v>
      </c>
      <c r="BB347" s="1">
        <v>6</v>
      </c>
      <c r="BC347">
        <v>0.5</v>
      </c>
      <c r="BD347" t="s">
        <v>354</v>
      </c>
      <c r="BE347">
        <v>2</v>
      </c>
      <c r="BF347" t="b">
        <v>1</v>
      </c>
      <c r="BG347">
        <v>1687543915.2142861</v>
      </c>
      <c r="BH347">
        <v>627.55403571428565</v>
      </c>
      <c r="BI347">
        <v>675.24628571428559</v>
      </c>
      <c r="BJ347">
        <v>20.991199999999999</v>
      </c>
      <c r="BK347">
        <v>17.797042857142849</v>
      </c>
      <c r="BL347">
        <v>624.47235714285705</v>
      </c>
      <c r="BM347">
        <v>20.86603214285714</v>
      </c>
      <c r="BN347">
        <v>500.0062857142857</v>
      </c>
      <c r="BO347">
        <v>101.7736071428571</v>
      </c>
      <c r="BP347">
        <v>9.9345267857142885E-2</v>
      </c>
      <c r="BQ347">
        <v>29.899121428571419</v>
      </c>
      <c r="BR347">
        <v>31.140832142857139</v>
      </c>
      <c r="BS347">
        <v>999.9000000000002</v>
      </c>
      <c r="BT347">
        <v>0</v>
      </c>
      <c r="BU347">
        <v>0</v>
      </c>
      <c r="BV347">
        <v>10007.14392857143</v>
      </c>
      <c r="BW347">
        <v>0</v>
      </c>
      <c r="BX347">
        <v>878.13710714285696</v>
      </c>
      <c r="BY347">
        <v>-47.692242857142858</v>
      </c>
      <c r="BZ347">
        <v>641.00957142857146</v>
      </c>
      <c r="CA347">
        <v>687.48128571428549</v>
      </c>
      <c r="CB347">
        <v>3.194159285714286</v>
      </c>
      <c r="CC347">
        <v>675.24628571428559</v>
      </c>
      <c r="CD347">
        <v>17.797042857142849</v>
      </c>
      <c r="CE347">
        <v>2.1363503571428568</v>
      </c>
      <c r="CF347">
        <v>1.8112682142857139</v>
      </c>
      <c r="CG347">
        <v>18.492828571428571</v>
      </c>
      <c r="CH347">
        <v>15.88438571428571</v>
      </c>
      <c r="CI347">
        <v>1999.982857142857</v>
      </c>
      <c r="CJ347">
        <v>0.97999853571428552</v>
      </c>
      <c r="CK347">
        <v>2.0001164285714291E-2</v>
      </c>
      <c r="CL347">
        <v>0</v>
      </c>
      <c r="CM347">
        <v>1.990507142857143</v>
      </c>
      <c r="CN347">
        <v>0</v>
      </c>
      <c r="CO347">
        <v>13974.810714285721</v>
      </c>
      <c r="CP347">
        <v>17338.085714285709</v>
      </c>
      <c r="CQ347">
        <v>48.852499999999999</v>
      </c>
      <c r="CR347">
        <v>50.186999999999983</v>
      </c>
      <c r="CS347">
        <v>49</v>
      </c>
      <c r="CT347">
        <v>48.187035714285699</v>
      </c>
      <c r="CU347">
        <v>47.5</v>
      </c>
      <c r="CV347">
        <v>1959.982857142857</v>
      </c>
      <c r="CW347">
        <v>40</v>
      </c>
      <c r="CX347">
        <v>0</v>
      </c>
      <c r="CY347">
        <v>1687543923.2</v>
      </c>
      <c r="CZ347">
        <v>0</v>
      </c>
      <c r="DA347">
        <v>1687542577</v>
      </c>
      <c r="DB347" t="s">
        <v>942</v>
      </c>
      <c r="DC347">
        <v>1687542562</v>
      </c>
      <c r="DD347">
        <v>1687542577</v>
      </c>
      <c r="DE347">
        <v>5</v>
      </c>
      <c r="DF347">
        <v>0.01</v>
      </c>
      <c r="DG347">
        <v>7.0000000000000001E-3</v>
      </c>
      <c r="DH347">
        <v>2.6339999999999999</v>
      </c>
      <c r="DI347">
        <v>1E-3</v>
      </c>
      <c r="DJ347">
        <v>420</v>
      </c>
      <c r="DK347">
        <v>14</v>
      </c>
      <c r="DL347">
        <v>7.0000000000000007E-2</v>
      </c>
      <c r="DM347">
        <v>0.01</v>
      </c>
      <c r="DN347">
        <v>-47.321800000000003</v>
      </c>
      <c r="DO347">
        <v>-6.4224270168855266</v>
      </c>
      <c r="DP347">
        <v>0.61907509197188726</v>
      </c>
      <c r="DQ347">
        <v>0</v>
      </c>
      <c r="DR347">
        <v>3.1904759999999999</v>
      </c>
      <c r="DS347">
        <v>6.9231669793618167E-2</v>
      </c>
      <c r="DT347">
        <v>6.6998876109976924E-3</v>
      </c>
      <c r="DU347">
        <v>1</v>
      </c>
      <c r="DV347">
        <v>1</v>
      </c>
      <c r="DW347">
        <v>2</v>
      </c>
      <c r="DX347" t="s">
        <v>368</v>
      </c>
      <c r="DY347">
        <v>3.11904</v>
      </c>
      <c r="DZ347">
        <v>2.7565900000000001</v>
      </c>
      <c r="EA347">
        <v>0.128164</v>
      </c>
      <c r="EB347">
        <v>0.13588700000000001</v>
      </c>
      <c r="EC347">
        <v>0.106529</v>
      </c>
      <c r="ED347">
        <v>9.5149300000000006E-2</v>
      </c>
      <c r="EE347">
        <v>25216.799999999999</v>
      </c>
      <c r="EF347">
        <v>24854.2</v>
      </c>
      <c r="EG347">
        <v>29505.3</v>
      </c>
      <c r="EH347">
        <v>29074.6</v>
      </c>
      <c r="EI347">
        <v>36506.699999999997</v>
      </c>
      <c r="EJ347">
        <v>34674.800000000003</v>
      </c>
      <c r="EK347">
        <v>45251.6</v>
      </c>
      <c r="EL347">
        <v>43243.8</v>
      </c>
      <c r="EM347">
        <v>1.70835</v>
      </c>
      <c r="EN347">
        <v>1.64198</v>
      </c>
      <c r="EO347">
        <v>-1.5102300000000001E-2</v>
      </c>
      <c r="EP347">
        <v>0</v>
      </c>
      <c r="EQ347">
        <v>31.290700000000001</v>
      </c>
      <c r="ER347">
        <v>999.9</v>
      </c>
      <c r="ES347">
        <v>44.9</v>
      </c>
      <c r="ET347">
        <v>52.4</v>
      </c>
      <c r="EU347">
        <v>61.684399999999997</v>
      </c>
      <c r="EV347">
        <v>65.529499999999999</v>
      </c>
      <c r="EW347">
        <v>16.470400000000001</v>
      </c>
      <c r="EX347">
        <v>1</v>
      </c>
      <c r="EY347">
        <v>1.2195400000000001</v>
      </c>
      <c r="EZ347">
        <v>9.2810500000000005</v>
      </c>
      <c r="FA347">
        <v>19.982500000000002</v>
      </c>
      <c r="FB347">
        <v>5.22837</v>
      </c>
      <c r="FC347">
        <v>11.992000000000001</v>
      </c>
      <c r="FD347">
        <v>4.9686500000000002</v>
      </c>
      <c r="FE347">
        <v>3.2895799999999999</v>
      </c>
      <c r="FF347">
        <v>9999</v>
      </c>
      <c r="FG347">
        <v>9999</v>
      </c>
      <c r="FH347">
        <v>9999</v>
      </c>
      <c r="FI347">
        <v>999.9</v>
      </c>
      <c r="FJ347">
        <v>4.9727300000000003</v>
      </c>
      <c r="FK347">
        <v>1.8785099999999999</v>
      </c>
      <c r="FL347">
        <v>1.87673</v>
      </c>
      <c r="FM347">
        <v>1.8794299999999999</v>
      </c>
      <c r="FN347">
        <v>1.87588</v>
      </c>
      <c r="FO347">
        <v>1.87927</v>
      </c>
      <c r="FP347">
        <v>1.87653</v>
      </c>
      <c r="FQ347">
        <v>1.87775</v>
      </c>
      <c r="FR347">
        <v>0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3.1320000000000001</v>
      </c>
      <c r="GF347">
        <v>0.12520000000000001</v>
      </c>
      <c r="GG347">
        <v>1.4370950227846799</v>
      </c>
      <c r="GH347">
        <v>3.4596175144301941E-3</v>
      </c>
      <c r="GI347">
        <v>-1.60062044249347E-6</v>
      </c>
      <c r="GJ347">
        <v>4.4551892631570479E-10</v>
      </c>
      <c r="GK347">
        <v>-0.1146890943765039</v>
      </c>
      <c r="GL347">
        <v>-1.1044296988583829E-3</v>
      </c>
      <c r="GM347">
        <v>8.6344859614355754E-4</v>
      </c>
      <c r="GN347">
        <v>-1.2442756315904091E-5</v>
      </c>
      <c r="GO347">
        <v>0</v>
      </c>
      <c r="GP347">
        <v>2120</v>
      </c>
      <c r="GQ347">
        <v>2</v>
      </c>
      <c r="GR347">
        <v>32</v>
      </c>
      <c r="GS347">
        <v>22.7</v>
      </c>
      <c r="GT347">
        <v>22.4</v>
      </c>
      <c r="GU347">
        <v>1.6796899999999999</v>
      </c>
      <c r="GV347">
        <v>2.66235</v>
      </c>
      <c r="GW347">
        <v>1.39893</v>
      </c>
      <c r="GX347">
        <v>2.2717299999999998</v>
      </c>
      <c r="GY347">
        <v>1.4489700000000001</v>
      </c>
      <c r="GZ347">
        <v>2.4462899999999999</v>
      </c>
      <c r="HA347">
        <v>56.238199999999999</v>
      </c>
      <c r="HB347">
        <v>13.3002</v>
      </c>
      <c r="HC347">
        <v>18</v>
      </c>
      <c r="HD347">
        <v>511.76499999999999</v>
      </c>
      <c r="HE347">
        <v>383.70699999999999</v>
      </c>
      <c r="HF347">
        <v>22.0593</v>
      </c>
      <c r="HG347">
        <v>41.278300000000002</v>
      </c>
      <c r="HH347">
        <v>29.999700000000001</v>
      </c>
      <c r="HI347">
        <v>40.751800000000003</v>
      </c>
      <c r="HJ347">
        <v>40.752099999999999</v>
      </c>
      <c r="HK347">
        <v>33.683199999999999</v>
      </c>
      <c r="HL347">
        <v>65.200400000000002</v>
      </c>
      <c r="HM347">
        <v>0</v>
      </c>
      <c r="HN347">
        <v>18.9968</v>
      </c>
      <c r="HO347">
        <v>720.95299999999997</v>
      </c>
      <c r="HP347">
        <v>17.677499999999998</v>
      </c>
      <c r="HQ347">
        <v>97.693600000000004</v>
      </c>
      <c r="HR347">
        <v>99.430499999999995</v>
      </c>
    </row>
    <row r="348" spans="1:226" x14ac:dyDescent="0.25">
      <c r="A348">
        <v>332</v>
      </c>
      <c r="B348">
        <v>1687543928</v>
      </c>
      <c r="C348">
        <v>15224.5</v>
      </c>
      <c r="D348" t="s">
        <v>1027</v>
      </c>
      <c r="E348" t="s">
        <v>1028</v>
      </c>
      <c r="F348">
        <v>5</v>
      </c>
      <c r="G348" t="s">
        <v>353</v>
      </c>
      <c r="H348" t="s">
        <v>941</v>
      </c>
      <c r="I348">
        <v>1687543920.5</v>
      </c>
      <c r="J348">
        <f t="shared" si="155"/>
        <v>2.708549778537963E-3</v>
      </c>
      <c r="K348">
        <f t="shared" si="156"/>
        <v>2.7085497785379631</v>
      </c>
      <c r="L348">
        <f t="shared" si="157"/>
        <v>18.982280988829014</v>
      </c>
      <c r="M348">
        <f t="shared" si="158"/>
        <v>644.76181481481478</v>
      </c>
      <c r="N348">
        <f t="shared" si="159"/>
        <v>353.28980204593603</v>
      </c>
      <c r="O348">
        <f t="shared" si="160"/>
        <v>35.990660316347359</v>
      </c>
      <c r="P348">
        <f t="shared" si="161"/>
        <v>65.683762530270855</v>
      </c>
      <c r="Q348">
        <f t="shared" si="162"/>
        <v>0.11365518262771744</v>
      </c>
      <c r="R348">
        <f>IF(LEFT(BD348,1)&lt;&gt;"0",IF(LEFT(BD348,1)="1",3,BE348),$D$5+$E$5*(BV348*BO348/($K$5*1000))+$F$5*(BV348*BO348/($K$5*1000))*MAX(MIN(BB348,$J$5),$I$5)*MAX(MIN(BB348,$J$5),$I$5)+$G$5*MAX(MIN(BB348,$J$5),$I$5)*(BV348*BO348/($K$5*1000))+$H$5*(BV348*BO348/($K$5*1000))*(BV348*BO348/($K$5*1000)))</f>
        <v>2.9617665627077869</v>
      </c>
      <c r="S348">
        <f t="shared" si="163"/>
        <v>0.11128664613372602</v>
      </c>
      <c r="T348">
        <f t="shared" si="164"/>
        <v>6.9762846314378429E-2</v>
      </c>
      <c r="U348">
        <f t="shared" si="165"/>
        <v>505.99444297346884</v>
      </c>
      <c r="V348">
        <f t="shared" si="166"/>
        <v>32.145860547661158</v>
      </c>
      <c r="W348">
        <f t="shared" si="167"/>
        <v>31.097725925925921</v>
      </c>
      <c r="X348">
        <f t="shared" si="168"/>
        <v>4.5365772202156984</v>
      </c>
      <c r="Y348">
        <f t="shared" si="169"/>
        <v>50.498168477630266</v>
      </c>
      <c r="Z348">
        <f t="shared" si="170"/>
        <v>2.1383727564845154</v>
      </c>
      <c r="AA348">
        <f t="shared" si="171"/>
        <v>4.2345550758574024</v>
      </c>
      <c r="AB348">
        <f t="shared" si="172"/>
        <v>2.398204463731183</v>
      </c>
      <c r="AC348">
        <f t="shared" si="173"/>
        <v>-119.44704523352416</v>
      </c>
      <c r="AD348">
        <f t="shared" si="174"/>
        <v>-192.22002312634615</v>
      </c>
      <c r="AE348">
        <f t="shared" si="175"/>
        <v>-14.501697280694863</v>
      </c>
      <c r="AF348">
        <f t="shared" si="176"/>
        <v>179.82567733290367</v>
      </c>
      <c r="AG348">
        <f t="shared" si="177"/>
        <v>38.445046357419997</v>
      </c>
      <c r="AH348">
        <f t="shared" si="178"/>
        <v>2.7194290808686064</v>
      </c>
      <c r="AI348">
        <f t="shared" si="179"/>
        <v>18.982280988829014</v>
      </c>
      <c r="AJ348">
        <v>722.89348961990879</v>
      </c>
      <c r="AK348">
        <v>681.990903030303</v>
      </c>
      <c r="AL348">
        <v>3.36174487663226</v>
      </c>
      <c r="AM348">
        <v>65.215771682281684</v>
      </c>
      <c r="AN348">
        <f t="shared" si="180"/>
        <v>2.7085497785379631</v>
      </c>
      <c r="AO348">
        <v>17.795132703060329</v>
      </c>
      <c r="AP348">
        <v>20.97761030303031</v>
      </c>
      <c r="AQ348">
        <v>-5.7222839439366321E-5</v>
      </c>
      <c r="AR348">
        <v>100.46263180552219</v>
      </c>
      <c r="AS348">
        <v>0</v>
      </c>
      <c r="AT348">
        <v>0</v>
      </c>
      <c r="AU348">
        <f t="shared" si="181"/>
        <v>1</v>
      </c>
      <c r="AV348">
        <f t="shared" si="182"/>
        <v>0</v>
      </c>
      <c r="AW348">
        <f t="shared" si="183"/>
        <v>53338.285531537862</v>
      </c>
      <c r="AX348">
        <f t="shared" si="184"/>
        <v>2876.128666666667</v>
      </c>
      <c r="AY348">
        <f t="shared" si="185"/>
        <v>2359.2883467047336</v>
      </c>
      <c r="AZ348">
        <f>($B$11*$D$9+$C$11*$D$9+$F$11*((CV348+CN348)/MAX(CV348+CN348+CW348, 0.1)*$I$9+CW348/MAX(CV348+CN348+CW348, 0.1)*$J$9))/($B$11+$C$11+$F$11)</f>
        <v>0.82030000050000085</v>
      </c>
      <c r="BA348">
        <f>($B$11*$K$9+$C$11*$K$9+$F$11*((CV348+CN348)/MAX(CV348+CN348+CW348, 0.1)*$P$9+CW348/MAX(CV348+CN348+CW348, 0.1)*$Q$9))/($B$11+$C$11+$F$11)</f>
        <v>0.17592900096500161</v>
      </c>
      <c r="BB348" s="1">
        <v>6</v>
      </c>
      <c r="BC348">
        <v>0.5</v>
      </c>
      <c r="BD348" t="s">
        <v>354</v>
      </c>
      <c r="BE348">
        <v>2</v>
      </c>
      <c r="BF348" t="b">
        <v>1</v>
      </c>
      <c r="BG348">
        <v>1687543920.5</v>
      </c>
      <c r="BH348">
        <v>644.76181481481478</v>
      </c>
      <c r="BI348">
        <v>692.99896296296299</v>
      </c>
      <c r="BJ348">
        <v>20.990592592592591</v>
      </c>
      <c r="BK348">
        <v>17.79584074074074</v>
      </c>
      <c r="BL348">
        <v>641.64629629629633</v>
      </c>
      <c r="BM348">
        <v>20.865440740740741</v>
      </c>
      <c r="BN348">
        <v>500.01003703703708</v>
      </c>
      <c r="BO348">
        <v>101.7735185185185</v>
      </c>
      <c r="BP348">
        <v>9.9391788888888902E-2</v>
      </c>
      <c r="BQ348">
        <v>29.89390370370371</v>
      </c>
      <c r="BR348">
        <v>31.097725925925921</v>
      </c>
      <c r="BS348">
        <v>999.90000000000009</v>
      </c>
      <c r="BT348">
        <v>0</v>
      </c>
      <c r="BU348">
        <v>0</v>
      </c>
      <c r="BV348">
        <v>10007.33333333333</v>
      </c>
      <c r="BW348">
        <v>0</v>
      </c>
      <c r="BX348">
        <v>876.13199999999995</v>
      </c>
      <c r="BY348">
        <v>-48.237151851851841</v>
      </c>
      <c r="BZ348">
        <v>658.58588888888892</v>
      </c>
      <c r="CA348">
        <v>705.55485185185194</v>
      </c>
      <c r="CB348">
        <v>3.1947592592592589</v>
      </c>
      <c r="CC348">
        <v>692.99896296296299</v>
      </c>
      <c r="CD348">
        <v>17.79584074074074</v>
      </c>
      <c r="CE348">
        <v>2.1362862962962961</v>
      </c>
      <c r="CF348">
        <v>1.8111433333333331</v>
      </c>
      <c r="CG348">
        <v>18.49234074074074</v>
      </c>
      <c r="CH348">
        <v>15.883307407407409</v>
      </c>
      <c r="CI348">
        <v>1999.9966666666669</v>
      </c>
      <c r="CJ348">
        <v>0.97999855555555559</v>
      </c>
      <c r="CK348">
        <v>2.0001144444444448E-2</v>
      </c>
      <c r="CL348">
        <v>0</v>
      </c>
      <c r="CM348">
        <v>1.935407407407407</v>
      </c>
      <c r="CN348">
        <v>0</v>
      </c>
      <c r="CO348">
        <v>14006.714814814821</v>
      </c>
      <c r="CP348">
        <v>17338.207407407412</v>
      </c>
      <c r="CQ348">
        <v>48.830666666666652</v>
      </c>
      <c r="CR348">
        <v>50.186999999999983</v>
      </c>
      <c r="CS348">
        <v>49</v>
      </c>
      <c r="CT348">
        <v>48.205703703703698</v>
      </c>
      <c r="CU348">
        <v>47.5</v>
      </c>
      <c r="CV348">
        <v>1959.9966666666669</v>
      </c>
      <c r="CW348">
        <v>40</v>
      </c>
      <c r="CX348">
        <v>0</v>
      </c>
      <c r="CY348">
        <v>1687543928</v>
      </c>
      <c r="CZ348">
        <v>0</v>
      </c>
      <c r="DA348">
        <v>1687542577</v>
      </c>
      <c r="DB348" t="s">
        <v>942</v>
      </c>
      <c r="DC348">
        <v>1687542562</v>
      </c>
      <c r="DD348">
        <v>1687542577</v>
      </c>
      <c r="DE348">
        <v>5</v>
      </c>
      <c r="DF348">
        <v>0.01</v>
      </c>
      <c r="DG348">
        <v>7.0000000000000001E-3</v>
      </c>
      <c r="DH348">
        <v>2.6339999999999999</v>
      </c>
      <c r="DI348">
        <v>1E-3</v>
      </c>
      <c r="DJ348">
        <v>420</v>
      </c>
      <c r="DK348">
        <v>14</v>
      </c>
      <c r="DL348">
        <v>7.0000000000000007E-2</v>
      </c>
      <c r="DM348">
        <v>0.01</v>
      </c>
      <c r="DN348">
        <v>-47.873026829268291</v>
      </c>
      <c r="DO348">
        <v>-6.2550668989546692</v>
      </c>
      <c r="DP348">
        <v>0.61950011950013195</v>
      </c>
      <c r="DQ348">
        <v>0</v>
      </c>
      <c r="DR348">
        <v>3.193045121951219</v>
      </c>
      <c r="DS348">
        <v>2.0174425087108361E-2</v>
      </c>
      <c r="DT348">
        <v>5.177568466860745E-3</v>
      </c>
      <c r="DU348">
        <v>1</v>
      </c>
      <c r="DV348">
        <v>1</v>
      </c>
      <c r="DW348">
        <v>2</v>
      </c>
      <c r="DX348" t="s">
        <v>368</v>
      </c>
      <c r="DY348">
        <v>3.1187100000000001</v>
      </c>
      <c r="DZ348">
        <v>2.7552400000000001</v>
      </c>
      <c r="EA348">
        <v>0.13040099999999999</v>
      </c>
      <c r="EB348">
        <v>0.138099</v>
      </c>
      <c r="EC348">
        <v>0.10647</v>
      </c>
      <c r="ED348">
        <v>9.5142599999999994E-2</v>
      </c>
      <c r="EE348">
        <v>25152.1</v>
      </c>
      <c r="EF348">
        <v>24790.400000000001</v>
      </c>
      <c r="EG348">
        <v>29505.5</v>
      </c>
      <c r="EH348">
        <v>29074.5</v>
      </c>
      <c r="EI348">
        <v>36509</v>
      </c>
      <c r="EJ348">
        <v>34675.199999999997</v>
      </c>
      <c r="EK348">
        <v>45251.3</v>
      </c>
      <c r="EL348">
        <v>43243.8</v>
      </c>
      <c r="EM348">
        <v>1.70747</v>
      </c>
      <c r="EN348">
        <v>1.64263</v>
      </c>
      <c r="EO348">
        <v>-1.3820799999999999E-2</v>
      </c>
      <c r="EP348">
        <v>0</v>
      </c>
      <c r="EQ348">
        <v>31.285900000000002</v>
      </c>
      <c r="ER348">
        <v>999.9</v>
      </c>
      <c r="ES348">
        <v>44.9</v>
      </c>
      <c r="ET348">
        <v>52.4</v>
      </c>
      <c r="EU348">
        <v>61.684199999999997</v>
      </c>
      <c r="EV348">
        <v>65.539500000000004</v>
      </c>
      <c r="EW348">
        <v>16.566500000000001</v>
      </c>
      <c r="EX348">
        <v>1</v>
      </c>
      <c r="EY348">
        <v>1.21922</v>
      </c>
      <c r="EZ348">
        <v>9.2810500000000005</v>
      </c>
      <c r="FA348">
        <v>19.981999999999999</v>
      </c>
      <c r="FB348">
        <v>5.2253800000000004</v>
      </c>
      <c r="FC348">
        <v>11.992000000000001</v>
      </c>
      <c r="FD348">
        <v>4.9679000000000002</v>
      </c>
      <c r="FE348">
        <v>3.2888999999999999</v>
      </c>
      <c r="FF348">
        <v>9999</v>
      </c>
      <c r="FG348">
        <v>9999</v>
      </c>
      <c r="FH348">
        <v>9999</v>
      </c>
      <c r="FI348">
        <v>999.9</v>
      </c>
      <c r="FJ348">
        <v>4.9727499999999996</v>
      </c>
      <c r="FK348">
        <v>1.8785099999999999</v>
      </c>
      <c r="FL348">
        <v>1.87676</v>
      </c>
      <c r="FM348">
        <v>1.8794599999999999</v>
      </c>
      <c r="FN348">
        <v>1.8758999999999999</v>
      </c>
      <c r="FO348">
        <v>1.87927</v>
      </c>
      <c r="FP348">
        <v>1.8765499999999999</v>
      </c>
      <c r="FQ348">
        <v>1.8777699999999999</v>
      </c>
      <c r="FR348">
        <v>0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3.1629999999999998</v>
      </c>
      <c r="GF348">
        <v>0.125</v>
      </c>
      <c r="GG348">
        <v>1.4370950227846799</v>
      </c>
      <c r="GH348">
        <v>3.4596175144301941E-3</v>
      </c>
      <c r="GI348">
        <v>-1.60062044249347E-6</v>
      </c>
      <c r="GJ348">
        <v>4.4551892631570479E-10</v>
      </c>
      <c r="GK348">
        <v>-0.1146890943765039</v>
      </c>
      <c r="GL348">
        <v>-1.1044296988583829E-3</v>
      </c>
      <c r="GM348">
        <v>8.6344859614355754E-4</v>
      </c>
      <c r="GN348">
        <v>-1.2442756315904091E-5</v>
      </c>
      <c r="GO348">
        <v>0</v>
      </c>
      <c r="GP348">
        <v>2120</v>
      </c>
      <c r="GQ348">
        <v>2</v>
      </c>
      <c r="GR348">
        <v>32</v>
      </c>
      <c r="GS348">
        <v>22.8</v>
      </c>
      <c r="GT348">
        <v>22.5</v>
      </c>
      <c r="GU348">
        <v>1.71387</v>
      </c>
      <c r="GV348">
        <v>2.66479</v>
      </c>
      <c r="GW348">
        <v>1.39893</v>
      </c>
      <c r="GX348">
        <v>2.2717299999999998</v>
      </c>
      <c r="GY348">
        <v>1.4489700000000001</v>
      </c>
      <c r="GZ348">
        <v>2.4182100000000002</v>
      </c>
      <c r="HA348">
        <v>56.238199999999999</v>
      </c>
      <c r="HB348">
        <v>13.291499999999999</v>
      </c>
      <c r="HC348">
        <v>18</v>
      </c>
      <c r="HD348">
        <v>511.2</v>
      </c>
      <c r="HE348">
        <v>384.07799999999997</v>
      </c>
      <c r="HF348">
        <v>22.054400000000001</v>
      </c>
      <c r="HG348">
        <v>41.274099999999997</v>
      </c>
      <c r="HH348">
        <v>29.999600000000001</v>
      </c>
      <c r="HI348">
        <v>40.748100000000001</v>
      </c>
      <c r="HJ348">
        <v>40.748600000000003</v>
      </c>
      <c r="HK348">
        <v>34.369900000000001</v>
      </c>
      <c r="HL348">
        <v>65.200400000000002</v>
      </c>
      <c r="HM348">
        <v>0</v>
      </c>
      <c r="HN348">
        <v>18.9971</v>
      </c>
      <c r="HO348">
        <v>740.99</v>
      </c>
      <c r="HP348">
        <v>17.5793</v>
      </c>
      <c r="HQ348">
        <v>97.693399999999997</v>
      </c>
      <c r="HR348">
        <v>99.430400000000006</v>
      </c>
    </row>
    <row r="349" spans="1:226" x14ac:dyDescent="0.25">
      <c r="A349">
        <v>333</v>
      </c>
      <c r="B349">
        <v>1687543933</v>
      </c>
      <c r="C349">
        <v>15229.5</v>
      </c>
      <c r="D349" t="s">
        <v>1029</v>
      </c>
      <c r="E349" t="s">
        <v>1030</v>
      </c>
      <c r="F349">
        <v>5</v>
      </c>
      <c r="G349" t="s">
        <v>353</v>
      </c>
      <c r="H349" t="s">
        <v>941</v>
      </c>
      <c r="I349">
        <v>1687543925.2142861</v>
      </c>
      <c r="J349">
        <f t="shared" si="155"/>
        <v>2.7122845571475275E-3</v>
      </c>
      <c r="K349">
        <f t="shared" si="156"/>
        <v>2.7122845571475276</v>
      </c>
      <c r="L349">
        <f t="shared" si="157"/>
        <v>19.502610597432277</v>
      </c>
      <c r="M349">
        <f t="shared" si="158"/>
        <v>660.17178571428576</v>
      </c>
      <c r="N349">
        <f t="shared" si="159"/>
        <v>361.79170399734568</v>
      </c>
      <c r="O349">
        <f t="shared" si="160"/>
        <v>36.856733802195961</v>
      </c>
      <c r="P349">
        <f t="shared" si="161"/>
        <v>67.25354810780928</v>
      </c>
      <c r="Q349">
        <f t="shared" si="162"/>
        <v>0.11405991549966088</v>
      </c>
      <c r="R349">
        <f>IF(LEFT(BD349,1)&lt;&gt;"0",IF(LEFT(BD349,1)="1",3,BE349),$D$5+$E$5*(BV349*BO349/($K$5*1000))+$F$5*(BV349*BO349/($K$5*1000))*MAX(MIN(BB349,$J$5),$I$5)*MAX(MIN(BB349,$J$5),$I$5)+$G$5*MAX(MIN(BB349,$J$5),$I$5)*(BV349*BO349/($K$5*1000))+$H$5*(BV349*BO349/($K$5*1000))*(BV349*BO349/($K$5*1000)))</f>
        <v>2.9609604586950322</v>
      </c>
      <c r="S349">
        <f t="shared" si="163"/>
        <v>0.11167403598688944</v>
      </c>
      <c r="T349">
        <f t="shared" si="164"/>
        <v>7.0006477553032617E-2</v>
      </c>
      <c r="U349">
        <f t="shared" si="165"/>
        <v>505.68727000340294</v>
      </c>
      <c r="V349">
        <f t="shared" si="166"/>
        <v>32.137130436602497</v>
      </c>
      <c r="W349">
        <f t="shared" si="167"/>
        <v>31.07696428571429</v>
      </c>
      <c r="X349">
        <f t="shared" si="168"/>
        <v>4.5312135403223071</v>
      </c>
      <c r="Y349">
        <f t="shared" si="169"/>
        <v>50.507596995117197</v>
      </c>
      <c r="Z349">
        <f t="shared" si="170"/>
        <v>2.137965517790871</v>
      </c>
      <c r="AA349">
        <f t="shared" si="171"/>
        <v>4.2329582973380377</v>
      </c>
      <c r="AB349">
        <f t="shared" si="172"/>
        <v>2.3932480225314361</v>
      </c>
      <c r="AC349">
        <f t="shared" si="173"/>
        <v>-119.61174897020597</v>
      </c>
      <c r="AD349">
        <f t="shared" si="174"/>
        <v>-189.90081544712868</v>
      </c>
      <c r="AE349">
        <f t="shared" si="175"/>
        <v>-14.328692733808207</v>
      </c>
      <c r="AF349">
        <f t="shared" si="176"/>
        <v>181.84601285226009</v>
      </c>
      <c r="AG349">
        <f t="shared" si="177"/>
        <v>38.746685489573011</v>
      </c>
      <c r="AH349">
        <f t="shared" si="178"/>
        <v>2.7161873287051339</v>
      </c>
      <c r="AI349">
        <f t="shared" si="179"/>
        <v>19.502610597432277</v>
      </c>
      <c r="AJ349">
        <v>739.96089348205498</v>
      </c>
      <c r="AK349">
        <v>698.64529696969703</v>
      </c>
      <c r="AL349">
        <v>3.3177768298743522</v>
      </c>
      <c r="AM349">
        <v>65.215771682281684</v>
      </c>
      <c r="AN349">
        <f t="shared" si="180"/>
        <v>2.7122845571475276</v>
      </c>
      <c r="AO349">
        <v>17.793926203403341</v>
      </c>
      <c r="AP349">
        <v>20.98092484848484</v>
      </c>
      <c r="AQ349">
        <v>6.8261425796568539E-6</v>
      </c>
      <c r="AR349">
        <v>100.46263180552219</v>
      </c>
      <c r="AS349">
        <v>0</v>
      </c>
      <c r="AT349">
        <v>0</v>
      </c>
      <c r="AU349">
        <f t="shared" si="181"/>
        <v>1</v>
      </c>
      <c r="AV349">
        <f t="shared" si="182"/>
        <v>0</v>
      </c>
      <c r="AW349">
        <f t="shared" si="183"/>
        <v>53316.070650635796</v>
      </c>
      <c r="AX349">
        <f t="shared" si="184"/>
        <v>2874.382714285714</v>
      </c>
      <c r="AY349">
        <f t="shared" si="185"/>
        <v>2357.8561371409191</v>
      </c>
      <c r="AZ349">
        <f>($B$11*$D$9+$C$11*$D$9+$F$11*((CV349+CN349)/MAX(CV349+CN349+CW349, 0.1)*$I$9+CW349/MAX(CV349+CN349+CW349, 0.1)*$J$9))/($B$11+$C$11+$F$11)</f>
        <v>0.82029999882143323</v>
      </c>
      <c r="BA349">
        <f>($B$11*$K$9+$C$11*$K$9+$F$11*((CV349+CN349)/MAX(CV349+CN349+CW349, 0.1)*$P$9+CW349/MAX(CV349+CN349+CW349, 0.1)*$Q$9))/($B$11+$C$11+$F$11)</f>
        <v>0.17592899772536608</v>
      </c>
      <c r="BB349" s="1">
        <v>6</v>
      </c>
      <c r="BC349">
        <v>0.5</v>
      </c>
      <c r="BD349" t="s">
        <v>354</v>
      </c>
      <c r="BE349">
        <v>2</v>
      </c>
      <c r="BF349" t="b">
        <v>1</v>
      </c>
      <c r="BG349">
        <v>1687543925.2142861</v>
      </c>
      <c r="BH349">
        <v>660.17178571428576</v>
      </c>
      <c r="BI349">
        <v>708.8287499999999</v>
      </c>
      <c r="BJ349">
        <v>20.986617857142861</v>
      </c>
      <c r="BK349">
        <v>17.79499642857143</v>
      </c>
      <c r="BL349">
        <v>657.02646428571427</v>
      </c>
      <c r="BM349">
        <v>20.86154642857143</v>
      </c>
      <c r="BN349">
        <v>499.9058571428572</v>
      </c>
      <c r="BO349">
        <v>101.7735</v>
      </c>
      <c r="BP349">
        <v>9.929972142857145E-2</v>
      </c>
      <c r="BQ349">
        <v>29.887342857142858</v>
      </c>
      <c r="BR349">
        <v>31.07696428571429</v>
      </c>
      <c r="BS349">
        <v>999.9000000000002</v>
      </c>
      <c r="BT349">
        <v>0</v>
      </c>
      <c r="BU349">
        <v>0</v>
      </c>
      <c r="BV349">
        <v>10002.76321428572</v>
      </c>
      <c r="BW349">
        <v>0</v>
      </c>
      <c r="BX349">
        <v>874.37485714285719</v>
      </c>
      <c r="BY349">
        <v>-48.656950000000002</v>
      </c>
      <c r="BZ349">
        <v>674.32353571428564</v>
      </c>
      <c r="CA349">
        <v>721.67092857142848</v>
      </c>
      <c r="CB349">
        <v>3.1916217857142861</v>
      </c>
      <c r="CC349">
        <v>708.8287499999999</v>
      </c>
      <c r="CD349">
        <v>17.79499642857143</v>
      </c>
      <c r="CE349">
        <v>2.1358799999999998</v>
      </c>
      <c r="CF349">
        <v>1.8110578571428571</v>
      </c>
      <c r="CG349">
        <v>18.48930714285714</v>
      </c>
      <c r="CH349">
        <v>15.88256071428572</v>
      </c>
      <c r="CI349">
        <v>2000.0078571428569</v>
      </c>
      <c r="CJ349">
        <v>0.97999864285714267</v>
      </c>
      <c r="CK349">
        <v>2.0001057142857138E-2</v>
      </c>
      <c r="CL349">
        <v>0</v>
      </c>
      <c r="CM349">
        <v>1.931028571428572</v>
      </c>
      <c r="CN349">
        <v>0</v>
      </c>
      <c r="CO349">
        <v>14033.575000000001</v>
      </c>
      <c r="CP349">
        <v>17338.303571428569</v>
      </c>
      <c r="CQ349">
        <v>48.820999999999977</v>
      </c>
      <c r="CR349">
        <v>50.182571428571407</v>
      </c>
      <c r="CS349">
        <v>49</v>
      </c>
      <c r="CT349">
        <v>48.202821428571418</v>
      </c>
      <c r="CU349">
        <v>47.5</v>
      </c>
      <c r="CV349">
        <v>1960.0078571428569</v>
      </c>
      <c r="CW349">
        <v>40</v>
      </c>
      <c r="CX349">
        <v>0</v>
      </c>
      <c r="CY349">
        <v>1687543932.8</v>
      </c>
      <c r="CZ349">
        <v>0</v>
      </c>
      <c r="DA349">
        <v>1687542577</v>
      </c>
      <c r="DB349" t="s">
        <v>942</v>
      </c>
      <c r="DC349">
        <v>1687542562</v>
      </c>
      <c r="DD349">
        <v>1687542577</v>
      </c>
      <c r="DE349">
        <v>5</v>
      </c>
      <c r="DF349">
        <v>0.01</v>
      </c>
      <c r="DG349">
        <v>7.0000000000000001E-3</v>
      </c>
      <c r="DH349">
        <v>2.6339999999999999</v>
      </c>
      <c r="DI349">
        <v>1E-3</v>
      </c>
      <c r="DJ349">
        <v>420</v>
      </c>
      <c r="DK349">
        <v>14</v>
      </c>
      <c r="DL349">
        <v>7.0000000000000007E-2</v>
      </c>
      <c r="DM349">
        <v>0.01</v>
      </c>
      <c r="DN349">
        <v>-48.348199999999999</v>
      </c>
      <c r="DO349">
        <v>-5.5930327526132997</v>
      </c>
      <c r="DP349">
        <v>0.55718229009027498</v>
      </c>
      <c r="DQ349">
        <v>0</v>
      </c>
      <c r="DR349">
        <v>3.1924939024390251</v>
      </c>
      <c r="DS349">
        <v>-3.8189477351921977E-2</v>
      </c>
      <c r="DT349">
        <v>5.8748217941000814E-3</v>
      </c>
      <c r="DU349">
        <v>1</v>
      </c>
      <c r="DV349">
        <v>1</v>
      </c>
      <c r="DW349">
        <v>2</v>
      </c>
      <c r="DX349" t="s">
        <v>368</v>
      </c>
      <c r="DY349">
        <v>3.1188199999999999</v>
      </c>
      <c r="DZ349">
        <v>2.7564199999999999</v>
      </c>
      <c r="EA349">
        <v>0.13259199999999999</v>
      </c>
      <c r="EB349">
        <v>0.14028299999999999</v>
      </c>
      <c r="EC349">
        <v>0.106486</v>
      </c>
      <c r="ED349">
        <v>9.5131999999999994E-2</v>
      </c>
      <c r="EE349">
        <v>25088.5</v>
      </c>
      <c r="EF349">
        <v>24727.8</v>
      </c>
      <c r="EG349">
        <v>29505.3</v>
      </c>
      <c r="EH349">
        <v>29075</v>
      </c>
      <c r="EI349">
        <v>36508.5</v>
      </c>
      <c r="EJ349">
        <v>34676.199999999997</v>
      </c>
      <c r="EK349">
        <v>45251.199999999997</v>
      </c>
      <c r="EL349">
        <v>43244.3</v>
      </c>
      <c r="EM349">
        <v>1.708</v>
      </c>
      <c r="EN349">
        <v>1.6426000000000001</v>
      </c>
      <c r="EO349">
        <v>-1.1608E-2</v>
      </c>
      <c r="EP349">
        <v>0</v>
      </c>
      <c r="EQ349">
        <v>31.282499999999999</v>
      </c>
      <c r="ER349">
        <v>999.9</v>
      </c>
      <c r="ES349">
        <v>44.9</v>
      </c>
      <c r="ET349">
        <v>52.4</v>
      </c>
      <c r="EU349">
        <v>61.688800000000001</v>
      </c>
      <c r="EV349">
        <v>65.729500000000002</v>
      </c>
      <c r="EW349">
        <v>16.6386</v>
      </c>
      <c r="EX349">
        <v>1</v>
      </c>
      <c r="EY349">
        <v>1.2185900000000001</v>
      </c>
      <c r="EZ349">
        <v>9.2810500000000005</v>
      </c>
      <c r="FA349">
        <v>19.982600000000001</v>
      </c>
      <c r="FB349">
        <v>5.2286700000000002</v>
      </c>
      <c r="FC349">
        <v>11.992000000000001</v>
      </c>
      <c r="FD349">
        <v>4.9688999999999997</v>
      </c>
      <c r="FE349">
        <v>3.2895300000000001</v>
      </c>
      <c r="FF349">
        <v>9999</v>
      </c>
      <c r="FG349">
        <v>9999</v>
      </c>
      <c r="FH349">
        <v>9999</v>
      </c>
      <c r="FI349">
        <v>999.9</v>
      </c>
      <c r="FJ349">
        <v>4.9727499999999996</v>
      </c>
      <c r="FK349">
        <v>1.8785099999999999</v>
      </c>
      <c r="FL349">
        <v>1.87673</v>
      </c>
      <c r="FM349">
        <v>1.8794500000000001</v>
      </c>
      <c r="FN349">
        <v>1.8758900000000001</v>
      </c>
      <c r="FO349">
        <v>1.87927</v>
      </c>
      <c r="FP349">
        <v>1.8765400000000001</v>
      </c>
      <c r="FQ349">
        <v>1.8777699999999999</v>
      </c>
      <c r="FR349">
        <v>0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3.194</v>
      </c>
      <c r="GF349">
        <v>0.125</v>
      </c>
      <c r="GG349">
        <v>1.4370950227846799</v>
      </c>
      <c r="GH349">
        <v>3.4596175144301941E-3</v>
      </c>
      <c r="GI349">
        <v>-1.60062044249347E-6</v>
      </c>
      <c r="GJ349">
        <v>4.4551892631570479E-10</v>
      </c>
      <c r="GK349">
        <v>-0.1146890943765039</v>
      </c>
      <c r="GL349">
        <v>-1.1044296988583829E-3</v>
      </c>
      <c r="GM349">
        <v>8.6344859614355754E-4</v>
      </c>
      <c r="GN349">
        <v>-1.2442756315904091E-5</v>
      </c>
      <c r="GO349">
        <v>0</v>
      </c>
      <c r="GP349">
        <v>2120</v>
      </c>
      <c r="GQ349">
        <v>2</v>
      </c>
      <c r="GR349">
        <v>32</v>
      </c>
      <c r="GS349">
        <v>22.9</v>
      </c>
      <c r="GT349">
        <v>22.6</v>
      </c>
      <c r="GU349">
        <v>1.74438</v>
      </c>
      <c r="GV349">
        <v>2.66113</v>
      </c>
      <c r="GW349">
        <v>1.39893</v>
      </c>
      <c r="GX349">
        <v>2.2717299999999998</v>
      </c>
      <c r="GY349">
        <v>1.4489700000000001</v>
      </c>
      <c r="GZ349">
        <v>2.4121100000000002</v>
      </c>
      <c r="HA349">
        <v>56.238199999999999</v>
      </c>
      <c r="HB349">
        <v>13.291499999999999</v>
      </c>
      <c r="HC349">
        <v>18</v>
      </c>
      <c r="HD349">
        <v>511.50299999999999</v>
      </c>
      <c r="HE349">
        <v>384.04199999999997</v>
      </c>
      <c r="HF349">
        <v>22.0486</v>
      </c>
      <c r="HG349">
        <v>41.271000000000001</v>
      </c>
      <c r="HH349">
        <v>29.999600000000001</v>
      </c>
      <c r="HI349">
        <v>40.744</v>
      </c>
      <c r="HJ349">
        <v>40.744500000000002</v>
      </c>
      <c r="HK349">
        <v>34.972200000000001</v>
      </c>
      <c r="HL349">
        <v>65.486900000000006</v>
      </c>
      <c r="HM349">
        <v>0</v>
      </c>
      <c r="HN349">
        <v>18.9971</v>
      </c>
      <c r="HO349">
        <v>754.34799999999996</v>
      </c>
      <c r="HP349">
        <v>17.521100000000001</v>
      </c>
      <c r="HQ349">
        <v>97.693200000000004</v>
      </c>
      <c r="HR349">
        <v>99.431799999999996</v>
      </c>
    </row>
    <row r="350" spans="1:226" x14ac:dyDescent="0.25">
      <c r="A350">
        <v>334</v>
      </c>
      <c r="B350">
        <v>1687543938</v>
      </c>
      <c r="C350">
        <v>15234.5</v>
      </c>
      <c r="D350" t="s">
        <v>1031</v>
      </c>
      <c r="E350" t="s">
        <v>1032</v>
      </c>
      <c r="F350">
        <v>5</v>
      </c>
      <c r="G350" t="s">
        <v>353</v>
      </c>
      <c r="H350" t="s">
        <v>941</v>
      </c>
      <c r="I350">
        <v>1687543930.5</v>
      </c>
      <c r="J350">
        <f t="shared" si="155"/>
        <v>2.7340792540055908E-3</v>
      </c>
      <c r="K350">
        <f t="shared" si="156"/>
        <v>2.7340792540055907</v>
      </c>
      <c r="L350">
        <f t="shared" si="157"/>
        <v>19.606146515799875</v>
      </c>
      <c r="M350">
        <f t="shared" si="158"/>
        <v>677.45337037037029</v>
      </c>
      <c r="N350">
        <f t="shared" si="159"/>
        <v>379.23297686247162</v>
      </c>
      <c r="O350">
        <f t="shared" si="160"/>
        <v>38.633573686739879</v>
      </c>
      <c r="P350">
        <f t="shared" si="161"/>
        <v>69.014158315207354</v>
      </c>
      <c r="Q350">
        <f t="shared" si="162"/>
        <v>0.11502519370341313</v>
      </c>
      <c r="R350">
        <f>IF(LEFT(BD350,1)&lt;&gt;"0",IF(LEFT(BD350,1)="1",3,BE350),$D$5+$E$5*(BV350*BO350/($K$5*1000))+$F$5*(BV350*BO350/($K$5*1000))*MAX(MIN(BB350,$J$5),$I$5)*MAX(MIN(BB350,$J$5),$I$5)+$G$5*MAX(MIN(BB350,$J$5),$I$5)*(BV350*BO350/($K$5*1000))+$H$5*(BV350*BO350/($K$5*1000))*(BV350*BO350/($K$5*1000)))</f>
        <v>2.959661506059049</v>
      </c>
      <c r="S350">
        <f t="shared" si="163"/>
        <v>0.11259818262991578</v>
      </c>
      <c r="T350">
        <f t="shared" si="164"/>
        <v>7.058765625705761E-2</v>
      </c>
      <c r="U350">
        <f t="shared" si="165"/>
        <v>503.51988358287548</v>
      </c>
      <c r="V350">
        <f t="shared" si="166"/>
        <v>32.107309181622924</v>
      </c>
      <c r="W350">
        <f t="shared" si="167"/>
        <v>31.07335185185185</v>
      </c>
      <c r="X350">
        <f t="shared" si="168"/>
        <v>4.5302808480269832</v>
      </c>
      <c r="Y350">
        <f t="shared" si="169"/>
        <v>50.534923651700659</v>
      </c>
      <c r="Z350">
        <f t="shared" si="170"/>
        <v>2.1375830433680973</v>
      </c>
      <c r="AA350">
        <f t="shared" si="171"/>
        <v>4.2299124821101044</v>
      </c>
      <c r="AB350">
        <f t="shared" si="172"/>
        <v>2.3926978046588858</v>
      </c>
      <c r="AC350">
        <f t="shared" si="173"/>
        <v>-120.57289510164655</v>
      </c>
      <c r="AD350">
        <f t="shared" si="174"/>
        <v>-191.23891117228084</v>
      </c>
      <c r="AE350">
        <f t="shared" si="175"/>
        <v>-14.434839533097183</v>
      </c>
      <c r="AF350">
        <f t="shared" si="176"/>
        <v>177.27323777585087</v>
      </c>
      <c r="AG350">
        <f t="shared" si="177"/>
        <v>39.065794979759417</v>
      </c>
      <c r="AH350">
        <f t="shared" si="178"/>
        <v>2.7210475513605812</v>
      </c>
      <c r="AI350">
        <f t="shared" si="179"/>
        <v>19.606146515799875</v>
      </c>
      <c r="AJ350">
        <v>756.92589315579187</v>
      </c>
      <c r="AK350">
        <v>715.33363636363617</v>
      </c>
      <c r="AL350">
        <v>3.3458793809746421</v>
      </c>
      <c r="AM350">
        <v>65.215771682281684</v>
      </c>
      <c r="AN350">
        <f t="shared" si="180"/>
        <v>2.7340792540055907</v>
      </c>
      <c r="AO350">
        <v>17.774275951997581</v>
      </c>
      <c r="AP350">
        <v>20.986884242424239</v>
      </c>
      <c r="AQ350">
        <v>1.9061648119347601E-5</v>
      </c>
      <c r="AR350">
        <v>100.46263180552219</v>
      </c>
      <c r="AS350">
        <v>0</v>
      </c>
      <c r="AT350">
        <v>0</v>
      </c>
      <c r="AU350">
        <f t="shared" si="181"/>
        <v>1</v>
      </c>
      <c r="AV350">
        <f t="shared" si="182"/>
        <v>0</v>
      </c>
      <c r="AW350">
        <f t="shared" si="183"/>
        <v>53280.626258707853</v>
      </c>
      <c r="AX350">
        <f t="shared" si="184"/>
        <v>2862.0631111111106</v>
      </c>
      <c r="AY350">
        <f t="shared" si="185"/>
        <v>2347.7503609813398</v>
      </c>
      <c r="AZ350">
        <f>($B$11*$D$9+$C$11*$D$9+$F$11*((CV350+CN350)/MAX(CV350+CN350+CW350, 0.1)*$I$9+CW350/MAX(CV350+CN350+CW350, 0.1)*$J$9))/($B$11+$C$11+$F$11)</f>
        <v>0.82029999683336674</v>
      </c>
      <c r="BA350">
        <f>($B$11*$K$9+$C$11*$K$9+$F$11*((CV350+CN350)/MAX(CV350+CN350+CW350, 0.1)*$P$9+CW350/MAX(CV350+CN350+CW350, 0.1)*$Q$9))/($B$11+$C$11+$F$11)</f>
        <v>0.17592899388839783</v>
      </c>
      <c r="BB350" s="1">
        <v>6</v>
      </c>
      <c r="BC350">
        <v>0.5</v>
      </c>
      <c r="BD350" t="s">
        <v>354</v>
      </c>
      <c r="BE350">
        <v>2</v>
      </c>
      <c r="BF350" t="b">
        <v>1</v>
      </c>
      <c r="BG350">
        <v>1687543930.5</v>
      </c>
      <c r="BH350">
        <v>677.45337037037029</v>
      </c>
      <c r="BI350">
        <v>726.55544444444433</v>
      </c>
      <c r="BJ350">
        <v>20.98283703703704</v>
      </c>
      <c r="BK350">
        <v>17.78537407407407</v>
      </c>
      <c r="BL350">
        <v>674.274888888889</v>
      </c>
      <c r="BM350">
        <v>20.857829629629631</v>
      </c>
      <c r="BN350">
        <v>499.88737037037038</v>
      </c>
      <c r="BO350">
        <v>101.77359259259261</v>
      </c>
      <c r="BP350">
        <v>9.9335248148148134E-2</v>
      </c>
      <c r="BQ350">
        <v>29.874822222222221</v>
      </c>
      <c r="BR350">
        <v>31.07335185185185</v>
      </c>
      <c r="BS350">
        <v>999.90000000000009</v>
      </c>
      <c r="BT350">
        <v>0</v>
      </c>
      <c r="BU350">
        <v>0</v>
      </c>
      <c r="BV350">
        <v>9995.39</v>
      </c>
      <c r="BW350">
        <v>0</v>
      </c>
      <c r="BX350">
        <v>862.04199999999992</v>
      </c>
      <c r="BY350">
        <v>-49.102059259259264</v>
      </c>
      <c r="BZ350">
        <v>691.97307407407402</v>
      </c>
      <c r="CA350">
        <v>739.71137037037033</v>
      </c>
      <c r="CB350">
        <v>3.1974670370370371</v>
      </c>
      <c r="CC350">
        <v>726.55544444444433</v>
      </c>
      <c r="CD350">
        <v>17.78537407407407</v>
      </c>
      <c r="CE350">
        <v>2.1354992592592592</v>
      </c>
      <c r="CF350">
        <v>1.810081481481481</v>
      </c>
      <c r="CG350">
        <v>18.486466666666669</v>
      </c>
      <c r="CH350">
        <v>15.87411481481481</v>
      </c>
      <c r="CI350">
        <v>2000.0211111111109</v>
      </c>
      <c r="CJ350">
        <v>0.97999888888888897</v>
      </c>
      <c r="CK350">
        <v>2.000081111111111E-2</v>
      </c>
      <c r="CL350">
        <v>0</v>
      </c>
      <c r="CM350">
        <v>1.9276037037037039</v>
      </c>
      <c r="CN350">
        <v>0</v>
      </c>
      <c r="CO350">
        <v>14059.781481481479</v>
      </c>
      <c r="CP350">
        <v>17338.411111111109</v>
      </c>
      <c r="CQ350">
        <v>48.811999999999983</v>
      </c>
      <c r="CR350">
        <v>50.182407407407389</v>
      </c>
      <c r="CS350">
        <v>49</v>
      </c>
      <c r="CT350">
        <v>48.205703703703691</v>
      </c>
      <c r="CU350">
        <v>47.5</v>
      </c>
      <c r="CV350">
        <v>1960.0211111111109</v>
      </c>
      <c r="CW350">
        <v>40</v>
      </c>
      <c r="CX350">
        <v>0</v>
      </c>
      <c r="CY350">
        <v>1687543938.2</v>
      </c>
      <c r="CZ350">
        <v>0</v>
      </c>
      <c r="DA350">
        <v>1687542577</v>
      </c>
      <c r="DB350" t="s">
        <v>942</v>
      </c>
      <c r="DC350">
        <v>1687542562</v>
      </c>
      <c r="DD350">
        <v>1687542577</v>
      </c>
      <c r="DE350">
        <v>5</v>
      </c>
      <c r="DF350">
        <v>0.01</v>
      </c>
      <c r="DG350">
        <v>7.0000000000000001E-3</v>
      </c>
      <c r="DH350">
        <v>2.6339999999999999</v>
      </c>
      <c r="DI350">
        <v>1E-3</v>
      </c>
      <c r="DJ350">
        <v>420</v>
      </c>
      <c r="DK350">
        <v>14</v>
      </c>
      <c r="DL350">
        <v>7.0000000000000007E-2</v>
      </c>
      <c r="DM350">
        <v>0.01</v>
      </c>
      <c r="DN350">
        <v>-48.806241463414644</v>
      </c>
      <c r="DO350">
        <v>-4.984016027874616</v>
      </c>
      <c r="DP350">
        <v>0.49407542328124532</v>
      </c>
      <c r="DQ350">
        <v>0</v>
      </c>
      <c r="DR350">
        <v>3.1959475609756098</v>
      </c>
      <c r="DS350">
        <v>3.081240418119531E-2</v>
      </c>
      <c r="DT350">
        <v>1.307794937690228E-2</v>
      </c>
      <c r="DU350">
        <v>1</v>
      </c>
      <c r="DV350">
        <v>1</v>
      </c>
      <c r="DW350">
        <v>2</v>
      </c>
      <c r="DX350" t="s">
        <v>368</v>
      </c>
      <c r="DY350">
        <v>3.11896</v>
      </c>
      <c r="DZ350">
        <v>2.7562000000000002</v>
      </c>
      <c r="EA350">
        <v>0.13475999999999999</v>
      </c>
      <c r="EB350">
        <v>0.14245099999999999</v>
      </c>
      <c r="EC350">
        <v>0.106502</v>
      </c>
      <c r="ED350">
        <v>9.4863600000000006E-2</v>
      </c>
      <c r="EE350">
        <v>25026.6</v>
      </c>
      <c r="EF350">
        <v>24665.3</v>
      </c>
      <c r="EG350">
        <v>29506.400000000001</v>
      </c>
      <c r="EH350">
        <v>29075</v>
      </c>
      <c r="EI350">
        <v>36509.1</v>
      </c>
      <c r="EJ350">
        <v>34686.6</v>
      </c>
      <c r="EK350">
        <v>45252.6</v>
      </c>
      <c r="EL350">
        <v>43244.4</v>
      </c>
      <c r="EM350">
        <v>1.70825</v>
      </c>
      <c r="EN350">
        <v>1.64255</v>
      </c>
      <c r="EO350">
        <v>-1.0870400000000001E-2</v>
      </c>
      <c r="EP350">
        <v>0</v>
      </c>
      <c r="EQ350">
        <v>31.2776</v>
      </c>
      <c r="ER350">
        <v>999.9</v>
      </c>
      <c r="ES350">
        <v>44.9</v>
      </c>
      <c r="ET350">
        <v>52.4</v>
      </c>
      <c r="EU350">
        <v>61.682000000000002</v>
      </c>
      <c r="EV350">
        <v>65.5595</v>
      </c>
      <c r="EW350">
        <v>16.7027</v>
      </c>
      <c r="EX350">
        <v>1</v>
      </c>
      <c r="EY350">
        <v>1.2180800000000001</v>
      </c>
      <c r="EZ350">
        <v>9.2810500000000005</v>
      </c>
      <c r="FA350">
        <v>19.982900000000001</v>
      </c>
      <c r="FB350">
        <v>5.2280699999999998</v>
      </c>
      <c r="FC350">
        <v>11.992000000000001</v>
      </c>
      <c r="FD350">
        <v>4.9690000000000003</v>
      </c>
      <c r="FE350">
        <v>3.2894999999999999</v>
      </c>
      <c r="FF350">
        <v>9999</v>
      </c>
      <c r="FG350">
        <v>9999</v>
      </c>
      <c r="FH350">
        <v>9999</v>
      </c>
      <c r="FI350">
        <v>999.9</v>
      </c>
      <c r="FJ350">
        <v>4.9727499999999996</v>
      </c>
      <c r="FK350">
        <v>1.8785099999999999</v>
      </c>
      <c r="FL350">
        <v>1.8767100000000001</v>
      </c>
      <c r="FM350">
        <v>1.87944</v>
      </c>
      <c r="FN350">
        <v>1.87588</v>
      </c>
      <c r="FO350">
        <v>1.87927</v>
      </c>
      <c r="FP350">
        <v>1.87653</v>
      </c>
      <c r="FQ350">
        <v>1.8777600000000001</v>
      </c>
      <c r="FR350">
        <v>0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3.2250000000000001</v>
      </c>
      <c r="GF350">
        <v>0.125</v>
      </c>
      <c r="GG350">
        <v>1.4370950227846799</v>
      </c>
      <c r="GH350">
        <v>3.4596175144301941E-3</v>
      </c>
      <c r="GI350">
        <v>-1.60062044249347E-6</v>
      </c>
      <c r="GJ350">
        <v>4.4551892631570479E-10</v>
      </c>
      <c r="GK350">
        <v>-0.1146890943765039</v>
      </c>
      <c r="GL350">
        <v>-1.1044296988583829E-3</v>
      </c>
      <c r="GM350">
        <v>8.6344859614355754E-4</v>
      </c>
      <c r="GN350">
        <v>-1.2442756315904091E-5</v>
      </c>
      <c r="GO350">
        <v>0</v>
      </c>
      <c r="GP350">
        <v>2120</v>
      </c>
      <c r="GQ350">
        <v>2</v>
      </c>
      <c r="GR350">
        <v>32</v>
      </c>
      <c r="GS350">
        <v>22.9</v>
      </c>
      <c r="GT350">
        <v>22.7</v>
      </c>
      <c r="GU350">
        <v>1.7773399999999999</v>
      </c>
      <c r="GV350">
        <v>2.65991</v>
      </c>
      <c r="GW350">
        <v>1.39893</v>
      </c>
      <c r="GX350">
        <v>2.2717299999999998</v>
      </c>
      <c r="GY350">
        <v>1.4489700000000001</v>
      </c>
      <c r="GZ350">
        <v>2.3950200000000001</v>
      </c>
      <c r="HA350">
        <v>56.238199999999999</v>
      </c>
      <c r="HB350">
        <v>13.291499999999999</v>
      </c>
      <c r="HC350">
        <v>18</v>
      </c>
      <c r="HD350">
        <v>511.64100000000002</v>
      </c>
      <c r="HE350">
        <v>383.99700000000001</v>
      </c>
      <c r="HF350">
        <v>22.043500000000002</v>
      </c>
      <c r="HG350">
        <v>41.2669</v>
      </c>
      <c r="HH350">
        <v>29.999600000000001</v>
      </c>
      <c r="HI350">
        <v>40.741</v>
      </c>
      <c r="HJ350">
        <v>40.741500000000002</v>
      </c>
      <c r="HK350">
        <v>35.652000000000001</v>
      </c>
      <c r="HL350">
        <v>65.760900000000007</v>
      </c>
      <c r="HM350">
        <v>0</v>
      </c>
      <c r="HN350">
        <v>18.9971</v>
      </c>
      <c r="HO350">
        <v>774.38400000000001</v>
      </c>
      <c r="HP350">
        <v>17.469100000000001</v>
      </c>
      <c r="HQ350">
        <v>97.696299999999994</v>
      </c>
      <c r="HR350">
        <v>99.431899999999999</v>
      </c>
    </row>
    <row r="351" spans="1:226" x14ac:dyDescent="0.25">
      <c r="A351">
        <v>335</v>
      </c>
      <c r="B351">
        <v>1687543943</v>
      </c>
      <c r="C351">
        <v>15239.5</v>
      </c>
      <c r="D351" t="s">
        <v>1033</v>
      </c>
      <c r="E351" t="s">
        <v>1034</v>
      </c>
      <c r="F351">
        <v>5</v>
      </c>
      <c r="G351" t="s">
        <v>353</v>
      </c>
      <c r="H351" t="s">
        <v>941</v>
      </c>
      <c r="I351">
        <v>1687543935.2142861</v>
      </c>
      <c r="J351">
        <f t="shared" si="155"/>
        <v>2.7924793388906825E-3</v>
      </c>
      <c r="K351">
        <f t="shared" si="156"/>
        <v>2.7924793388906823</v>
      </c>
      <c r="L351">
        <f t="shared" si="157"/>
        <v>19.988429435474956</v>
      </c>
      <c r="M351">
        <f t="shared" si="158"/>
        <v>692.86771428571421</v>
      </c>
      <c r="N351">
        <f t="shared" si="159"/>
        <v>393.89901831385532</v>
      </c>
      <c r="O351">
        <f t="shared" si="160"/>
        <v>40.127587560817759</v>
      </c>
      <c r="P351">
        <f t="shared" si="161"/>
        <v>70.584359392615653</v>
      </c>
      <c r="Q351">
        <f t="shared" si="162"/>
        <v>0.11725911192338738</v>
      </c>
      <c r="R351">
        <f>IF(LEFT(BD351,1)&lt;&gt;"0",IF(LEFT(BD351,1)="1",3,BE351),$D$5+$E$5*(BV351*BO351/($K$5*1000))+$F$5*(BV351*BO351/($K$5*1000))*MAX(MIN(BB351,$J$5),$I$5)*MAX(MIN(BB351,$J$5),$I$5)+$G$5*MAX(MIN(BB351,$J$5),$I$5)*(BV351*BO351/($K$5*1000))+$H$5*(BV351*BO351/($K$5*1000))*(BV351*BO351/($K$5*1000)))</f>
        <v>2.9598302410900637</v>
      </c>
      <c r="S351">
        <f t="shared" si="163"/>
        <v>0.11473816847943159</v>
      </c>
      <c r="T351">
        <f t="shared" si="164"/>
        <v>7.1933338000672337E-2</v>
      </c>
      <c r="U351">
        <f t="shared" si="165"/>
        <v>497.6953865285081</v>
      </c>
      <c r="V351">
        <f t="shared" si="166"/>
        <v>32.051486759228936</v>
      </c>
      <c r="W351">
        <f t="shared" si="167"/>
        <v>31.09384285714286</v>
      </c>
      <c r="X351">
        <f t="shared" si="168"/>
        <v>4.5355736259958492</v>
      </c>
      <c r="Y351">
        <f t="shared" si="169"/>
        <v>50.550512992239028</v>
      </c>
      <c r="Z351">
        <f t="shared" si="170"/>
        <v>2.1374131464836279</v>
      </c>
      <c r="AA351">
        <f t="shared" si="171"/>
        <v>4.2282719204289441</v>
      </c>
      <c r="AB351">
        <f t="shared" si="172"/>
        <v>2.3981604795122213</v>
      </c>
      <c r="AC351">
        <f t="shared" si="173"/>
        <v>-123.1483388450791</v>
      </c>
      <c r="AD351">
        <f t="shared" si="174"/>
        <v>-195.59622799494315</v>
      </c>
      <c r="AE351">
        <f t="shared" si="175"/>
        <v>-14.763896576211788</v>
      </c>
      <c r="AF351">
        <f t="shared" si="176"/>
        <v>164.18692311227409</v>
      </c>
      <c r="AG351">
        <f t="shared" si="177"/>
        <v>39.342392451591856</v>
      </c>
      <c r="AH351">
        <f t="shared" si="178"/>
        <v>2.7539289295390961</v>
      </c>
      <c r="AI351">
        <f t="shared" si="179"/>
        <v>19.988429435474956</v>
      </c>
      <c r="AJ351">
        <v>774.06116557886162</v>
      </c>
      <c r="AK351">
        <v>732.035393939394</v>
      </c>
      <c r="AL351">
        <v>3.339107820970149</v>
      </c>
      <c r="AM351">
        <v>65.215771682281684</v>
      </c>
      <c r="AN351">
        <f t="shared" si="180"/>
        <v>2.7924793388906823</v>
      </c>
      <c r="AO351">
        <v>17.69003313530553</v>
      </c>
      <c r="AP351">
        <v>20.971968484848471</v>
      </c>
      <c r="AQ351">
        <v>-3.5362975132591527E-5</v>
      </c>
      <c r="AR351">
        <v>100.46263180552219</v>
      </c>
      <c r="AS351">
        <v>0</v>
      </c>
      <c r="AT351">
        <v>0</v>
      </c>
      <c r="AU351">
        <f t="shared" si="181"/>
        <v>1</v>
      </c>
      <c r="AV351">
        <f t="shared" si="182"/>
        <v>0</v>
      </c>
      <c r="AW351">
        <f t="shared" si="183"/>
        <v>53286.700018347838</v>
      </c>
      <c r="AX351">
        <f t="shared" si="184"/>
        <v>2828.9559642857148</v>
      </c>
      <c r="AY351">
        <f t="shared" si="185"/>
        <v>2320.5925737148082</v>
      </c>
      <c r="AZ351">
        <f>($B$11*$D$9+$C$11*$D$9+$F$11*((CV351+CN351)/MAX(CV351+CN351+CW351, 0.1)*$I$9+CW351/MAX(CV351+CN351+CW351, 0.1)*$J$9))/($B$11+$C$11+$F$11)</f>
        <v>0.82029999866072023</v>
      </c>
      <c r="BA351">
        <f>($B$11*$K$9+$C$11*$K$9+$F$11*((CV351+CN351)/MAX(CV351+CN351+CW351, 0.1)*$P$9+CW351/MAX(CV351+CN351+CW351, 0.1)*$Q$9))/($B$11+$C$11+$F$11)</f>
        <v>0.17592899741519008</v>
      </c>
      <c r="BB351" s="1">
        <v>6</v>
      </c>
      <c r="BC351">
        <v>0.5</v>
      </c>
      <c r="BD351" t="s">
        <v>354</v>
      </c>
      <c r="BE351">
        <v>2</v>
      </c>
      <c r="BF351" t="b">
        <v>1</v>
      </c>
      <c r="BG351">
        <v>1687543935.2142861</v>
      </c>
      <c r="BH351">
        <v>692.86771428571421</v>
      </c>
      <c r="BI351">
        <v>742.38264285714274</v>
      </c>
      <c r="BJ351">
        <v>20.981200000000001</v>
      </c>
      <c r="BK351">
        <v>17.744885714285719</v>
      </c>
      <c r="BL351">
        <v>689.66003571428553</v>
      </c>
      <c r="BM351">
        <v>20.856217857142859</v>
      </c>
      <c r="BN351">
        <v>499.85532142857147</v>
      </c>
      <c r="BO351">
        <v>101.7734285714286</v>
      </c>
      <c r="BP351">
        <v>9.9350224999999986E-2</v>
      </c>
      <c r="BQ351">
        <v>29.868075000000001</v>
      </c>
      <c r="BR351">
        <v>31.09384285714286</v>
      </c>
      <c r="BS351">
        <v>999.9000000000002</v>
      </c>
      <c r="BT351">
        <v>0</v>
      </c>
      <c r="BU351">
        <v>0</v>
      </c>
      <c r="BV351">
        <v>9996.3625000000011</v>
      </c>
      <c r="BW351">
        <v>0</v>
      </c>
      <c r="BX351">
        <v>828.94703571428579</v>
      </c>
      <c r="BY351">
        <v>-49.514932142857148</v>
      </c>
      <c r="BZ351">
        <v>707.71660714285713</v>
      </c>
      <c r="CA351">
        <v>755.79346428571432</v>
      </c>
      <c r="CB351">
        <v>3.2363114285714278</v>
      </c>
      <c r="CC351">
        <v>742.38264285714274</v>
      </c>
      <c r="CD351">
        <v>17.744885714285719</v>
      </c>
      <c r="CE351">
        <v>2.135328571428571</v>
      </c>
      <c r="CF351">
        <v>1.8059585714285711</v>
      </c>
      <c r="CG351">
        <v>18.48519642857142</v>
      </c>
      <c r="CH351">
        <v>15.838371428571429</v>
      </c>
      <c r="CI351">
        <v>2000.0089285714289</v>
      </c>
      <c r="CJ351">
        <v>0.97999874999999981</v>
      </c>
      <c r="CK351">
        <v>2.000095E-2</v>
      </c>
      <c r="CL351">
        <v>0</v>
      </c>
      <c r="CM351">
        <v>1.9657964285714291</v>
      </c>
      <c r="CN351">
        <v>0</v>
      </c>
      <c r="CO351">
        <v>14081.47857142857</v>
      </c>
      <c r="CP351">
        <v>17338.303571428569</v>
      </c>
      <c r="CQ351">
        <v>48.811999999999983</v>
      </c>
      <c r="CR351">
        <v>50.180357142857133</v>
      </c>
      <c r="CS351">
        <v>49</v>
      </c>
      <c r="CT351">
        <v>48.187035714285692</v>
      </c>
      <c r="CU351">
        <v>47.5</v>
      </c>
      <c r="CV351">
        <v>1960.0089285714289</v>
      </c>
      <c r="CW351">
        <v>40</v>
      </c>
      <c r="CX351">
        <v>0</v>
      </c>
      <c r="CY351">
        <v>1687543943</v>
      </c>
      <c r="CZ351">
        <v>0</v>
      </c>
      <c r="DA351">
        <v>1687542577</v>
      </c>
      <c r="DB351" t="s">
        <v>942</v>
      </c>
      <c r="DC351">
        <v>1687542562</v>
      </c>
      <c r="DD351">
        <v>1687542577</v>
      </c>
      <c r="DE351">
        <v>5</v>
      </c>
      <c r="DF351">
        <v>0.01</v>
      </c>
      <c r="DG351">
        <v>7.0000000000000001E-3</v>
      </c>
      <c r="DH351">
        <v>2.6339999999999999</v>
      </c>
      <c r="DI351">
        <v>1E-3</v>
      </c>
      <c r="DJ351">
        <v>420</v>
      </c>
      <c r="DK351">
        <v>14</v>
      </c>
      <c r="DL351">
        <v>7.0000000000000007E-2</v>
      </c>
      <c r="DM351">
        <v>0.01</v>
      </c>
      <c r="DN351">
        <v>-49.313414999999999</v>
      </c>
      <c r="DO351">
        <v>-5.2206439024388658</v>
      </c>
      <c r="DP351">
        <v>0.50526355377664101</v>
      </c>
      <c r="DQ351">
        <v>0</v>
      </c>
      <c r="DR351">
        <v>3.2243045000000001</v>
      </c>
      <c r="DS351">
        <v>0.46543362101312802</v>
      </c>
      <c r="DT351">
        <v>5.4534292832583757E-2</v>
      </c>
      <c r="DU351">
        <v>0</v>
      </c>
      <c r="DV351">
        <v>0</v>
      </c>
      <c r="DW351">
        <v>2</v>
      </c>
      <c r="DX351" t="s">
        <v>356</v>
      </c>
      <c r="DY351">
        <v>3.11903</v>
      </c>
      <c r="DZ351">
        <v>2.7561300000000002</v>
      </c>
      <c r="EA351">
        <v>0.136907</v>
      </c>
      <c r="EB351">
        <v>0.144593</v>
      </c>
      <c r="EC351">
        <v>0.10643900000000001</v>
      </c>
      <c r="ED351">
        <v>9.4197299999999998E-2</v>
      </c>
      <c r="EE351">
        <v>24964.9</v>
      </c>
      <c r="EF351">
        <v>24604</v>
      </c>
      <c r="EG351">
        <v>29507.1</v>
      </c>
      <c r="EH351">
        <v>29075.599999999999</v>
      </c>
      <c r="EI351">
        <v>36512.6</v>
      </c>
      <c r="EJ351">
        <v>34712.400000000001</v>
      </c>
      <c r="EK351">
        <v>45253.7</v>
      </c>
      <c r="EL351">
        <v>43245</v>
      </c>
      <c r="EM351">
        <v>1.7081200000000001</v>
      </c>
      <c r="EN351">
        <v>1.64202</v>
      </c>
      <c r="EO351">
        <v>-1.01998E-2</v>
      </c>
      <c r="EP351">
        <v>0</v>
      </c>
      <c r="EQ351">
        <v>31.272200000000002</v>
      </c>
      <c r="ER351">
        <v>999.9</v>
      </c>
      <c r="ES351">
        <v>44.9</v>
      </c>
      <c r="ET351">
        <v>52.4</v>
      </c>
      <c r="EU351">
        <v>61.681699999999999</v>
      </c>
      <c r="EV351">
        <v>65.719499999999996</v>
      </c>
      <c r="EW351">
        <v>16.726800000000001</v>
      </c>
      <c r="EX351">
        <v>1</v>
      </c>
      <c r="EY351">
        <v>1.2177500000000001</v>
      </c>
      <c r="EZ351">
        <v>9.2810500000000005</v>
      </c>
      <c r="FA351">
        <v>19.982500000000002</v>
      </c>
      <c r="FB351">
        <v>5.2279200000000001</v>
      </c>
      <c r="FC351">
        <v>11.992000000000001</v>
      </c>
      <c r="FD351">
        <v>4.9690500000000002</v>
      </c>
      <c r="FE351">
        <v>3.2895799999999999</v>
      </c>
      <c r="FF351">
        <v>9999</v>
      </c>
      <c r="FG351">
        <v>9999</v>
      </c>
      <c r="FH351">
        <v>9999</v>
      </c>
      <c r="FI351">
        <v>999.9</v>
      </c>
      <c r="FJ351">
        <v>4.9727499999999996</v>
      </c>
      <c r="FK351">
        <v>1.8785099999999999</v>
      </c>
      <c r="FL351">
        <v>1.87676</v>
      </c>
      <c r="FM351">
        <v>1.8794599999999999</v>
      </c>
      <c r="FN351">
        <v>1.8758999999999999</v>
      </c>
      <c r="FO351">
        <v>1.87927</v>
      </c>
      <c r="FP351">
        <v>1.87656</v>
      </c>
      <c r="FQ351">
        <v>1.8777699999999999</v>
      </c>
      <c r="FR351">
        <v>0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3.2559999999999998</v>
      </c>
      <c r="GF351">
        <v>0.12470000000000001</v>
      </c>
      <c r="GG351">
        <v>1.4370950227846799</v>
      </c>
      <c r="GH351">
        <v>3.4596175144301941E-3</v>
      </c>
      <c r="GI351">
        <v>-1.60062044249347E-6</v>
      </c>
      <c r="GJ351">
        <v>4.4551892631570479E-10</v>
      </c>
      <c r="GK351">
        <v>-0.1146890943765039</v>
      </c>
      <c r="GL351">
        <v>-1.1044296988583829E-3</v>
      </c>
      <c r="GM351">
        <v>8.6344859614355754E-4</v>
      </c>
      <c r="GN351">
        <v>-1.2442756315904091E-5</v>
      </c>
      <c r="GO351">
        <v>0</v>
      </c>
      <c r="GP351">
        <v>2120</v>
      </c>
      <c r="GQ351">
        <v>2</v>
      </c>
      <c r="GR351">
        <v>32</v>
      </c>
      <c r="GS351">
        <v>23</v>
      </c>
      <c r="GT351">
        <v>22.8</v>
      </c>
      <c r="GU351">
        <v>1.80786</v>
      </c>
      <c r="GV351">
        <v>2.6660200000000001</v>
      </c>
      <c r="GW351">
        <v>1.39893</v>
      </c>
      <c r="GX351">
        <v>2.2729499999999998</v>
      </c>
      <c r="GY351">
        <v>1.4489700000000001</v>
      </c>
      <c r="GZ351">
        <v>2.3962400000000001</v>
      </c>
      <c r="HA351">
        <v>56.238199999999999</v>
      </c>
      <c r="HB351">
        <v>13.291499999999999</v>
      </c>
      <c r="HC351">
        <v>18</v>
      </c>
      <c r="HD351">
        <v>511.53899999999999</v>
      </c>
      <c r="HE351">
        <v>383.66199999999998</v>
      </c>
      <c r="HF351">
        <v>22.038399999999999</v>
      </c>
      <c r="HG351">
        <v>41.263300000000001</v>
      </c>
      <c r="HH351">
        <v>29.999600000000001</v>
      </c>
      <c r="HI351">
        <v>40.736899999999999</v>
      </c>
      <c r="HJ351">
        <v>40.737400000000001</v>
      </c>
      <c r="HK351">
        <v>36.243200000000002</v>
      </c>
      <c r="HL351">
        <v>65.760900000000007</v>
      </c>
      <c r="HM351">
        <v>0</v>
      </c>
      <c r="HN351">
        <v>18.9894</v>
      </c>
      <c r="HO351">
        <v>787.74</v>
      </c>
      <c r="HP351">
        <v>17.441500000000001</v>
      </c>
      <c r="HQ351">
        <v>97.698700000000002</v>
      </c>
      <c r="HR351">
        <v>99.433499999999995</v>
      </c>
    </row>
    <row r="352" spans="1:226" x14ac:dyDescent="0.25">
      <c r="A352">
        <v>336</v>
      </c>
      <c r="B352">
        <v>1687543948</v>
      </c>
      <c r="C352">
        <v>15244.5</v>
      </c>
      <c r="D352" t="s">
        <v>1035</v>
      </c>
      <c r="E352" t="s">
        <v>1036</v>
      </c>
      <c r="F352">
        <v>5</v>
      </c>
      <c r="G352" t="s">
        <v>353</v>
      </c>
      <c r="H352" t="s">
        <v>941</v>
      </c>
      <c r="I352">
        <v>1687543940.5</v>
      </c>
      <c r="J352">
        <f t="shared" si="155"/>
        <v>2.8440515601808464E-3</v>
      </c>
      <c r="K352">
        <f t="shared" si="156"/>
        <v>2.8440515601808465</v>
      </c>
      <c r="L352">
        <f t="shared" si="157"/>
        <v>20.151051025338329</v>
      </c>
      <c r="M352">
        <f t="shared" si="158"/>
        <v>710.14322222222211</v>
      </c>
      <c r="N352">
        <f t="shared" si="159"/>
        <v>412.90709404772952</v>
      </c>
      <c r="O352">
        <f t="shared" si="160"/>
        <v>42.064159836167597</v>
      </c>
      <c r="P352">
        <f t="shared" si="161"/>
        <v>72.344550231131819</v>
      </c>
      <c r="Q352">
        <f t="shared" si="162"/>
        <v>0.11930943807841152</v>
      </c>
      <c r="R352">
        <f>IF(LEFT(BD352,1)&lt;&gt;"0",IF(LEFT(BD352,1)="1",3,BE352),$D$5+$E$5*(BV352*BO352/($K$5*1000))+$F$5*(BV352*BO352/($K$5*1000))*MAX(MIN(BB352,$J$5),$I$5)*MAX(MIN(BB352,$J$5),$I$5)+$G$5*MAX(MIN(BB352,$J$5),$I$5)*(BV352*BO352/($K$5*1000))+$H$5*(BV352*BO352/($K$5*1000))*(BV352*BO352/($K$5*1000)))</f>
        <v>2.9600083595910363</v>
      </c>
      <c r="S352">
        <f t="shared" si="163"/>
        <v>0.11670077430774625</v>
      </c>
      <c r="T352">
        <f t="shared" si="164"/>
        <v>7.3167611423890208E-2</v>
      </c>
      <c r="U352">
        <f t="shared" si="165"/>
        <v>491.69142560660617</v>
      </c>
      <c r="V352">
        <f t="shared" si="166"/>
        <v>31.998012047168999</v>
      </c>
      <c r="W352">
        <f t="shared" si="167"/>
        <v>31.100577777777779</v>
      </c>
      <c r="X352">
        <f t="shared" si="168"/>
        <v>4.5373144155951373</v>
      </c>
      <c r="Y352">
        <f t="shared" si="169"/>
        <v>50.530338704106583</v>
      </c>
      <c r="Z352">
        <f t="shared" si="170"/>
        <v>2.1359331407841853</v>
      </c>
      <c r="AA352">
        <f t="shared" si="171"/>
        <v>4.2270311174672548</v>
      </c>
      <c r="AB352">
        <f t="shared" si="172"/>
        <v>2.401381274810952</v>
      </c>
      <c r="AC352">
        <f t="shared" si="173"/>
        <v>-125.42267380397533</v>
      </c>
      <c r="AD352">
        <f t="shared" si="174"/>
        <v>-197.49735379023704</v>
      </c>
      <c r="AE352">
        <f t="shared" si="175"/>
        <v>-14.906620645342924</v>
      </c>
      <c r="AF352">
        <f t="shared" si="176"/>
        <v>153.86477736705089</v>
      </c>
      <c r="AG352">
        <f t="shared" si="177"/>
        <v>39.619003363178145</v>
      </c>
      <c r="AH352">
        <f t="shared" si="178"/>
        <v>2.8404385388127493</v>
      </c>
      <c r="AI352">
        <f t="shared" si="179"/>
        <v>20.151051025338329</v>
      </c>
      <c r="AJ352">
        <v>790.87742142612308</v>
      </c>
      <c r="AK352">
        <v>748.71421818181796</v>
      </c>
      <c r="AL352">
        <v>3.3299520703120962</v>
      </c>
      <c r="AM352">
        <v>65.215771682281684</v>
      </c>
      <c r="AN352">
        <f t="shared" si="180"/>
        <v>2.8440515601808465</v>
      </c>
      <c r="AO352">
        <v>17.44350921529734</v>
      </c>
      <c r="AP352">
        <v>20.90328242424242</v>
      </c>
      <c r="AQ352">
        <v>-1.455096904401253E-2</v>
      </c>
      <c r="AR352">
        <v>100.46263180552219</v>
      </c>
      <c r="AS352">
        <v>0</v>
      </c>
      <c r="AT352">
        <v>0</v>
      </c>
      <c r="AU352">
        <f t="shared" si="181"/>
        <v>1</v>
      </c>
      <c r="AV352">
        <f t="shared" si="182"/>
        <v>0</v>
      </c>
      <c r="AW352">
        <f t="shared" si="183"/>
        <v>53292.767348253416</v>
      </c>
      <c r="AX352">
        <f t="shared" si="184"/>
        <v>2794.8287037037039</v>
      </c>
      <c r="AY352">
        <f t="shared" si="185"/>
        <v>2292.5979890640642</v>
      </c>
      <c r="AZ352">
        <f>($B$11*$D$9+$C$11*$D$9+$F$11*((CV352+CN352)/MAX(CV352+CN352+CW352, 0.1)*$I$9+CW352/MAX(CV352+CN352+CW352, 0.1)*$J$9))/($B$11+$C$11+$F$11)</f>
        <v>0.82030000122222724</v>
      </c>
      <c r="BA352">
        <f>($B$11*$K$9+$C$11*$K$9+$F$11*((CV352+CN352)/MAX(CV352+CN352+CW352, 0.1)*$P$9+CW352/MAX(CV352+CN352+CW352, 0.1)*$Q$9))/($B$11+$C$11+$F$11)</f>
        <v>0.1759290023588985</v>
      </c>
      <c r="BB352" s="1">
        <v>6</v>
      </c>
      <c r="BC352">
        <v>0.5</v>
      </c>
      <c r="BD352" t="s">
        <v>354</v>
      </c>
      <c r="BE352">
        <v>2</v>
      </c>
      <c r="BF352" t="b">
        <v>1</v>
      </c>
      <c r="BG352">
        <v>1687543940.5</v>
      </c>
      <c r="BH352">
        <v>710.14322222222211</v>
      </c>
      <c r="BI352">
        <v>760.10859259259246</v>
      </c>
      <c r="BJ352">
        <v>20.966588888888889</v>
      </c>
      <c r="BK352">
        <v>17.629392592592591</v>
      </c>
      <c r="BL352">
        <v>706.90314814814803</v>
      </c>
      <c r="BM352">
        <v>20.84187407407407</v>
      </c>
      <c r="BN352">
        <v>499.97974074074079</v>
      </c>
      <c r="BO352">
        <v>101.77374074074081</v>
      </c>
      <c r="BP352">
        <v>9.9441974074074069E-2</v>
      </c>
      <c r="BQ352">
        <v>29.86297037037037</v>
      </c>
      <c r="BR352">
        <v>31.100577777777779</v>
      </c>
      <c r="BS352">
        <v>999.90000000000009</v>
      </c>
      <c r="BT352">
        <v>0</v>
      </c>
      <c r="BU352">
        <v>0</v>
      </c>
      <c r="BV352">
        <v>9997.3414814814805</v>
      </c>
      <c r="BW352">
        <v>0</v>
      </c>
      <c r="BX352">
        <v>794.83685185185186</v>
      </c>
      <c r="BY352">
        <v>-49.965407407407397</v>
      </c>
      <c r="BZ352">
        <v>725.35111111111109</v>
      </c>
      <c r="CA352">
        <v>773.74751851851852</v>
      </c>
      <c r="CB352">
        <v>3.3372014814814812</v>
      </c>
      <c r="CC352">
        <v>760.10859259259246</v>
      </c>
      <c r="CD352">
        <v>17.629392592592591</v>
      </c>
      <c r="CE352">
        <v>2.1338496296296299</v>
      </c>
      <c r="CF352">
        <v>1.7942103703703709</v>
      </c>
      <c r="CG352">
        <v>18.47412962962963</v>
      </c>
      <c r="CH352">
        <v>15.73602962962963</v>
      </c>
      <c r="CI352">
        <v>1999.9918518518521</v>
      </c>
      <c r="CJ352">
        <v>0.97999855555555537</v>
      </c>
      <c r="CK352">
        <v>2.000114074074074E-2</v>
      </c>
      <c r="CL352">
        <v>0</v>
      </c>
      <c r="CM352">
        <v>1.9770111111111111</v>
      </c>
      <c r="CN352">
        <v>0</v>
      </c>
      <c r="CO352">
        <v>14105.9962962963</v>
      </c>
      <c r="CP352">
        <v>17338.15555555555</v>
      </c>
      <c r="CQ352">
        <v>48.811999999999983</v>
      </c>
      <c r="CR352">
        <v>50.177814814814788</v>
      </c>
      <c r="CS352">
        <v>49</v>
      </c>
      <c r="CT352">
        <v>48.186999999999983</v>
      </c>
      <c r="CU352">
        <v>47.5</v>
      </c>
      <c r="CV352">
        <v>1959.9918518518521</v>
      </c>
      <c r="CW352">
        <v>40</v>
      </c>
      <c r="CX352">
        <v>0</v>
      </c>
      <c r="CY352">
        <v>1687543947.8</v>
      </c>
      <c r="CZ352">
        <v>0</v>
      </c>
      <c r="DA352">
        <v>1687542577</v>
      </c>
      <c r="DB352" t="s">
        <v>942</v>
      </c>
      <c r="DC352">
        <v>1687542562</v>
      </c>
      <c r="DD352">
        <v>1687542577</v>
      </c>
      <c r="DE352">
        <v>5</v>
      </c>
      <c r="DF352">
        <v>0.01</v>
      </c>
      <c r="DG352">
        <v>7.0000000000000001E-3</v>
      </c>
      <c r="DH352">
        <v>2.6339999999999999</v>
      </c>
      <c r="DI352">
        <v>1E-3</v>
      </c>
      <c r="DJ352">
        <v>420</v>
      </c>
      <c r="DK352">
        <v>14</v>
      </c>
      <c r="DL352">
        <v>7.0000000000000007E-2</v>
      </c>
      <c r="DM352">
        <v>0.01</v>
      </c>
      <c r="DN352">
        <v>-49.721955000000001</v>
      </c>
      <c r="DO352">
        <v>-5.2162288930580996</v>
      </c>
      <c r="DP352">
        <v>0.50470918505115403</v>
      </c>
      <c r="DQ352">
        <v>0</v>
      </c>
      <c r="DR352">
        <v>3.2958805</v>
      </c>
      <c r="DS352">
        <v>1.1360800750469</v>
      </c>
      <c r="DT352">
        <v>0.11643710621940929</v>
      </c>
      <c r="DU352">
        <v>0</v>
      </c>
      <c r="DV352">
        <v>0</v>
      </c>
      <c r="DW352">
        <v>2</v>
      </c>
      <c r="DX352" t="s">
        <v>356</v>
      </c>
      <c r="DY352">
        <v>3.1193599999999999</v>
      </c>
      <c r="DZ352">
        <v>2.75576</v>
      </c>
      <c r="EA352">
        <v>0.13903299999999999</v>
      </c>
      <c r="EB352">
        <v>0.14668800000000001</v>
      </c>
      <c r="EC352">
        <v>0.106185</v>
      </c>
      <c r="ED352">
        <v>9.3734499999999998E-2</v>
      </c>
      <c r="EE352">
        <v>24903.200000000001</v>
      </c>
      <c r="EF352">
        <v>24543.8</v>
      </c>
      <c r="EG352">
        <v>29507.1</v>
      </c>
      <c r="EH352">
        <v>29075.7</v>
      </c>
      <c r="EI352">
        <v>36522.9</v>
      </c>
      <c r="EJ352">
        <v>34730.400000000001</v>
      </c>
      <c r="EK352">
        <v>45253.599999999999</v>
      </c>
      <c r="EL352">
        <v>43245.4</v>
      </c>
      <c r="EM352">
        <v>1.70872</v>
      </c>
      <c r="EN352">
        <v>1.64167</v>
      </c>
      <c r="EO352">
        <v>-1.0661800000000001E-2</v>
      </c>
      <c r="EP352">
        <v>0</v>
      </c>
      <c r="EQ352">
        <v>31.267099999999999</v>
      </c>
      <c r="ER352">
        <v>999.9</v>
      </c>
      <c r="ES352">
        <v>44.9</v>
      </c>
      <c r="ET352">
        <v>52.4</v>
      </c>
      <c r="EU352">
        <v>61.681699999999999</v>
      </c>
      <c r="EV352">
        <v>65.609499999999997</v>
      </c>
      <c r="EW352">
        <v>16.590499999999999</v>
      </c>
      <c r="EX352">
        <v>1</v>
      </c>
      <c r="EY352">
        <v>1.2174400000000001</v>
      </c>
      <c r="EZ352">
        <v>9.2810500000000005</v>
      </c>
      <c r="FA352">
        <v>19.982700000000001</v>
      </c>
      <c r="FB352">
        <v>5.2280699999999998</v>
      </c>
      <c r="FC352">
        <v>11.992000000000001</v>
      </c>
      <c r="FD352">
        <v>4.9690000000000003</v>
      </c>
      <c r="FE352">
        <v>3.2895500000000002</v>
      </c>
      <c r="FF352">
        <v>9999</v>
      </c>
      <c r="FG352">
        <v>9999</v>
      </c>
      <c r="FH352">
        <v>9999</v>
      </c>
      <c r="FI352">
        <v>999.9</v>
      </c>
      <c r="FJ352">
        <v>4.9727499999999996</v>
      </c>
      <c r="FK352">
        <v>1.8785099999999999</v>
      </c>
      <c r="FL352">
        <v>1.8767799999999999</v>
      </c>
      <c r="FM352">
        <v>1.87947</v>
      </c>
      <c r="FN352">
        <v>1.87591</v>
      </c>
      <c r="FO352">
        <v>1.87927</v>
      </c>
      <c r="FP352">
        <v>1.8765700000000001</v>
      </c>
      <c r="FQ352">
        <v>1.87778</v>
      </c>
      <c r="FR352">
        <v>0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3.286</v>
      </c>
      <c r="GF352">
        <v>0.1234</v>
      </c>
      <c r="GG352">
        <v>1.4370950227846799</v>
      </c>
      <c r="GH352">
        <v>3.4596175144301941E-3</v>
      </c>
      <c r="GI352">
        <v>-1.60062044249347E-6</v>
      </c>
      <c r="GJ352">
        <v>4.4551892631570479E-10</v>
      </c>
      <c r="GK352">
        <v>-0.1146890943765039</v>
      </c>
      <c r="GL352">
        <v>-1.1044296988583829E-3</v>
      </c>
      <c r="GM352">
        <v>8.6344859614355754E-4</v>
      </c>
      <c r="GN352">
        <v>-1.2442756315904091E-5</v>
      </c>
      <c r="GO352">
        <v>0</v>
      </c>
      <c r="GP352">
        <v>2120</v>
      </c>
      <c r="GQ352">
        <v>2</v>
      </c>
      <c r="GR352">
        <v>32</v>
      </c>
      <c r="GS352">
        <v>23.1</v>
      </c>
      <c r="GT352">
        <v>22.9</v>
      </c>
      <c r="GU352">
        <v>1.8408199999999999</v>
      </c>
      <c r="GV352">
        <v>2.65991</v>
      </c>
      <c r="GW352">
        <v>1.39893</v>
      </c>
      <c r="GX352">
        <v>2.2705099999999998</v>
      </c>
      <c r="GY352">
        <v>1.4489700000000001</v>
      </c>
      <c r="GZ352">
        <v>2.4060100000000002</v>
      </c>
      <c r="HA352">
        <v>56.238199999999999</v>
      </c>
      <c r="HB352">
        <v>13.273999999999999</v>
      </c>
      <c r="HC352">
        <v>18</v>
      </c>
      <c r="HD352">
        <v>511.89</v>
      </c>
      <c r="HE352">
        <v>383.42599999999999</v>
      </c>
      <c r="HF352">
        <v>22.0337</v>
      </c>
      <c r="HG352">
        <v>41.258600000000001</v>
      </c>
      <c r="HH352">
        <v>29.999700000000001</v>
      </c>
      <c r="HI352">
        <v>40.732799999999997</v>
      </c>
      <c r="HJ352">
        <v>40.732300000000002</v>
      </c>
      <c r="HK352">
        <v>36.923900000000003</v>
      </c>
      <c r="HL352">
        <v>65.760900000000007</v>
      </c>
      <c r="HM352">
        <v>0</v>
      </c>
      <c r="HN352">
        <v>18.9894</v>
      </c>
      <c r="HO352">
        <v>807.78300000000002</v>
      </c>
      <c r="HP352">
        <v>17.471299999999999</v>
      </c>
      <c r="HQ352">
        <v>97.698499999999996</v>
      </c>
      <c r="HR352">
        <v>99.434299999999993</v>
      </c>
    </row>
    <row r="353" spans="1:226" x14ac:dyDescent="0.25">
      <c r="A353">
        <v>337</v>
      </c>
      <c r="B353">
        <v>1687543953</v>
      </c>
      <c r="C353">
        <v>15249.5</v>
      </c>
      <c r="D353" t="s">
        <v>1037</v>
      </c>
      <c r="E353" t="s">
        <v>1038</v>
      </c>
      <c r="F353">
        <v>5</v>
      </c>
      <c r="G353" t="s">
        <v>353</v>
      </c>
      <c r="H353" t="s">
        <v>941</v>
      </c>
      <c r="I353">
        <v>1687543945.2142861</v>
      </c>
      <c r="J353">
        <f t="shared" si="155"/>
        <v>2.8201252468177669E-3</v>
      </c>
      <c r="K353">
        <f t="shared" si="156"/>
        <v>2.8201252468177671</v>
      </c>
      <c r="L353">
        <f t="shared" si="157"/>
        <v>20.363544972615401</v>
      </c>
      <c r="M353">
        <f t="shared" si="158"/>
        <v>725.58517857142863</v>
      </c>
      <c r="N353">
        <f t="shared" si="159"/>
        <v>422.25749050300959</v>
      </c>
      <c r="O353">
        <f t="shared" si="160"/>
        <v>43.016577984738916</v>
      </c>
      <c r="P353">
        <f t="shared" si="161"/>
        <v>73.917436920793023</v>
      </c>
      <c r="Q353">
        <f t="shared" si="162"/>
        <v>0.11814975702910178</v>
      </c>
      <c r="R353">
        <f>IF(LEFT(BD353,1)&lt;&gt;"0",IF(LEFT(BD353,1)="1",3,BE353),$D$5+$E$5*(BV353*BO353/($K$5*1000))+$F$5*(BV353*BO353/($K$5*1000))*MAX(MIN(BB353,$J$5),$I$5)*MAX(MIN(BB353,$J$5),$I$5)+$G$5*MAX(MIN(BB353,$J$5),$I$5)*(BV353*BO353/($K$5*1000))+$H$5*(BV353*BO353/($K$5*1000))*(BV353*BO353/($K$5*1000)))</f>
        <v>2.9602034297231841</v>
      </c>
      <c r="S353">
        <f t="shared" si="163"/>
        <v>0.11559113767022181</v>
      </c>
      <c r="T353">
        <f t="shared" si="164"/>
        <v>7.2469727896626604E-2</v>
      </c>
      <c r="U353">
        <f t="shared" si="165"/>
        <v>489.63969529259862</v>
      </c>
      <c r="V353">
        <f t="shared" si="166"/>
        <v>31.987415930782447</v>
      </c>
      <c r="W353">
        <f t="shared" si="167"/>
        <v>31.095757142857138</v>
      </c>
      <c r="X353">
        <f t="shared" si="168"/>
        <v>4.5360683564096469</v>
      </c>
      <c r="Y353">
        <f t="shared" si="169"/>
        <v>50.450229746422195</v>
      </c>
      <c r="Z353">
        <f t="shared" si="170"/>
        <v>2.1319751919788343</v>
      </c>
      <c r="AA353">
        <f t="shared" si="171"/>
        <v>4.2258978852916496</v>
      </c>
      <c r="AB353">
        <f t="shared" si="172"/>
        <v>2.4040931644308126</v>
      </c>
      <c r="AC353">
        <f t="shared" si="173"/>
        <v>-124.36752338466351</v>
      </c>
      <c r="AD353">
        <f t="shared" si="174"/>
        <v>-197.48524851338965</v>
      </c>
      <c r="AE353">
        <f t="shared" si="175"/>
        <v>-14.904026052902465</v>
      </c>
      <c r="AF353">
        <f t="shared" si="176"/>
        <v>152.882897341643</v>
      </c>
      <c r="AG353">
        <f t="shared" si="177"/>
        <v>39.855385419649295</v>
      </c>
      <c r="AH353">
        <f t="shared" si="178"/>
        <v>2.8994525310745525</v>
      </c>
      <c r="AI353">
        <f t="shared" si="179"/>
        <v>20.363544972615401</v>
      </c>
      <c r="AJ353">
        <v>807.91845630352623</v>
      </c>
      <c r="AK353">
        <v>765.423721212121</v>
      </c>
      <c r="AL353">
        <v>3.3454269342618548</v>
      </c>
      <c r="AM353">
        <v>65.215771682281684</v>
      </c>
      <c r="AN353">
        <f t="shared" si="180"/>
        <v>2.8201252468177671</v>
      </c>
      <c r="AO353">
        <v>17.421331579512959</v>
      </c>
      <c r="AP353">
        <v>20.83940848484848</v>
      </c>
      <c r="AQ353">
        <v>-1.2921169643251689E-2</v>
      </c>
      <c r="AR353">
        <v>100.46263180552219</v>
      </c>
      <c r="AS353">
        <v>0</v>
      </c>
      <c r="AT353">
        <v>0</v>
      </c>
      <c r="AU353">
        <f t="shared" si="181"/>
        <v>1</v>
      </c>
      <c r="AV353">
        <f t="shared" si="182"/>
        <v>0</v>
      </c>
      <c r="AW353">
        <f t="shared" si="183"/>
        <v>53299.238488862618</v>
      </c>
      <c r="AX353">
        <f t="shared" si="184"/>
        <v>2783.1663928571434</v>
      </c>
      <c r="AY353">
        <f t="shared" si="185"/>
        <v>2283.0313998138931</v>
      </c>
      <c r="AZ353">
        <f>($B$11*$D$9+$C$11*$D$9+$F$11*((CV353+CN353)/MAX(CV353+CN353+CW353, 0.1)*$I$9+CW353/MAX(CV353+CN353+CW353, 0.1)*$J$9))/($B$11+$C$11+$F$11)</f>
        <v>0.82030000278574011</v>
      </c>
      <c r="BA353">
        <f>($B$11*$K$9+$C$11*$K$9+$F$11*((CV353+CN353)/MAX(CV353+CN353+CW353, 0.1)*$P$9+CW353/MAX(CV353+CN353+CW353, 0.1)*$Q$9))/($B$11+$C$11+$F$11)</f>
        <v>0.17592900537647849</v>
      </c>
      <c r="BB353" s="1">
        <v>6</v>
      </c>
      <c r="BC353">
        <v>0.5</v>
      </c>
      <c r="BD353" t="s">
        <v>354</v>
      </c>
      <c r="BE353">
        <v>2</v>
      </c>
      <c r="BF353" t="b">
        <v>1</v>
      </c>
      <c r="BG353">
        <v>1687543945.2142861</v>
      </c>
      <c r="BH353">
        <v>725.58517857142863</v>
      </c>
      <c r="BI353">
        <v>775.92982142857147</v>
      </c>
      <c r="BJ353">
        <v>20.927803571428569</v>
      </c>
      <c r="BK353">
        <v>17.521707142857139</v>
      </c>
      <c r="BL353">
        <v>722.31650000000002</v>
      </c>
      <c r="BM353">
        <v>20.803803571428571</v>
      </c>
      <c r="BN353">
        <v>500.06335714285723</v>
      </c>
      <c r="BO353">
        <v>101.7735714285714</v>
      </c>
      <c r="BP353">
        <v>9.9288028571428585E-2</v>
      </c>
      <c r="BQ353">
        <v>29.858307142857139</v>
      </c>
      <c r="BR353">
        <v>31.095757142857138</v>
      </c>
      <c r="BS353">
        <v>999.9000000000002</v>
      </c>
      <c r="BT353">
        <v>0</v>
      </c>
      <c r="BU353">
        <v>0</v>
      </c>
      <c r="BV353">
        <v>9998.4639285714275</v>
      </c>
      <c r="BW353">
        <v>0</v>
      </c>
      <c r="BX353">
        <v>783.18496428571427</v>
      </c>
      <c r="BY353">
        <v>-50.344710714285718</v>
      </c>
      <c r="BZ353">
        <v>741.09389285714281</v>
      </c>
      <c r="CA353">
        <v>789.76628571428569</v>
      </c>
      <c r="CB353">
        <v>3.406100714285714</v>
      </c>
      <c r="CC353">
        <v>775.92982142857147</v>
      </c>
      <c r="CD353">
        <v>17.521707142857139</v>
      </c>
      <c r="CE353">
        <v>2.129898571428571</v>
      </c>
      <c r="CF353">
        <v>1.7832478571428569</v>
      </c>
      <c r="CG353">
        <v>18.444517857142859</v>
      </c>
      <c r="CH353">
        <v>15.6404</v>
      </c>
      <c r="CI353">
        <v>1999.981428571429</v>
      </c>
      <c r="CJ353">
        <v>0.97999832142857124</v>
      </c>
      <c r="CK353">
        <v>2.0001375000000009E-2</v>
      </c>
      <c r="CL353">
        <v>0</v>
      </c>
      <c r="CM353">
        <v>1.984835714285714</v>
      </c>
      <c r="CN353">
        <v>0</v>
      </c>
      <c r="CO353">
        <v>14128.54285714286</v>
      </c>
      <c r="CP353">
        <v>17338.057142857149</v>
      </c>
      <c r="CQ353">
        <v>48.811999999999983</v>
      </c>
      <c r="CR353">
        <v>50.167071428571418</v>
      </c>
      <c r="CS353">
        <v>49</v>
      </c>
      <c r="CT353">
        <v>48.186999999999983</v>
      </c>
      <c r="CU353">
        <v>47.5</v>
      </c>
      <c r="CV353">
        <v>1959.981428571429</v>
      </c>
      <c r="CW353">
        <v>40</v>
      </c>
      <c r="CX353">
        <v>0</v>
      </c>
      <c r="CY353">
        <v>1687543953.2</v>
      </c>
      <c r="CZ353">
        <v>0</v>
      </c>
      <c r="DA353">
        <v>1687542577</v>
      </c>
      <c r="DB353" t="s">
        <v>942</v>
      </c>
      <c r="DC353">
        <v>1687542562</v>
      </c>
      <c r="DD353">
        <v>1687542577</v>
      </c>
      <c r="DE353">
        <v>5</v>
      </c>
      <c r="DF353">
        <v>0.01</v>
      </c>
      <c r="DG353">
        <v>7.0000000000000001E-3</v>
      </c>
      <c r="DH353">
        <v>2.6339999999999999</v>
      </c>
      <c r="DI353">
        <v>1E-3</v>
      </c>
      <c r="DJ353">
        <v>420</v>
      </c>
      <c r="DK353">
        <v>14</v>
      </c>
      <c r="DL353">
        <v>7.0000000000000007E-2</v>
      </c>
      <c r="DM353">
        <v>0.01</v>
      </c>
      <c r="DN353">
        <v>-50.050890000000003</v>
      </c>
      <c r="DO353">
        <v>-4.7685320825515261</v>
      </c>
      <c r="DP353">
        <v>0.4625216545200882</v>
      </c>
      <c r="DQ353">
        <v>0</v>
      </c>
      <c r="DR353">
        <v>3.3488207499999998</v>
      </c>
      <c r="DS353">
        <v>1.0910918949343249</v>
      </c>
      <c r="DT353">
        <v>0.1141053572008672</v>
      </c>
      <c r="DU353">
        <v>0</v>
      </c>
      <c r="DV353">
        <v>0</v>
      </c>
      <c r="DW353">
        <v>2</v>
      </c>
      <c r="DX353" t="s">
        <v>356</v>
      </c>
      <c r="DY353">
        <v>3.1190899999999999</v>
      </c>
      <c r="DZ353">
        <v>2.7562799999999998</v>
      </c>
      <c r="EA353">
        <v>0.141127</v>
      </c>
      <c r="EB353">
        <v>0.148787</v>
      </c>
      <c r="EC353">
        <v>0.10596800000000001</v>
      </c>
      <c r="ED353">
        <v>9.37085E-2</v>
      </c>
      <c r="EE353">
        <v>24842.799999999999</v>
      </c>
      <c r="EF353">
        <v>24483.4</v>
      </c>
      <c r="EG353">
        <v>29507.4</v>
      </c>
      <c r="EH353">
        <v>29075.9</v>
      </c>
      <c r="EI353">
        <v>36532.6</v>
      </c>
      <c r="EJ353">
        <v>34731.599999999999</v>
      </c>
      <c r="EK353">
        <v>45254.5</v>
      </c>
      <c r="EL353">
        <v>43245.5</v>
      </c>
      <c r="EM353">
        <v>1.70865</v>
      </c>
      <c r="EN353">
        <v>1.64195</v>
      </c>
      <c r="EO353">
        <v>-1.1600600000000001E-2</v>
      </c>
      <c r="EP353">
        <v>0</v>
      </c>
      <c r="EQ353">
        <v>31.260300000000001</v>
      </c>
      <c r="ER353">
        <v>999.9</v>
      </c>
      <c r="ES353">
        <v>44.9</v>
      </c>
      <c r="ET353">
        <v>52.4</v>
      </c>
      <c r="EU353">
        <v>61.682600000000001</v>
      </c>
      <c r="EV353">
        <v>65.619500000000002</v>
      </c>
      <c r="EW353">
        <v>16.534500000000001</v>
      </c>
      <c r="EX353">
        <v>1</v>
      </c>
      <c r="EY353">
        <v>1.2168399999999999</v>
      </c>
      <c r="EZ353">
        <v>9.2810500000000005</v>
      </c>
      <c r="FA353">
        <v>19.982900000000001</v>
      </c>
      <c r="FB353">
        <v>5.2282200000000003</v>
      </c>
      <c r="FC353">
        <v>11.992000000000001</v>
      </c>
      <c r="FD353">
        <v>4.9689500000000004</v>
      </c>
      <c r="FE353">
        <v>3.2895300000000001</v>
      </c>
      <c r="FF353">
        <v>9999</v>
      </c>
      <c r="FG353">
        <v>9999</v>
      </c>
      <c r="FH353">
        <v>9999</v>
      </c>
      <c r="FI353">
        <v>999.9</v>
      </c>
      <c r="FJ353">
        <v>4.9727499999999996</v>
      </c>
      <c r="FK353">
        <v>1.8785099999999999</v>
      </c>
      <c r="FL353">
        <v>1.8768</v>
      </c>
      <c r="FM353">
        <v>1.87948</v>
      </c>
      <c r="FN353">
        <v>1.87591</v>
      </c>
      <c r="FO353">
        <v>1.87927</v>
      </c>
      <c r="FP353">
        <v>1.87656</v>
      </c>
      <c r="FQ353">
        <v>1.87781</v>
      </c>
      <c r="FR353">
        <v>0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3.3149999999999999</v>
      </c>
      <c r="GF353">
        <v>0.12230000000000001</v>
      </c>
      <c r="GG353">
        <v>1.4370950227846799</v>
      </c>
      <c r="GH353">
        <v>3.4596175144301941E-3</v>
      </c>
      <c r="GI353">
        <v>-1.60062044249347E-6</v>
      </c>
      <c r="GJ353">
        <v>4.4551892631570479E-10</v>
      </c>
      <c r="GK353">
        <v>-0.1146890943765039</v>
      </c>
      <c r="GL353">
        <v>-1.1044296988583829E-3</v>
      </c>
      <c r="GM353">
        <v>8.6344859614355754E-4</v>
      </c>
      <c r="GN353">
        <v>-1.2442756315904091E-5</v>
      </c>
      <c r="GO353">
        <v>0</v>
      </c>
      <c r="GP353">
        <v>2120</v>
      </c>
      <c r="GQ353">
        <v>2</v>
      </c>
      <c r="GR353">
        <v>32</v>
      </c>
      <c r="GS353">
        <v>23.2</v>
      </c>
      <c r="GT353">
        <v>22.9</v>
      </c>
      <c r="GU353">
        <v>1.87134</v>
      </c>
      <c r="GV353">
        <v>2.6660200000000001</v>
      </c>
      <c r="GW353">
        <v>1.39893</v>
      </c>
      <c r="GX353">
        <v>2.2717299999999998</v>
      </c>
      <c r="GY353">
        <v>1.4489700000000001</v>
      </c>
      <c r="GZ353">
        <v>2.4145500000000002</v>
      </c>
      <c r="HA353">
        <v>56.238199999999999</v>
      </c>
      <c r="HB353">
        <v>13.291499999999999</v>
      </c>
      <c r="HC353">
        <v>18</v>
      </c>
      <c r="HD353">
        <v>511.81799999999998</v>
      </c>
      <c r="HE353">
        <v>383.57499999999999</v>
      </c>
      <c r="HF353">
        <v>22.028700000000001</v>
      </c>
      <c r="HG353">
        <v>41.255000000000003</v>
      </c>
      <c r="HH353">
        <v>29.999700000000001</v>
      </c>
      <c r="HI353">
        <v>40.728700000000003</v>
      </c>
      <c r="HJ353">
        <v>40.729300000000002</v>
      </c>
      <c r="HK353">
        <v>37.511000000000003</v>
      </c>
      <c r="HL353">
        <v>65.760900000000007</v>
      </c>
      <c r="HM353">
        <v>0</v>
      </c>
      <c r="HN353">
        <v>18.9894</v>
      </c>
      <c r="HO353">
        <v>821.14</v>
      </c>
      <c r="HP353">
        <v>17.497299999999999</v>
      </c>
      <c r="HQ353">
        <v>97.700100000000006</v>
      </c>
      <c r="HR353">
        <v>99.434600000000003</v>
      </c>
    </row>
    <row r="354" spans="1:226" x14ac:dyDescent="0.25">
      <c r="A354">
        <v>338</v>
      </c>
      <c r="B354">
        <v>1687543958</v>
      </c>
      <c r="C354">
        <v>15254.5</v>
      </c>
      <c r="D354" t="s">
        <v>1039</v>
      </c>
      <c r="E354" t="s">
        <v>1040</v>
      </c>
      <c r="F354">
        <v>5</v>
      </c>
      <c r="G354" t="s">
        <v>353</v>
      </c>
      <c r="H354" t="s">
        <v>941</v>
      </c>
      <c r="I354">
        <v>1687543950.5</v>
      </c>
      <c r="J354">
        <f t="shared" si="155"/>
        <v>2.8264236234869719E-3</v>
      </c>
      <c r="K354">
        <f t="shared" si="156"/>
        <v>2.826423623486972</v>
      </c>
      <c r="L354">
        <f t="shared" si="157"/>
        <v>20.52348382836826</v>
      </c>
      <c r="M354">
        <f t="shared" si="158"/>
        <v>742.92374074074087</v>
      </c>
      <c r="N354">
        <f t="shared" si="159"/>
        <v>436.96818300339618</v>
      </c>
      <c r="O354">
        <f t="shared" si="160"/>
        <v>44.515273970070176</v>
      </c>
      <c r="P354">
        <f t="shared" si="161"/>
        <v>75.683894490062755</v>
      </c>
      <c r="Q354">
        <f t="shared" si="162"/>
        <v>0.11824952183787259</v>
      </c>
      <c r="R354">
        <f>IF(LEFT(BD354,1)&lt;&gt;"0",IF(LEFT(BD354,1)="1",3,BE354),$D$5+$E$5*(BV354*BO354/($K$5*1000))+$F$5*(BV354*BO354/($K$5*1000))*MAX(MIN(BB354,$J$5),$I$5)*MAX(MIN(BB354,$J$5),$I$5)+$G$5*MAX(MIN(BB354,$J$5),$I$5)*(BV354*BO354/($K$5*1000))+$H$5*(BV354*BO354/($K$5*1000))*(BV354*BO354/($K$5*1000)))</f>
        <v>2.9604244591774975</v>
      </c>
      <c r="S354">
        <f t="shared" si="163"/>
        <v>0.11568681707287654</v>
      </c>
      <c r="T354">
        <f t="shared" si="164"/>
        <v>7.2529883737672052E-2</v>
      </c>
      <c r="U354">
        <f t="shared" si="165"/>
        <v>490.60279289960363</v>
      </c>
      <c r="V354">
        <f t="shared" si="166"/>
        <v>31.984923980066753</v>
      </c>
      <c r="W354">
        <f t="shared" si="167"/>
        <v>31.08664814814815</v>
      </c>
      <c r="X354">
        <f t="shared" si="168"/>
        <v>4.5337146365555023</v>
      </c>
      <c r="Y354">
        <f t="shared" si="169"/>
        <v>50.330533461359792</v>
      </c>
      <c r="Z354">
        <f t="shared" si="170"/>
        <v>2.1261407504210528</v>
      </c>
      <c r="AA354">
        <f t="shared" si="171"/>
        <v>4.224355682725581</v>
      </c>
      <c r="AB354">
        <f t="shared" si="172"/>
        <v>2.4075738861344496</v>
      </c>
      <c r="AC354">
        <f t="shared" si="173"/>
        <v>-124.64528179577546</v>
      </c>
      <c r="AD354">
        <f t="shared" si="174"/>
        <v>-197.05931417125285</v>
      </c>
      <c r="AE354">
        <f t="shared" si="175"/>
        <v>-14.86963447866939</v>
      </c>
      <c r="AF354">
        <f t="shared" si="176"/>
        <v>154.02856245390589</v>
      </c>
      <c r="AG354">
        <f t="shared" si="177"/>
        <v>40.081919460173623</v>
      </c>
      <c r="AH354">
        <f t="shared" si="178"/>
        <v>2.9294548392887299</v>
      </c>
      <c r="AI354">
        <f t="shared" si="179"/>
        <v>20.52348382836826</v>
      </c>
      <c r="AJ354">
        <v>824.93987386773631</v>
      </c>
      <c r="AK354">
        <v>782.20123636363621</v>
      </c>
      <c r="AL354">
        <v>3.3561488916583908</v>
      </c>
      <c r="AM354">
        <v>65.215771682281684</v>
      </c>
      <c r="AN354">
        <f t="shared" si="180"/>
        <v>2.826423623486972</v>
      </c>
      <c r="AO354">
        <v>17.41489447714012</v>
      </c>
      <c r="AP354">
        <v>20.799358787878781</v>
      </c>
      <c r="AQ354">
        <v>-7.9092324720748276E-3</v>
      </c>
      <c r="AR354">
        <v>100.46263180552219</v>
      </c>
      <c r="AS354">
        <v>0</v>
      </c>
      <c r="AT354">
        <v>0</v>
      </c>
      <c r="AU354">
        <f t="shared" si="181"/>
        <v>1</v>
      </c>
      <c r="AV354">
        <f t="shared" si="182"/>
        <v>0</v>
      </c>
      <c r="AW354">
        <f t="shared" si="183"/>
        <v>53306.766358458066</v>
      </c>
      <c r="AX354">
        <f t="shared" si="184"/>
        <v>2788.6408148148143</v>
      </c>
      <c r="AY354">
        <f t="shared" si="185"/>
        <v>2287.5220619418401</v>
      </c>
      <c r="AZ354">
        <f>($B$11*$D$9+$C$11*$D$9+$F$11*((CV354+CN354)/MAX(CV354+CN354+CW354, 0.1)*$I$9+CW354/MAX(CV354+CN354+CW354, 0.1)*$J$9))/($B$11+$C$11+$F$11)</f>
        <v>0.82030000055555663</v>
      </c>
      <c r="BA354">
        <f>($B$11*$K$9+$C$11*$K$9+$F$11*((CV354+CN354)/MAX(CV354+CN354+CW354, 0.1)*$P$9+CW354/MAX(CV354+CN354+CW354, 0.1)*$Q$9))/($B$11+$C$11+$F$11)</f>
        <v>0.1759290010722242</v>
      </c>
      <c r="BB354" s="1">
        <v>6</v>
      </c>
      <c r="BC354">
        <v>0.5</v>
      </c>
      <c r="BD354" t="s">
        <v>354</v>
      </c>
      <c r="BE354">
        <v>2</v>
      </c>
      <c r="BF354" t="b">
        <v>1</v>
      </c>
      <c r="BG354">
        <v>1687543950.5</v>
      </c>
      <c r="BH354">
        <v>742.92374074074087</v>
      </c>
      <c r="BI354">
        <v>793.62018518518516</v>
      </c>
      <c r="BJ354">
        <v>20.870496296296299</v>
      </c>
      <c r="BK354">
        <v>17.429433333333328</v>
      </c>
      <c r="BL354">
        <v>739.62337037037048</v>
      </c>
      <c r="BM354">
        <v>20.747544444444451</v>
      </c>
      <c r="BN354">
        <v>500.1330740740741</v>
      </c>
      <c r="BO354">
        <v>101.77374074074081</v>
      </c>
      <c r="BP354">
        <v>9.9291899999999989E-2</v>
      </c>
      <c r="BQ354">
        <v>29.85195925925926</v>
      </c>
      <c r="BR354">
        <v>31.08664814814815</v>
      </c>
      <c r="BS354">
        <v>999.90000000000009</v>
      </c>
      <c r="BT354">
        <v>0</v>
      </c>
      <c r="BU354">
        <v>0</v>
      </c>
      <c r="BV354">
        <v>9999.7003703703685</v>
      </c>
      <c r="BW354">
        <v>0</v>
      </c>
      <c r="BX354">
        <v>788.64451851851857</v>
      </c>
      <c r="BY354">
        <v>-50.696470370370378</v>
      </c>
      <c r="BZ354">
        <v>758.75866666666695</v>
      </c>
      <c r="CA354">
        <v>807.69759259259285</v>
      </c>
      <c r="CB354">
        <v>3.441071111111111</v>
      </c>
      <c r="CC354">
        <v>793.62018518518516</v>
      </c>
      <c r="CD354">
        <v>17.429433333333328</v>
      </c>
      <c r="CE354">
        <v>2.1240714814814812</v>
      </c>
      <c r="CF354">
        <v>1.7738603703703699</v>
      </c>
      <c r="CG354">
        <v>18.400811111111111</v>
      </c>
      <c r="CH354">
        <v>15.55832592592593</v>
      </c>
      <c r="CI354">
        <v>1999.9962962962959</v>
      </c>
      <c r="CJ354">
        <v>0.97999833333333342</v>
      </c>
      <c r="CK354">
        <v>2.0001370370370371E-2</v>
      </c>
      <c r="CL354">
        <v>0</v>
      </c>
      <c r="CM354">
        <v>1.986633333333333</v>
      </c>
      <c r="CN354">
        <v>0</v>
      </c>
      <c r="CO354">
        <v>14153.544444444449</v>
      </c>
      <c r="CP354">
        <v>17338.19259259259</v>
      </c>
      <c r="CQ354">
        <v>48.811999999999983</v>
      </c>
      <c r="CR354">
        <v>50.159444444444439</v>
      </c>
      <c r="CS354">
        <v>49</v>
      </c>
      <c r="CT354">
        <v>48.173222222222208</v>
      </c>
      <c r="CU354">
        <v>47.5</v>
      </c>
      <c r="CV354">
        <v>1959.9962962962959</v>
      </c>
      <c r="CW354">
        <v>40</v>
      </c>
      <c r="CX354">
        <v>0</v>
      </c>
      <c r="CY354">
        <v>1687543958</v>
      </c>
      <c r="CZ354">
        <v>0</v>
      </c>
      <c r="DA354">
        <v>1687542577</v>
      </c>
      <c r="DB354" t="s">
        <v>942</v>
      </c>
      <c r="DC354">
        <v>1687542562</v>
      </c>
      <c r="DD354">
        <v>1687542577</v>
      </c>
      <c r="DE354">
        <v>5</v>
      </c>
      <c r="DF354">
        <v>0.01</v>
      </c>
      <c r="DG354">
        <v>7.0000000000000001E-3</v>
      </c>
      <c r="DH354">
        <v>2.6339999999999999</v>
      </c>
      <c r="DI354">
        <v>1E-3</v>
      </c>
      <c r="DJ354">
        <v>420</v>
      </c>
      <c r="DK354">
        <v>14</v>
      </c>
      <c r="DL354">
        <v>7.0000000000000007E-2</v>
      </c>
      <c r="DM354">
        <v>0.01</v>
      </c>
      <c r="DN354">
        <v>-50.458878048780477</v>
      </c>
      <c r="DO354">
        <v>-4.1799972125435954</v>
      </c>
      <c r="DP354">
        <v>0.41463953049588897</v>
      </c>
      <c r="DQ354">
        <v>0</v>
      </c>
      <c r="DR354">
        <v>3.3999778048780489</v>
      </c>
      <c r="DS354">
        <v>0.41596494773518777</v>
      </c>
      <c r="DT354">
        <v>7.5713952914328475E-2</v>
      </c>
      <c r="DU354">
        <v>0</v>
      </c>
      <c r="DV354">
        <v>0</v>
      </c>
      <c r="DW354">
        <v>2</v>
      </c>
      <c r="DX354" t="s">
        <v>356</v>
      </c>
      <c r="DY354">
        <v>3.1192199999999999</v>
      </c>
      <c r="DZ354">
        <v>2.7563399999999998</v>
      </c>
      <c r="EA354">
        <v>0.14321400000000001</v>
      </c>
      <c r="EB354">
        <v>0.150842</v>
      </c>
      <c r="EC354">
        <v>0.105832</v>
      </c>
      <c r="ED354">
        <v>9.3683199999999994E-2</v>
      </c>
      <c r="EE354">
        <v>24782.7</v>
      </c>
      <c r="EF354">
        <v>24424.7</v>
      </c>
      <c r="EG354">
        <v>29507.9</v>
      </c>
      <c r="EH354">
        <v>29076.6</v>
      </c>
      <c r="EI354">
        <v>36538.6</v>
      </c>
      <c r="EJ354">
        <v>34733.5</v>
      </c>
      <c r="EK354">
        <v>45254.9</v>
      </c>
      <c r="EL354">
        <v>43246.5</v>
      </c>
      <c r="EM354">
        <v>1.7085300000000001</v>
      </c>
      <c r="EN354">
        <v>1.64205</v>
      </c>
      <c r="EO354">
        <v>-1.0207300000000001E-2</v>
      </c>
      <c r="EP354">
        <v>0</v>
      </c>
      <c r="EQ354">
        <v>31.252099999999999</v>
      </c>
      <c r="ER354">
        <v>999.9</v>
      </c>
      <c r="ES354">
        <v>44.9</v>
      </c>
      <c r="ET354">
        <v>52.4</v>
      </c>
      <c r="EU354">
        <v>61.685899999999997</v>
      </c>
      <c r="EV354">
        <v>65.719499999999996</v>
      </c>
      <c r="EW354">
        <v>16.402200000000001</v>
      </c>
      <c r="EX354">
        <v>1</v>
      </c>
      <c r="EY354">
        <v>1.2163299999999999</v>
      </c>
      <c r="EZ354">
        <v>9.2810500000000005</v>
      </c>
      <c r="FA354">
        <v>19.982600000000001</v>
      </c>
      <c r="FB354">
        <v>5.2292699999999996</v>
      </c>
      <c r="FC354">
        <v>11.992000000000001</v>
      </c>
      <c r="FD354">
        <v>4.9692999999999996</v>
      </c>
      <c r="FE354">
        <v>3.2896800000000002</v>
      </c>
      <c r="FF354">
        <v>9999</v>
      </c>
      <c r="FG354">
        <v>9999</v>
      </c>
      <c r="FH354">
        <v>9999</v>
      </c>
      <c r="FI354">
        <v>999.9</v>
      </c>
      <c r="FJ354">
        <v>4.9727300000000003</v>
      </c>
      <c r="FK354">
        <v>1.8785099999999999</v>
      </c>
      <c r="FL354">
        <v>1.87676</v>
      </c>
      <c r="FM354">
        <v>1.8794599999999999</v>
      </c>
      <c r="FN354">
        <v>1.8758900000000001</v>
      </c>
      <c r="FO354">
        <v>1.87927</v>
      </c>
      <c r="FP354">
        <v>1.8765499999999999</v>
      </c>
      <c r="FQ354">
        <v>1.87778</v>
      </c>
      <c r="FR354">
        <v>0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3.3450000000000002</v>
      </c>
      <c r="GF354">
        <v>0.1216</v>
      </c>
      <c r="GG354">
        <v>1.4370950227846799</v>
      </c>
      <c r="GH354">
        <v>3.4596175144301941E-3</v>
      </c>
      <c r="GI354">
        <v>-1.60062044249347E-6</v>
      </c>
      <c r="GJ354">
        <v>4.4551892631570479E-10</v>
      </c>
      <c r="GK354">
        <v>-0.1146890943765039</v>
      </c>
      <c r="GL354">
        <v>-1.1044296988583829E-3</v>
      </c>
      <c r="GM354">
        <v>8.6344859614355754E-4</v>
      </c>
      <c r="GN354">
        <v>-1.2442756315904091E-5</v>
      </c>
      <c r="GO354">
        <v>0</v>
      </c>
      <c r="GP354">
        <v>2120</v>
      </c>
      <c r="GQ354">
        <v>2</v>
      </c>
      <c r="GR354">
        <v>32</v>
      </c>
      <c r="GS354">
        <v>23.3</v>
      </c>
      <c r="GT354">
        <v>23</v>
      </c>
      <c r="GU354">
        <v>1.9043000000000001</v>
      </c>
      <c r="GV354">
        <v>2.66357</v>
      </c>
      <c r="GW354">
        <v>1.39893</v>
      </c>
      <c r="GX354">
        <v>2.2717299999999998</v>
      </c>
      <c r="GY354">
        <v>1.4489700000000001</v>
      </c>
      <c r="GZ354">
        <v>2.4218799999999998</v>
      </c>
      <c r="HA354">
        <v>56.238199999999999</v>
      </c>
      <c r="HB354">
        <v>13.2652</v>
      </c>
      <c r="HC354">
        <v>18</v>
      </c>
      <c r="HD354">
        <v>511.72300000000001</v>
      </c>
      <c r="HE354">
        <v>383.61399999999998</v>
      </c>
      <c r="HF354">
        <v>22.021599999999999</v>
      </c>
      <c r="HG354">
        <v>41.250300000000003</v>
      </c>
      <c r="HH354">
        <v>29.999700000000001</v>
      </c>
      <c r="HI354">
        <v>40.725700000000003</v>
      </c>
      <c r="HJ354">
        <v>40.725200000000001</v>
      </c>
      <c r="HK354">
        <v>38.186199999999999</v>
      </c>
      <c r="HL354">
        <v>65.760900000000007</v>
      </c>
      <c r="HM354">
        <v>0</v>
      </c>
      <c r="HN354">
        <v>18.984300000000001</v>
      </c>
      <c r="HO354">
        <v>841.178</v>
      </c>
      <c r="HP354">
        <v>17.497299999999999</v>
      </c>
      <c r="HQ354">
        <v>97.701300000000003</v>
      </c>
      <c r="HR354">
        <v>99.436999999999998</v>
      </c>
    </row>
    <row r="355" spans="1:226" x14ac:dyDescent="0.25">
      <c r="A355">
        <v>339</v>
      </c>
      <c r="B355">
        <v>1687543963</v>
      </c>
      <c r="C355">
        <v>15259.5</v>
      </c>
      <c r="D355" t="s">
        <v>1041</v>
      </c>
      <c r="E355" t="s">
        <v>1042</v>
      </c>
      <c r="F355">
        <v>5</v>
      </c>
      <c r="G355" t="s">
        <v>353</v>
      </c>
      <c r="H355" t="s">
        <v>941</v>
      </c>
      <c r="I355">
        <v>1687543955.2142861</v>
      </c>
      <c r="J355">
        <f t="shared" si="155"/>
        <v>2.8225948911391771E-3</v>
      </c>
      <c r="K355">
        <f t="shared" si="156"/>
        <v>2.8225948911391772</v>
      </c>
      <c r="L355">
        <f t="shared" si="157"/>
        <v>20.698479174365232</v>
      </c>
      <c r="M355">
        <f t="shared" si="158"/>
        <v>758.40914285714302</v>
      </c>
      <c r="N355">
        <f t="shared" si="159"/>
        <v>448.6519394394553</v>
      </c>
      <c r="O355">
        <f t="shared" si="160"/>
        <v>45.705610325582995</v>
      </c>
      <c r="P355">
        <f t="shared" si="161"/>
        <v>77.26156894383773</v>
      </c>
      <c r="Q355">
        <f t="shared" si="162"/>
        <v>0.11790268192845817</v>
      </c>
      <c r="R355">
        <f>IF(LEFT(BD355,1)&lt;&gt;"0",IF(LEFT(BD355,1)="1",3,BE355),$D$5+$E$5*(BV355*BO355/($K$5*1000))+$F$5*(BV355*BO355/($K$5*1000))*MAX(MIN(BB355,$J$5),$I$5)*MAX(MIN(BB355,$J$5),$I$5)+$G$5*MAX(MIN(BB355,$J$5),$I$5)*(BV355*BO355/($K$5*1000))+$H$5*(BV355*BO355/($K$5*1000))*(BV355*BO355/($K$5*1000)))</f>
        <v>2.9605898001140263</v>
      </c>
      <c r="S355">
        <f t="shared" si="163"/>
        <v>0.11535495301789442</v>
      </c>
      <c r="T355">
        <f t="shared" si="164"/>
        <v>7.2321163638119551E-2</v>
      </c>
      <c r="U355">
        <f t="shared" si="165"/>
        <v>492.19914928562429</v>
      </c>
      <c r="V355">
        <f t="shared" si="166"/>
        <v>31.988890272131236</v>
      </c>
      <c r="W355">
        <f t="shared" si="167"/>
        <v>31.082096428571429</v>
      </c>
      <c r="X355">
        <f t="shared" si="168"/>
        <v>4.5325388930277128</v>
      </c>
      <c r="Y355">
        <f t="shared" si="169"/>
        <v>50.232266423549135</v>
      </c>
      <c r="Z355">
        <f t="shared" si="170"/>
        <v>2.1212307668349899</v>
      </c>
      <c r="AA355">
        <f t="shared" si="171"/>
        <v>4.2228450314169912</v>
      </c>
      <c r="AB355">
        <f t="shared" si="172"/>
        <v>2.4113081261927229</v>
      </c>
      <c r="AC355">
        <f t="shared" si="173"/>
        <v>-124.47643469923771</v>
      </c>
      <c r="AD355">
        <f t="shared" si="174"/>
        <v>-197.33659222932684</v>
      </c>
      <c r="AE355">
        <f t="shared" si="175"/>
        <v>-14.888933047351973</v>
      </c>
      <c r="AF355">
        <f t="shared" si="176"/>
        <v>155.49718930970775</v>
      </c>
      <c r="AG355">
        <f t="shared" si="177"/>
        <v>40.272956187272392</v>
      </c>
      <c r="AH355">
        <f t="shared" si="178"/>
        <v>2.8997066719590254</v>
      </c>
      <c r="AI355">
        <f t="shared" si="179"/>
        <v>20.698479174365232</v>
      </c>
      <c r="AJ355">
        <v>841.78349295715179</v>
      </c>
      <c r="AK355">
        <v>798.93076969696961</v>
      </c>
      <c r="AL355">
        <v>3.3374980343383118</v>
      </c>
      <c r="AM355">
        <v>65.215771682281684</v>
      </c>
      <c r="AN355">
        <f t="shared" si="180"/>
        <v>2.8225948911391772</v>
      </c>
      <c r="AO355">
        <v>17.411631898831541</v>
      </c>
      <c r="AP355">
        <v>20.77210060606059</v>
      </c>
      <c r="AQ355">
        <v>-5.5083156133887267E-3</v>
      </c>
      <c r="AR355">
        <v>100.46263180552219</v>
      </c>
      <c r="AS355">
        <v>0</v>
      </c>
      <c r="AT355">
        <v>0</v>
      </c>
      <c r="AU355">
        <f t="shared" si="181"/>
        <v>1</v>
      </c>
      <c r="AV355">
        <f t="shared" si="182"/>
        <v>0</v>
      </c>
      <c r="AW355">
        <f t="shared" si="183"/>
        <v>53312.657577234902</v>
      </c>
      <c r="AX355">
        <f t="shared" si="184"/>
        <v>2797.7147500000005</v>
      </c>
      <c r="AY355">
        <f t="shared" si="185"/>
        <v>2294.9654047788213</v>
      </c>
      <c r="AZ355">
        <f>($B$11*$D$9+$C$11*$D$9+$F$11*((CV355+CN355)/MAX(CV355+CN355+CW355, 0.1)*$I$9+CW355/MAX(CV355+CN355+CW355, 0.1)*$J$9))/($B$11+$C$11+$F$11)</f>
        <v>0.8202999983392949</v>
      </c>
      <c r="BA355">
        <f>($B$11*$K$9+$C$11*$K$9+$F$11*((CV355+CN355)/MAX(CV355+CN355+CW355, 0.1)*$P$9+CW355/MAX(CV355+CN355+CW355, 0.1)*$Q$9))/($B$11+$C$11+$F$11)</f>
        <v>0.17592899679483914</v>
      </c>
      <c r="BB355" s="1">
        <v>6</v>
      </c>
      <c r="BC355">
        <v>0.5</v>
      </c>
      <c r="BD355" t="s">
        <v>354</v>
      </c>
      <c r="BE355">
        <v>2</v>
      </c>
      <c r="BF355" t="b">
        <v>1</v>
      </c>
      <c r="BG355">
        <v>1687543955.2142861</v>
      </c>
      <c r="BH355">
        <v>758.40914285714302</v>
      </c>
      <c r="BI355">
        <v>809.36049999999977</v>
      </c>
      <c r="BJ355">
        <v>20.82226428571429</v>
      </c>
      <c r="BK355">
        <v>17.41608571428571</v>
      </c>
      <c r="BL355">
        <v>755.08075000000019</v>
      </c>
      <c r="BM355">
        <v>20.700189285714281</v>
      </c>
      <c r="BN355">
        <v>500.14903571428567</v>
      </c>
      <c r="BO355">
        <v>101.7738928571429</v>
      </c>
      <c r="BP355">
        <v>9.9310639285714292E-2</v>
      </c>
      <c r="BQ355">
        <v>29.845739285714281</v>
      </c>
      <c r="BR355">
        <v>31.082096428571429</v>
      </c>
      <c r="BS355">
        <v>999.9000000000002</v>
      </c>
      <c r="BT355">
        <v>0</v>
      </c>
      <c r="BU355">
        <v>0</v>
      </c>
      <c r="BV355">
        <v>10000.62285714286</v>
      </c>
      <c r="BW355">
        <v>0</v>
      </c>
      <c r="BX355">
        <v>797.70367857142867</v>
      </c>
      <c r="BY355">
        <v>-50.951310714285718</v>
      </c>
      <c r="BZ355">
        <v>774.53625</v>
      </c>
      <c r="CA355">
        <v>823.70610714285715</v>
      </c>
      <c r="CB355">
        <v>3.4061821428571428</v>
      </c>
      <c r="CC355">
        <v>809.36049999999977</v>
      </c>
      <c r="CD355">
        <v>17.41608571428571</v>
      </c>
      <c r="CE355">
        <v>2.1191657142857139</v>
      </c>
      <c r="CF355">
        <v>1.7725042857142861</v>
      </c>
      <c r="CG355">
        <v>18.363953571428571</v>
      </c>
      <c r="CH355">
        <v>15.54640357142857</v>
      </c>
      <c r="CI355">
        <v>2000.011071428572</v>
      </c>
      <c r="CJ355">
        <v>0.97999832142857124</v>
      </c>
      <c r="CK355">
        <v>2.0001382142857151E-2</v>
      </c>
      <c r="CL355">
        <v>0</v>
      </c>
      <c r="CM355">
        <v>1.974257142857142</v>
      </c>
      <c r="CN355">
        <v>0</v>
      </c>
      <c r="CO355">
        <v>14175.16785714286</v>
      </c>
      <c r="CP355">
        <v>17338.321428571431</v>
      </c>
      <c r="CQ355">
        <v>48.811999999999983</v>
      </c>
      <c r="CR355">
        <v>50.149357142857141</v>
      </c>
      <c r="CS355">
        <v>49</v>
      </c>
      <c r="CT355">
        <v>48.169285714285706</v>
      </c>
      <c r="CU355">
        <v>47.5</v>
      </c>
      <c r="CV355">
        <v>1960.011071428572</v>
      </c>
      <c r="CW355">
        <v>40</v>
      </c>
      <c r="CX355">
        <v>0</v>
      </c>
      <c r="CY355">
        <v>1687543962.8</v>
      </c>
      <c r="CZ355">
        <v>0</v>
      </c>
      <c r="DA355">
        <v>1687542577</v>
      </c>
      <c r="DB355" t="s">
        <v>942</v>
      </c>
      <c r="DC355">
        <v>1687542562</v>
      </c>
      <c r="DD355">
        <v>1687542577</v>
      </c>
      <c r="DE355">
        <v>5</v>
      </c>
      <c r="DF355">
        <v>0.01</v>
      </c>
      <c r="DG355">
        <v>7.0000000000000001E-3</v>
      </c>
      <c r="DH355">
        <v>2.6339999999999999</v>
      </c>
      <c r="DI355">
        <v>1E-3</v>
      </c>
      <c r="DJ355">
        <v>420</v>
      </c>
      <c r="DK355">
        <v>14</v>
      </c>
      <c r="DL355">
        <v>7.0000000000000007E-2</v>
      </c>
      <c r="DM355">
        <v>0.01</v>
      </c>
      <c r="DN355">
        <v>-50.801110000000001</v>
      </c>
      <c r="DO355">
        <v>-3.371227767354565</v>
      </c>
      <c r="DP355">
        <v>0.33257941442608868</v>
      </c>
      <c r="DQ355">
        <v>0</v>
      </c>
      <c r="DR355">
        <v>3.4232792500000002</v>
      </c>
      <c r="DS355">
        <v>-0.41413767354596942</v>
      </c>
      <c r="DT355">
        <v>4.2752692043162628E-2</v>
      </c>
      <c r="DU355">
        <v>0</v>
      </c>
      <c r="DV355">
        <v>0</v>
      </c>
      <c r="DW355">
        <v>2</v>
      </c>
      <c r="DX355" t="s">
        <v>356</v>
      </c>
      <c r="DY355">
        <v>3.1191300000000002</v>
      </c>
      <c r="DZ355">
        <v>2.7558600000000002</v>
      </c>
      <c r="EA355">
        <v>0.14527399999999999</v>
      </c>
      <c r="EB355">
        <v>0.15288299999999999</v>
      </c>
      <c r="EC355">
        <v>0.10574500000000001</v>
      </c>
      <c r="ED355">
        <v>9.3679399999999996E-2</v>
      </c>
      <c r="EE355">
        <v>24722.9</v>
      </c>
      <c r="EF355">
        <v>24366</v>
      </c>
      <c r="EG355">
        <v>29507.8</v>
      </c>
      <c r="EH355">
        <v>29076.799999999999</v>
      </c>
      <c r="EI355">
        <v>36542.199999999997</v>
      </c>
      <c r="EJ355">
        <v>34734.300000000003</v>
      </c>
      <c r="EK355">
        <v>45254.9</v>
      </c>
      <c r="EL355">
        <v>43247.1</v>
      </c>
      <c r="EM355">
        <v>1.7087000000000001</v>
      </c>
      <c r="EN355">
        <v>1.64205</v>
      </c>
      <c r="EO355">
        <v>-1.0781000000000001E-2</v>
      </c>
      <c r="EP355">
        <v>0</v>
      </c>
      <c r="EQ355">
        <v>31.242899999999999</v>
      </c>
      <c r="ER355">
        <v>999.9</v>
      </c>
      <c r="ES355">
        <v>44.9</v>
      </c>
      <c r="ET355">
        <v>52.4</v>
      </c>
      <c r="EU355">
        <v>61.683199999999999</v>
      </c>
      <c r="EV355">
        <v>65.609499999999997</v>
      </c>
      <c r="EW355">
        <v>16.366199999999999</v>
      </c>
      <c r="EX355">
        <v>1</v>
      </c>
      <c r="EY355">
        <v>1.21587</v>
      </c>
      <c r="EZ355">
        <v>9.2810500000000005</v>
      </c>
      <c r="FA355">
        <v>19.982600000000001</v>
      </c>
      <c r="FB355">
        <v>5.2295699999999998</v>
      </c>
      <c r="FC355">
        <v>11.992000000000001</v>
      </c>
      <c r="FD355">
        <v>4.9692999999999996</v>
      </c>
      <c r="FE355">
        <v>3.2896800000000002</v>
      </c>
      <c r="FF355">
        <v>9999</v>
      </c>
      <c r="FG355">
        <v>9999</v>
      </c>
      <c r="FH355">
        <v>9999</v>
      </c>
      <c r="FI355">
        <v>999.9</v>
      </c>
      <c r="FJ355">
        <v>4.9727499999999996</v>
      </c>
      <c r="FK355">
        <v>1.8785099999999999</v>
      </c>
      <c r="FL355">
        <v>1.87677</v>
      </c>
      <c r="FM355">
        <v>1.8794999999999999</v>
      </c>
      <c r="FN355">
        <v>1.8758999999999999</v>
      </c>
      <c r="FO355">
        <v>1.87927</v>
      </c>
      <c r="FP355">
        <v>1.8765799999999999</v>
      </c>
      <c r="FQ355">
        <v>1.8777900000000001</v>
      </c>
      <c r="FR355">
        <v>0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3.375</v>
      </c>
      <c r="GF355">
        <v>0.1211</v>
      </c>
      <c r="GG355">
        <v>1.4370950227846799</v>
      </c>
      <c r="GH355">
        <v>3.4596175144301941E-3</v>
      </c>
      <c r="GI355">
        <v>-1.60062044249347E-6</v>
      </c>
      <c r="GJ355">
        <v>4.4551892631570479E-10</v>
      </c>
      <c r="GK355">
        <v>-0.1146890943765039</v>
      </c>
      <c r="GL355">
        <v>-1.1044296988583829E-3</v>
      </c>
      <c r="GM355">
        <v>8.6344859614355754E-4</v>
      </c>
      <c r="GN355">
        <v>-1.2442756315904091E-5</v>
      </c>
      <c r="GO355">
        <v>0</v>
      </c>
      <c r="GP355">
        <v>2120</v>
      </c>
      <c r="GQ355">
        <v>2</v>
      </c>
      <c r="GR355">
        <v>32</v>
      </c>
      <c r="GS355">
        <v>23.4</v>
      </c>
      <c r="GT355">
        <v>23.1</v>
      </c>
      <c r="GU355">
        <v>1.9348099999999999</v>
      </c>
      <c r="GV355">
        <v>2.66479</v>
      </c>
      <c r="GW355">
        <v>1.39893</v>
      </c>
      <c r="GX355">
        <v>2.2717299999999998</v>
      </c>
      <c r="GY355">
        <v>1.4489700000000001</v>
      </c>
      <c r="GZ355">
        <v>2.4414099999999999</v>
      </c>
      <c r="HA355">
        <v>56.238199999999999</v>
      </c>
      <c r="HB355">
        <v>13.273999999999999</v>
      </c>
      <c r="HC355">
        <v>18</v>
      </c>
      <c r="HD355">
        <v>511.80799999999999</v>
      </c>
      <c r="HE355">
        <v>383.59800000000001</v>
      </c>
      <c r="HF355">
        <v>22.012799999999999</v>
      </c>
      <c r="HG355">
        <v>41.246099999999998</v>
      </c>
      <c r="HH355">
        <v>29.999600000000001</v>
      </c>
      <c r="HI355">
        <v>40.721600000000002</v>
      </c>
      <c r="HJ355">
        <v>40.722200000000001</v>
      </c>
      <c r="HK355">
        <v>38.773299999999999</v>
      </c>
      <c r="HL355">
        <v>65.760900000000007</v>
      </c>
      <c r="HM355">
        <v>0</v>
      </c>
      <c r="HN355">
        <v>18.950700000000001</v>
      </c>
      <c r="HO355">
        <v>854.53599999999994</v>
      </c>
      <c r="HP355">
        <v>17.497299999999999</v>
      </c>
      <c r="HQ355">
        <v>97.7012</v>
      </c>
      <c r="HR355">
        <v>99.438199999999995</v>
      </c>
    </row>
    <row r="356" spans="1:226" x14ac:dyDescent="0.25">
      <c r="A356">
        <v>340</v>
      </c>
      <c r="B356">
        <v>1687543968</v>
      </c>
      <c r="C356">
        <v>15264.5</v>
      </c>
      <c r="D356" t="s">
        <v>1043</v>
      </c>
      <c r="E356" t="s">
        <v>1044</v>
      </c>
      <c r="F356">
        <v>5</v>
      </c>
      <c r="G356" t="s">
        <v>353</v>
      </c>
      <c r="H356" t="s">
        <v>941</v>
      </c>
      <c r="I356">
        <v>1687543960.5</v>
      </c>
      <c r="J356">
        <f t="shared" si="155"/>
        <v>2.8420828307461534E-3</v>
      </c>
      <c r="K356">
        <f t="shared" si="156"/>
        <v>2.8420828307461532</v>
      </c>
      <c r="L356">
        <f t="shared" si="157"/>
        <v>20.832434864522199</v>
      </c>
      <c r="M356">
        <f t="shared" si="158"/>
        <v>775.79237037037035</v>
      </c>
      <c r="N356">
        <f t="shared" si="159"/>
        <v>465.29279627870022</v>
      </c>
      <c r="O356">
        <f t="shared" si="160"/>
        <v>47.400902255726095</v>
      </c>
      <c r="P356">
        <f t="shared" si="161"/>
        <v>79.032511598648526</v>
      </c>
      <c r="Q356">
        <f t="shared" si="162"/>
        <v>0.11865412794805463</v>
      </c>
      <c r="R356">
        <f>IF(LEFT(BD356,1)&lt;&gt;"0",IF(LEFT(BD356,1)="1",3,BE356),$D$5+$E$5*(BV356*BO356/($K$5*1000))+$F$5*(BV356*BO356/($K$5*1000))*MAX(MIN(BB356,$J$5),$I$5)*MAX(MIN(BB356,$J$5),$I$5)+$G$5*MAX(MIN(BB356,$J$5),$I$5)*(BV356*BO356/($K$5*1000))+$H$5*(BV356*BO356/($K$5*1000))*(BV356*BO356/($K$5*1000)))</f>
        <v>2.9600795302376648</v>
      </c>
      <c r="S356">
        <f t="shared" si="163"/>
        <v>0.1160737684712493</v>
      </c>
      <c r="T356">
        <f t="shared" si="164"/>
        <v>7.2773266605720352E-2</v>
      </c>
      <c r="U356">
        <f t="shared" si="165"/>
        <v>493.87218185091638</v>
      </c>
      <c r="V356">
        <f t="shared" si="166"/>
        <v>31.985760627289956</v>
      </c>
      <c r="W356">
        <f t="shared" si="167"/>
        <v>31.074266666666659</v>
      </c>
      <c r="X356">
        <f t="shared" si="168"/>
        <v>4.5305170277441693</v>
      </c>
      <c r="Y356">
        <f t="shared" si="169"/>
        <v>50.168228843332649</v>
      </c>
      <c r="Z356">
        <f t="shared" si="170"/>
        <v>2.1175243675534308</v>
      </c>
      <c r="AA356">
        <f t="shared" si="171"/>
        <v>4.2208473696891318</v>
      </c>
      <c r="AB356">
        <f t="shared" si="172"/>
        <v>2.4129926601907385</v>
      </c>
      <c r="AC356">
        <f t="shared" si="173"/>
        <v>-125.33585283590537</v>
      </c>
      <c r="AD356">
        <f t="shared" si="174"/>
        <v>-197.3661606682717</v>
      </c>
      <c r="AE356">
        <f t="shared" si="175"/>
        <v>-14.892548876365579</v>
      </c>
      <c r="AF356">
        <f t="shared" si="176"/>
        <v>156.27761947037371</v>
      </c>
      <c r="AG356">
        <f t="shared" si="177"/>
        <v>40.494279378715362</v>
      </c>
      <c r="AH356">
        <f t="shared" si="178"/>
        <v>2.8722874471881723</v>
      </c>
      <c r="AI356">
        <f t="shared" si="179"/>
        <v>20.832434864522199</v>
      </c>
      <c r="AJ356">
        <v>858.99909265694316</v>
      </c>
      <c r="AK356">
        <v>815.78396969696985</v>
      </c>
      <c r="AL356">
        <v>3.3743828523698212</v>
      </c>
      <c r="AM356">
        <v>65.215771682281684</v>
      </c>
      <c r="AN356">
        <f t="shared" si="180"/>
        <v>2.8420828307461532</v>
      </c>
      <c r="AO356">
        <v>17.408476820430622</v>
      </c>
      <c r="AP356">
        <v>20.755426666666679</v>
      </c>
      <c r="AQ356">
        <v>-9.744590651215567E-4</v>
      </c>
      <c r="AR356">
        <v>100.46263180552219</v>
      </c>
      <c r="AS356">
        <v>0</v>
      </c>
      <c r="AT356">
        <v>0</v>
      </c>
      <c r="AU356">
        <f t="shared" si="181"/>
        <v>1</v>
      </c>
      <c r="AV356">
        <f t="shared" si="182"/>
        <v>0</v>
      </c>
      <c r="AW356">
        <f t="shared" si="183"/>
        <v>53299.313810919441</v>
      </c>
      <c r="AX356">
        <f t="shared" si="184"/>
        <v>2807.2245185185188</v>
      </c>
      <c r="AY356">
        <f t="shared" si="185"/>
        <v>2302.7662619358043</v>
      </c>
      <c r="AZ356">
        <f>($B$11*$D$9+$C$11*$D$9+$F$11*((CV356+CN356)/MAX(CV356+CN356+CW356, 0.1)*$I$9+CW356/MAX(CV356+CN356+CW356, 0.1)*$J$9))/($B$11+$C$11+$F$11)</f>
        <v>0.8202999962222699</v>
      </c>
      <c r="BA356">
        <f>($B$11*$K$9+$C$11*$K$9+$F$11*((CV356+CN356)/MAX(CV356+CN356+CW356, 0.1)*$P$9+CW356/MAX(CV356+CN356+CW356, 0.1)*$Q$9))/($B$11+$C$11+$F$11)</f>
        <v>0.17592899270898071</v>
      </c>
      <c r="BB356" s="1">
        <v>6</v>
      </c>
      <c r="BC356">
        <v>0.5</v>
      </c>
      <c r="BD356" t="s">
        <v>354</v>
      </c>
      <c r="BE356">
        <v>2</v>
      </c>
      <c r="BF356" t="b">
        <v>1</v>
      </c>
      <c r="BG356">
        <v>1687543960.5</v>
      </c>
      <c r="BH356">
        <v>775.79237037037035</v>
      </c>
      <c r="BI356">
        <v>827.04914814814822</v>
      </c>
      <c r="BJ356">
        <v>20.785866666666671</v>
      </c>
      <c r="BK356">
        <v>17.411444444444449</v>
      </c>
      <c r="BL356">
        <v>772.43285185185175</v>
      </c>
      <c r="BM356">
        <v>20.664451851851851</v>
      </c>
      <c r="BN356">
        <v>500.10062962962962</v>
      </c>
      <c r="BO356">
        <v>101.77388888888891</v>
      </c>
      <c r="BP356">
        <v>9.9388829629629624E-2</v>
      </c>
      <c r="BQ356">
        <v>29.837511111111109</v>
      </c>
      <c r="BR356">
        <v>31.074266666666659</v>
      </c>
      <c r="BS356">
        <v>999.90000000000009</v>
      </c>
      <c r="BT356">
        <v>0</v>
      </c>
      <c r="BU356">
        <v>0</v>
      </c>
      <c r="BV356">
        <v>9997.7303703703692</v>
      </c>
      <c r="BW356">
        <v>0</v>
      </c>
      <c r="BX356">
        <v>807.19785185185185</v>
      </c>
      <c r="BY356">
        <v>-51.256662962962963</v>
      </c>
      <c r="BZ356">
        <v>792.26</v>
      </c>
      <c r="CA356">
        <v>841.70444444444445</v>
      </c>
      <c r="CB356">
        <v>3.3744196296296289</v>
      </c>
      <c r="CC356">
        <v>827.04914814814822</v>
      </c>
      <c r="CD356">
        <v>17.411444444444449</v>
      </c>
      <c r="CE356">
        <v>2.11546037037037</v>
      </c>
      <c r="CF356">
        <v>1.7720318518518521</v>
      </c>
      <c r="CG356">
        <v>18.336066666666671</v>
      </c>
      <c r="CH356">
        <v>15.542240740740739</v>
      </c>
      <c r="CI356">
        <v>2000.0266666666671</v>
      </c>
      <c r="CJ356">
        <v>0.9799982222222221</v>
      </c>
      <c r="CK356">
        <v>2.0001481481481481E-2</v>
      </c>
      <c r="CL356">
        <v>0</v>
      </c>
      <c r="CM356">
        <v>2.0140888888888888</v>
      </c>
      <c r="CN356">
        <v>0</v>
      </c>
      <c r="CO356">
        <v>14198.8</v>
      </c>
      <c r="CP356">
        <v>17338.451851851849</v>
      </c>
      <c r="CQ356">
        <v>48.811999999999983</v>
      </c>
      <c r="CR356">
        <v>50.141074074074083</v>
      </c>
      <c r="CS356">
        <v>49</v>
      </c>
      <c r="CT356">
        <v>48.15018518518518</v>
      </c>
      <c r="CU356">
        <v>47.5</v>
      </c>
      <c r="CV356">
        <v>1960.0251851851849</v>
      </c>
      <c r="CW356">
        <v>40</v>
      </c>
      <c r="CX356">
        <v>0</v>
      </c>
      <c r="CY356">
        <v>1687543968.2</v>
      </c>
      <c r="CZ356">
        <v>0</v>
      </c>
      <c r="DA356">
        <v>1687542577</v>
      </c>
      <c r="DB356" t="s">
        <v>942</v>
      </c>
      <c r="DC356">
        <v>1687542562</v>
      </c>
      <c r="DD356">
        <v>1687542577</v>
      </c>
      <c r="DE356">
        <v>5</v>
      </c>
      <c r="DF356">
        <v>0.01</v>
      </c>
      <c r="DG356">
        <v>7.0000000000000001E-3</v>
      </c>
      <c r="DH356">
        <v>2.6339999999999999</v>
      </c>
      <c r="DI356">
        <v>1E-3</v>
      </c>
      <c r="DJ356">
        <v>420</v>
      </c>
      <c r="DK356">
        <v>14</v>
      </c>
      <c r="DL356">
        <v>7.0000000000000007E-2</v>
      </c>
      <c r="DM356">
        <v>0.01</v>
      </c>
      <c r="DN356">
        <v>-51.1091725</v>
      </c>
      <c r="DO356">
        <v>-3.347771482176237</v>
      </c>
      <c r="DP356">
        <v>0.33007684407384552</v>
      </c>
      <c r="DQ356">
        <v>0</v>
      </c>
      <c r="DR356">
        <v>3.3927744999999998</v>
      </c>
      <c r="DS356">
        <v>-0.36032307692307802</v>
      </c>
      <c r="DT356">
        <v>3.5520014706500333E-2</v>
      </c>
      <c r="DU356">
        <v>0</v>
      </c>
      <c r="DV356">
        <v>0</v>
      </c>
      <c r="DW356">
        <v>2</v>
      </c>
      <c r="DX356" t="s">
        <v>356</v>
      </c>
      <c r="DY356">
        <v>3.1190600000000002</v>
      </c>
      <c r="DZ356">
        <v>2.7561300000000002</v>
      </c>
      <c r="EA356">
        <v>0.147318</v>
      </c>
      <c r="EB356">
        <v>0.154917</v>
      </c>
      <c r="EC356">
        <v>0.105684</v>
      </c>
      <c r="ED356">
        <v>9.3671900000000002E-2</v>
      </c>
      <c r="EE356">
        <v>24663.7</v>
      </c>
      <c r="EF356">
        <v>24307.7</v>
      </c>
      <c r="EG356">
        <v>29508</v>
      </c>
      <c r="EH356">
        <v>29077.3</v>
      </c>
      <c r="EI356">
        <v>36545</v>
      </c>
      <c r="EJ356">
        <v>34735.1</v>
      </c>
      <c r="EK356">
        <v>45255.199999999997</v>
      </c>
      <c r="EL356">
        <v>43247.6</v>
      </c>
      <c r="EM356">
        <v>1.7086300000000001</v>
      </c>
      <c r="EN356">
        <v>1.64235</v>
      </c>
      <c r="EO356">
        <v>-1.0453199999999999E-2</v>
      </c>
      <c r="EP356">
        <v>0</v>
      </c>
      <c r="EQ356">
        <v>31.232399999999998</v>
      </c>
      <c r="ER356">
        <v>999.9</v>
      </c>
      <c r="ES356">
        <v>44.9</v>
      </c>
      <c r="ET356">
        <v>52.4</v>
      </c>
      <c r="EU356">
        <v>61.681399999999996</v>
      </c>
      <c r="EV356">
        <v>65.709500000000006</v>
      </c>
      <c r="EW356">
        <v>16.306100000000001</v>
      </c>
      <c r="EX356">
        <v>1</v>
      </c>
      <c r="EY356">
        <v>1.2154199999999999</v>
      </c>
      <c r="EZ356">
        <v>9.2810500000000005</v>
      </c>
      <c r="FA356">
        <v>19.982500000000002</v>
      </c>
      <c r="FB356">
        <v>5.2295699999999998</v>
      </c>
      <c r="FC356">
        <v>11.992000000000001</v>
      </c>
      <c r="FD356">
        <v>4.9693500000000004</v>
      </c>
      <c r="FE356">
        <v>3.28965</v>
      </c>
      <c r="FF356">
        <v>9999</v>
      </c>
      <c r="FG356">
        <v>9999</v>
      </c>
      <c r="FH356">
        <v>9999</v>
      </c>
      <c r="FI356">
        <v>999.9</v>
      </c>
      <c r="FJ356">
        <v>4.9727499999999996</v>
      </c>
      <c r="FK356">
        <v>1.8785099999999999</v>
      </c>
      <c r="FL356">
        <v>1.8767100000000001</v>
      </c>
      <c r="FM356">
        <v>1.8794299999999999</v>
      </c>
      <c r="FN356">
        <v>1.87584</v>
      </c>
      <c r="FO356">
        <v>1.8792599999999999</v>
      </c>
      <c r="FP356">
        <v>1.87653</v>
      </c>
      <c r="FQ356">
        <v>1.8777600000000001</v>
      </c>
      <c r="FR356">
        <v>0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3.403</v>
      </c>
      <c r="GF356">
        <v>0.1208</v>
      </c>
      <c r="GG356">
        <v>1.4370950227846799</v>
      </c>
      <c r="GH356">
        <v>3.4596175144301941E-3</v>
      </c>
      <c r="GI356">
        <v>-1.60062044249347E-6</v>
      </c>
      <c r="GJ356">
        <v>4.4551892631570479E-10</v>
      </c>
      <c r="GK356">
        <v>-0.1146890943765039</v>
      </c>
      <c r="GL356">
        <v>-1.1044296988583829E-3</v>
      </c>
      <c r="GM356">
        <v>8.6344859614355754E-4</v>
      </c>
      <c r="GN356">
        <v>-1.2442756315904091E-5</v>
      </c>
      <c r="GO356">
        <v>0</v>
      </c>
      <c r="GP356">
        <v>2120</v>
      </c>
      <c r="GQ356">
        <v>2</v>
      </c>
      <c r="GR356">
        <v>32</v>
      </c>
      <c r="GS356">
        <v>23.4</v>
      </c>
      <c r="GT356">
        <v>23.2</v>
      </c>
      <c r="GU356">
        <v>1.96777</v>
      </c>
      <c r="GV356">
        <v>2.65991</v>
      </c>
      <c r="GW356">
        <v>1.39893</v>
      </c>
      <c r="GX356">
        <v>2.2717299999999998</v>
      </c>
      <c r="GY356">
        <v>1.4489700000000001</v>
      </c>
      <c r="GZ356">
        <v>2.4731399999999999</v>
      </c>
      <c r="HA356">
        <v>56.238199999999999</v>
      </c>
      <c r="HB356">
        <v>13.2652</v>
      </c>
      <c r="HC356">
        <v>18</v>
      </c>
      <c r="HD356">
        <v>511.73099999999999</v>
      </c>
      <c r="HE356">
        <v>383.75099999999998</v>
      </c>
      <c r="HF356">
        <v>22.002600000000001</v>
      </c>
      <c r="HG356">
        <v>41.240900000000003</v>
      </c>
      <c r="HH356">
        <v>29.999600000000001</v>
      </c>
      <c r="HI356">
        <v>40.716500000000003</v>
      </c>
      <c r="HJ356">
        <v>40.717100000000002</v>
      </c>
      <c r="HK356">
        <v>39.445399999999999</v>
      </c>
      <c r="HL356">
        <v>65.760900000000007</v>
      </c>
      <c r="HM356">
        <v>0</v>
      </c>
      <c r="HN356">
        <v>18.893799999999999</v>
      </c>
      <c r="HO356">
        <v>874.57600000000002</v>
      </c>
      <c r="HP356">
        <v>17.497299999999999</v>
      </c>
      <c r="HQ356">
        <v>97.701800000000006</v>
      </c>
      <c r="HR356">
        <v>99.439400000000006</v>
      </c>
    </row>
    <row r="357" spans="1:226" x14ac:dyDescent="0.25">
      <c r="A357">
        <v>341</v>
      </c>
      <c r="B357">
        <v>1687543973</v>
      </c>
      <c r="C357">
        <v>15269.5</v>
      </c>
      <c r="D357" t="s">
        <v>1045</v>
      </c>
      <c r="E357" t="s">
        <v>1046</v>
      </c>
      <c r="F357">
        <v>5</v>
      </c>
      <c r="G357" t="s">
        <v>353</v>
      </c>
      <c r="H357" t="s">
        <v>941</v>
      </c>
      <c r="I357">
        <v>1687543965.2142861</v>
      </c>
      <c r="J357">
        <f t="shared" si="155"/>
        <v>2.83920847637534E-3</v>
      </c>
      <c r="K357">
        <f t="shared" si="156"/>
        <v>2.8392084763753398</v>
      </c>
      <c r="L357">
        <f t="shared" si="157"/>
        <v>20.773550394664703</v>
      </c>
      <c r="M357">
        <f t="shared" si="158"/>
        <v>791.33664285714281</v>
      </c>
      <c r="N357">
        <f t="shared" si="159"/>
        <v>480.75910092314649</v>
      </c>
      <c r="O357">
        <f t="shared" si="160"/>
        <v>48.976621252938358</v>
      </c>
      <c r="P357">
        <f t="shared" si="161"/>
        <v>80.616248275623747</v>
      </c>
      <c r="Q357">
        <f t="shared" si="162"/>
        <v>0.11853426331330812</v>
      </c>
      <c r="R357">
        <f>IF(LEFT(BD357,1)&lt;&gt;"0",IF(LEFT(BD357,1)="1",3,BE357),$D$5+$E$5*(BV357*BO357/($K$5*1000))+$F$5*(BV357*BO357/($K$5*1000))*MAX(MIN(BB357,$J$5),$I$5)*MAX(MIN(BB357,$J$5),$I$5)+$G$5*MAX(MIN(BB357,$J$5),$I$5)*(BV357*BO357/($K$5*1000))+$H$5*(BV357*BO357/($K$5*1000))*(BV357*BO357/($K$5*1000)))</f>
        <v>2.9606946293200118</v>
      </c>
      <c r="S357">
        <f t="shared" si="163"/>
        <v>0.11595957610429927</v>
      </c>
      <c r="T357">
        <f t="shared" si="164"/>
        <v>7.2701402565399462E-2</v>
      </c>
      <c r="U357">
        <f t="shared" si="165"/>
        <v>495.0589396444945</v>
      </c>
      <c r="V357">
        <f t="shared" si="166"/>
        <v>31.985960744088946</v>
      </c>
      <c r="W357">
        <f t="shared" si="167"/>
        <v>31.066092857142859</v>
      </c>
      <c r="X357">
        <f t="shared" si="168"/>
        <v>4.5284071577999461</v>
      </c>
      <c r="Y357">
        <f t="shared" si="169"/>
        <v>50.138783678160948</v>
      </c>
      <c r="Z357">
        <f t="shared" si="170"/>
        <v>2.1154236264527602</v>
      </c>
      <c r="AA357">
        <f t="shared" si="171"/>
        <v>4.2191363077963526</v>
      </c>
      <c r="AB357">
        <f t="shared" si="172"/>
        <v>2.4129835313471859</v>
      </c>
      <c r="AC357">
        <f t="shared" si="173"/>
        <v>-125.20909380815249</v>
      </c>
      <c r="AD357">
        <f t="shared" si="174"/>
        <v>-197.22785726377742</v>
      </c>
      <c r="AE357">
        <f t="shared" si="175"/>
        <v>-14.877901371049708</v>
      </c>
      <c r="AF357">
        <f t="shared" si="176"/>
        <v>157.7440872015149</v>
      </c>
      <c r="AG357">
        <f t="shared" si="177"/>
        <v>40.656121621160032</v>
      </c>
      <c r="AH357">
        <f t="shared" si="178"/>
        <v>2.8568487789493666</v>
      </c>
      <c r="AI357">
        <f t="shared" si="179"/>
        <v>20.773550394664703</v>
      </c>
      <c r="AJ357">
        <v>876.03126592828471</v>
      </c>
      <c r="AK357">
        <v>832.7429212121209</v>
      </c>
      <c r="AL357">
        <v>3.4015304056569948</v>
      </c>
      <c r="AM357">
        <v>65.215771682281684</v>
      </c>
      <c r="AN357">
        <f t="shared" si="180"/>
        <v>2.8392084763753398</v>
      </c>
      <c r="AO357">
        <v>17.40579837193798</v>
      </c>
      <c r="AP357">
        <v>20.744572121212109</v>
      </c>
      <c r="AQ357">
        <v>-3.6261347953722272E-4</v>
      </c>
      <c r="AR357">
        <v>100.46263180552219</v>
      </c>
      <c r="AS357">
        <v>0</v>
      </c>
      <c r="AT357">
        <v>0</v>
      </c>
      <c r="AU357">
        <f t="shared" si="181"/>
        <v>1</v>
      </c>
      <c r="AV357">
        <f t="shared" si="182"/>
        <v>0</v>
      </c>
      <c r="AW357">
        <f t="shared" si="183"/>
        <v>53318.394169013096</v>
      </c>
      <c r="AX357">
        <f t="shared" si="184"/>
        <v>2813.970214285715</v>
      </c>
      <c r="AY357">
        <f t="shared" si="185"/>
        <v>2308.2997532114337</v>
      </c>
      <c r="AZ357">
        <f>($B$11*$D$9+$C$11*$D$9+$F$11*((CV357+CN357)/MAX(CV357+CN357+CW357, 0.1)*$I$9+CW357/MAX(CV357+CN357+CW357, 0.1)*$J$9))/($B$11+$C$11+$F$11)</f>
        <v>0.82029999517864893</v>
      </c>
      <c r="BA357">
        <f>($B$11*$K$9+$C$11*$K$9+$F$11*((CV357+CN357)/MAX(CV357+CN357+CW357, 0.1)*$P$9+CW357/MAX(CV357+CN357+CW357, 0.1)*$Q$9))/($B$11+$C$11+$F$11)</f>
        <v>0.1759289906947924</v>
      </c>
      <c r="BB357" s="1">
        <v>6</v>
      </c>
      <c r="BC357">
        <v>0.5</v>
      </c>
      <c r="BD357" t="s">
        <v>354</v>
      </c>
      <c r="BE357">
        <v>2</v>
      </c>
      <c r="BF357" t="b">
        <v>1</v>
      </c>
      <c r="BG357">
        <v>1687543965.2142861</v>
      </c>
      <c r="BH357">
        <v>791.33664285714281</v>
      </c>
      <c r="BI357">
        <v>842.82850000000019</v>
      </c>
      <c r="BJ357">
        <v>20.765196428571429</v>
      </c>
      <c r="BK357">
        <v>17.408710714285711</v>
      </c>
      <c r="BL357">
        <v>787.94953571428562</v>
      </c>
      <c r="BM357">
        <v>20.644171428571429</v>
      </c>
      <c r="BN357">
        <v>500.08121428571428</v>
      </c>
      <c r="BO357">
        <v>101.77424999999999</v>
      </c>
      <c r="BP357">
        <v>9.9268689285714293E-2</v>
      </c>
      <c r="BQ357">
        <v>29.830460714285721</v>
      </c>
      <c r="BR357">
        <v>31.066092857142859</v>
      </c>
      <c r="BS357">
        <v>999.9000000000002</v>
      </c>
      <c r="BT357">
        <v>0</v>
      </c>
      <c r="BU357">
        <v>0</v>
      </c>
      <c r="BV357">
        <v>10001.18214285714</v>
      </c>
      <c r="BW357">
        <v>0</v>
      </c>
      <c r="BX357">
        <v>813.93628571428576</v>
      </c>
      <c r="BY357">
        <v>-51.491832142857149</v>
      </c>
      <c r="BZ357">
        <v>808.11714285714277</v>
      </c>
      <c r="CA357">
        <v>857.76103571428575</v>
      </c>
      <c r="CB357">
        <v>3.356487142857143</v>
      </c>
      <c r="CC357">
        <v>842.82850000000019</v>
      </c>
      <c r="CD357">
        <v>17.408710714285711</v>
      </c>
      <c r="CE357">
        <v>2.1133628571428571</v>
      </c>
      <c r="CF357">
        <v>1.7717592857142861</v>
      </c>
      <c r="CG357">
        <v>18.320267857142859</v>
      </c>
      <c r="CH357">
        <v>15.53983571428571</v>
      </c>
      <c r="CI357">
        <v>2000.033928571429</v>
      </c>
      <c r="CJ357">
        <v>0.97999810714285707</v>
      </c>
      <c r="CK357">
        <v>2.0001600000000001E-2</v>
      </c>
      <c r="CL357">
        <v>0</v>
      </c>
      <c r="CM357">
        <v>1.9778607142857141</v>
      </c>
      <c r="CN357">
        <v>0</v>
      </c>
      <c r="CO357">
        <v>14219.225</v>
      </c>
      <c r="CP357">
        <v>17338.510714285709</v>
      </c>
      <c r="CQ357">
        <v>48.809785714285702</v>
      </c>
      <c r="CR357">
        <v>50.131642857142857</v>
      </c>
      <c r="CS357">
        <v>49</v>
      </c>
      <c r="CT357">
        <v>48.144857142857141</v>
      </c>
      <c r="CU357">
        <v>47.495499999999993</v>
      </c>
      <c r="CV357">
        <v>1960.0321428571431</v>
      </c>
      <c r="CW357">
        <v>40</v>
      </c>
      <c r="CX357">
        <v>0</v>
      </c>
      <c r="CY357">
        <v>1687543973</v>
      </c>
      <c r="CZ357">
        <v>0</v>
      </c>
      <c r="DA357">
        <v>1687542577</v>
      </c>
      <c r="DB357" t="s">
        <v>942</v>
      </c>
      <c r="DC357">
        <v>1687542562</v>
      </c>
      <c r="DD357">
        <v>1687542577</v>
      </c>
      <c r="DE357">
        <v>5</v>
      </c>
      <c r="DF357">
        <v>0.01</v>
      </c>
      <c r="DG357">
        <v>7.0000000000000001E-3</v>
      </c>
      <c r="DH357">
        <v>2.6339999999999999</v>
      </c>
      <c r="DI357">
        <v>1E-3</v>
      </c>
      <c r="DJ357">
        <v>420</v>
      </c>
      <c r="DK357">
        <v>14</v>
      </c>
      <c r="DL357">
        <v>7.0000000000000007E-2</v>
      </c>
      <c r="DM357">
        <v>0.01</v>
      </c>
      <c r="DN357">
        <v>-51.33435999999999</v>
      </c>
      <c r="DO357">
        <v>-3.1977208255158591</v>
      </c>
      <c r="DP357">
        <v>0.31579955177295599</v>
      </c>
      <c r="DQ357">
        <v>0</v>
      </c>
      <c r="DR357">
        <v>3.3716062499999988</v>
      </c>
      <c r="DS357">
        <v>-0.25321992495311119</v>
      </c>
      <c r="DT357">
        <v>2.5017751066742588E-2</v>
      </c>
      <c r="DU357">
        <v>0</v>
      </c>
      <c r="DV357">
        <v>0</v>
      </c>
      <c r="DW357">
        <v>2</v>
      </c>
      <c r="DX357" t="s">
        <v>356</v>
      </c>
      <c r="DY357">
        <v>3.1191499999999999</v>
      </c>
      <c r="DZ357">
        <v>2.7559300000000002</v>
      </c>
      <c r="EA357">
        <v>0.14935599999999999</v>
      </c>
      <c r="EB357">
        <v>0.15690899999999999</v>
      </c>
      <c r="EC357">
        <v>0.10564999999999999</v>
      </c>
      <c r="ED357">
        <v>9.3661599999999998E-2</v>
      </c>
      <c r="EE357">
        <v>24605.3</v>
      </c>
      <c r="EF357">
        <v>24250.2</v>
      </c>
      <c r="EG357">
        <v>29508.799999999999</v>
      </c>
      <c r="EH357">
        <v>29077.3</v>
      </c>
      <c r="EI357">
        <v>36547.300000000003</v>
      </c>
      <c r="EJ357">
        <v>34735.800000000003</v>
      </c>
      <c r="EK357">
        <v>45256.2</v>
      </c>
      <c r="EL357">
        <v>43247.9</v>
      </c>
      <c r="EM357">
        <v>1.70882</v>
      </c>
      <c r="EN357">
        <v>1.64235</v>
      </c>
      <c r="EO357">
        <v>-1.0900200000000001E-2</v>
      </c>
      <c r="EP357">
        <v>0</v>
      </c>
      <c r="EQ357">
        <v>31.220400000000001</v>
      </c>
      <c r="ER357">
        <v>999.9</v>
      </c>
      <c r="ES357">
        <v>44.9</v>
      </c>
      <c r="ET357">
        <v>52.4</v>
      </c>
      <c r="EU357">
        <v>61.681100000000001</v>
      </c>
      <c r="EV357">
        <v>65.479500000000002</v>
      </c>
      <c r="EW357">
        <v>16.193899999999999</v>
      </c>
      <c r="EX357">
        <v>1</v>
      </c>
      <c r="EY357">
        <v>1.2150700000000001</v>
      </c>
      <c r="EZ357">
        <v>9.2810500000000005</v>
      </c>
      <c r="FA357">
        <v>19.982500000000002</v>
      </c>
      <c r="FB357">
        <v>5.22987</v>
      </c>
      <c r="FC357">
        <v>11.992000000000001</v>
      </c>
      <c r="FD357">
        <v>4.9693500000000004</v>
      </c>
      <c r="FE357">
        <v>3.2896800000000002</v>
      </c>
      <c r="FF357">
        <v>9999</v>
      </c>
      <c r="FG357">
        <v>9999</v>
      </c>
      <c r="FH357">
        <v>9999</v>
      </c>
      <c r="FI357">
        <v>999.9</v>
      </c>
      <c r="FJ357">
        <v>4.9727499999999996</v>
      </c>
      <c r="FK357">
        <v>1.8785099999999999</v>
      </c>
      <c r="FL357">
        <v>1.8767499999999999</v>
      </c>
      <c r="FM357">
        <v>1.8794500000000001</v>
      </c>
      <c r="FN357">
        <v>1.8758900000000001</v>
      </c>
      <c r="FO357">
        <v>1.87927</v>
      </c>
      <c r="FP357">
        <v>1.8765400000000001</v>
      </c>
      <c r="FQ357">
        <v>1.8777699999999999</v>
      </c>
      <c r="FR357">
        <v>0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3.4319999999999999</v>
      </c>
      <c r="GF357">
        <v>0.1206</v>
      </c>
      <c r="GG357">
        <v>1.4370950227846799</v>
      </c>
      <c r="GH357">
        <v>3.4596175144301941E-3</v>
      </c>
      <c r="GI357">
        <v>-1.60062044249347E-6</v>
      </c>
      <c r="GJ357">
        <v>4.4551892631570479E-10</v>
      </c>
      <c r="GK357">
        <v>-0.1146890943765039</v>
      </c>
      <c r="GL357">
        <v>-1.1044296988583829E-3</v>
      </c>
      <c r="GM357">
        <v>8.6344859614355754E-4</v>
      </c>
      <c r="GN357">
        <v>-1.2442756315904091E-5</v>
      </c>
      <c r="GO357">
        <v>0</v>
      </c>
      <c r="GP357">
        <v>2120</v>
      </c>
      <c r="GQ357">
        <v>2</v>
      </c>
      <c r="GR357">
        <v>32</v>
      </c>
      <c r="GS357">
        <v>23.5</v>
      </c>
      <c r="GT357">
        <v>23.3</v>
      </c>
      <c r="GU357">
        <v>1.9970699999999999</v>
      </c>
      <c r="GV357">
        <v>2.66113</v>
      </c>
      <c r="GW357">
        <v>1.39893</v>
      </c>
      <c r="GX357">
        <v>2.2717299999999998</v>
      </c>
      <c r="GY357">
        <v>1.4489700000000001</v>
      </c>
      <c r="GZ357">
        <v>2.48047</v>
      </c>
      <c r="HA357">
        <v>56.238199999999999</v>
      </c>
      <c r="HB357">
        <v>13.273999999999999</v>
      </c>
      <c r="HC357">
        <v>18</v>
      </c>
      <c r="HD357">
        <v>511.83199999999999</v>
      </c>
      <c r="HE357">
        <v>383.73</v>
      </c>
      <c r="HF357">
        <v>21.9941</v>
      </c>
      <c r="HG357">
        <v>41.235700000000001</v>
      </c>
      <c r="HH357">
        <v>29.9998</v>
      </c>
      <c r="HI357">
        <v>40.712400000000002</v>
      </c>
      <c r="HJ357">
        <v>40.713099999999997</v>
      </c>
      <c r="HK357">
        <v>40.027799999999999</v>
      </c>
      <c r="HL357">
        <v>65.760900000000007</v>
      </c>
      <c r="HM357">
        <v>0</v>
      </c>
      <c r="HN357">
        <v>18.857800000000001</v>
      </c>
      <c r="HO357">
        <v>887.93600000000004</v>
      </c>
      <c r="HP357">
        <v>17.497299999999999</v>
      </c>
      <c r="HQ357">
        <v>97.7042</v>
      </c>
      <c r="HR357">
        <v>99.439800000000005</v>
      </c>
    </row>
    <row r="358" spans="1:226" x14ac:dyDescent="0.25">
      <c r="A358">
        <v>342</v>
      </c>
      <c r="B358">
        <v>1687543978</v>
      </c>
      <c r="C358">
        <v>15274.5</v>
      </c>
      <c r="D358" t="s">
        <v>1047</v>
      </c>
      <c r="E358" t="s">
        <v>1048</v>
      </c>
      <c r="F358">
        <v>5</v>
      </c>
      <c r="G358" t="s">
        <v>353</v>
      </c>
      <c r="H358" t="s">
        <v>941</v>
      </c>
      <c r="I358">
        <v>1687543970.5</v>
      </c>
      <c r="J358">
        <f t="shared" si="155"/>
        <v>2.8329782583794514E-3</v>
      </c>
      <c r="K358">
        <f t="shared" si="156"/>
        <v>2.8329782583794514</v>
      </c>
      <c r="L358">
        <f t="shared" si="157"/>
        <v>20.756453383201862</v>
      </c>
      <c r="M358">
        <f t="shared" si="158"/>
        <v>808.82518518518509</v>
      </c>
      <c r="N358">
        <f t="shared" si="159"/>
        <v>497.49644548025509</v>
      </c>
      <c r="O358">
        <f t="shared" si="160"/>
        <v>50.681750566106594</v>
      </c>
      <c r="P358">
        <f t="shared" si="161"/>
        <v>82.3979279843266</v>
      </c>
      <c r="Q358">
        <f t="shared" si="162"/>
        <v>0.11838953063264486</v>
      </c>
      <c r="R358">
        <f>IF(LEFT(BD358,1)&lt;&gt;"0",IF(LEFT(BD358,1)="1",3,BE358),$D$5+$E$5*(BV358*BO358/($K$5*1000))+$F$5*(BV358*BO358/($K$5*1000))*MAX(MIN(BB358,$J$5),$I$5)*MAX(MIN(BB358,$J$5),$I$5)+$G$5*MAX(MIN(BB358,$J$5),$I$5)*(BV358*BO358/($K$5*1000))+$H$5*(BV358*BO358/($K$5*1000))*(BV358*BO358/($K$5*1000)))</f>
        <v>2.9602020243943699</v>
      </c>
      <c r="S358">
        <f t="shared" si="163"/>
        <v>0.11582063624803118</v>
      </c>
      <c r="T358">
        <f t="shared" si="164"/>
        <v>7.261405996019217E-2</v>
      </c>
      <c r="U358">
        <f t="shared" si="165"/>
        <v>496.28782053988823</v>
      </c>
      <c r="V358">
        <f t="shared" si="166"/>
        <v>31.986163475450713</v>
      </c>
      <c r="W358">
        <f t="shared" si="167"/>
        <v>31.051059259259262</v>
      </c>
      <c r="X358">
        <f t="shared" si="168"/>
        <v>4.5245288349563637</v>
      </c>
      <c r="Y358">
        <f t="shared" si="169"/>
        <v>50.127966452135318</v>
      </c>
      <c r="Z358">
        <f t="shared" si="170"/>
        <v>2.1138838530089989</v>
      </c>
      <c r="AA358">
        <f t="shared" si="171"/>
        <v>4.2169750792253673</v>
      </c>
      <c r="AB358">
        <f t="shared" si="172"/>
        <v>2.4106449819473648</v>
      </c>
      <c r="AC358">
        <f t="shared" si="173"/>
        <v>-124.9343411945338</v>
      </c>
      <c r="AD358">
        <f t="shared" si="174"/>
        <v>-196.21759313858115</v>
      </c>
      <c r="AE358">
        <f t="shared" si="175"/>
        <v>-14.802402509618435</v>
      </c>
      <c r="AF358">
        <f t="shared" si="176"/>
        <v>160.33348369715486</v>
      </c>
      <c r="AG358">
        <f t="shared" si="177"/>
        <v>40.830262326169589</v>
      </c>
      <c r="AH358">
        <f t="shared" si="178"/>
        <v>2.845359013623145</v>
      </c>
      <c r="AI358">
        <f t="shared" si="179"/>
        <v>20.756453383201862</v>
      </c>
      <c r="AJ358">
        <v>893.12366649835485</v>
      </c>
      <c r="AK358">
        <v>849.75632727272716</v>
      </c>
      <c r="AL358">
        <v>3.419801087305963</v>
      </c>
      <c r="AM358">
        <v>65.215771682281684</v>
      </c>
      <c r="AN358">
        <f t="shared" si="180"/>
        <v>2.8329782583794514</v>
      </c>
      <c r="AO358">
        <v>17.40644368389377</v>
      </c>
      <c r="AP358">
        <v>20.736650909090919</v>
      </c>
      <c r="AQ358">
        <v>-1.76304363812482E-4</v>
      </c>
      <c r="AR358">
        <v>100.46263180552219</v>
      </c>
      <c r="AS358">
        <v>0</v>
      </c>
      <c r="AT358">
        <v>0</v>
      </c>
      <c r="AU358">
        <f t="shared" si="181"/>
        <v>1</v>
      </c>
      <c r="AV358">
        <f t="shared" si="182"/>
        <v>0</v>
      </c>
      <c r="AW358">
        <f t="shared" si="183"/>
        <v>53305.683296704818</v>
      </c>
      <c r="AX358">
        <f t="shared" si="184"/>
        <v>2820.9551851851852</v>
      </c>
      <c r="AY358">
        <f t="shared" si="185"/>
        <v>2314.0295362133365</v>
      </c>
      <c r="AZ358">
        <f>($B$11*$D$9+$C$11*$D$9+$F$11*((CV358+CN358)/MAX(CV358+CN358+CW358, 0.1)*$I$9+CW358/MAX(CV358+CN358+CW358, 0.1)*$J$9))/($B$11+$C$11+$F$11)</f>
        <v>0.82029999922222419</v>
      </c>
      <c r="BA358">
        <f>($B$11*$K$9+$C$11*$K$9+$F$11*((CV358+CN358)/MAX(CV358+CN358+CW358, 0.1)*$P$9+CW358/MAX(CV358+CN358+CW358, 0.1)*$Q$9))/($B$11+$C$11+$F$11)</f>
        <v>0.17592899849889276</v>
      </c>
      <c r="BB358" s="1">
        <v>6</v>
      </c>
      <c r="BC358">
        <v>0.5</v>
      </c>
      <c r="BD358" t="s">
        <v>354</v>
      </c>
      <c r="BE358">
        <v>2</v>
      </c>
      <c r="BF358" t="b">
        <v>1</v>
      </c>
      <c r="BG358">
        <v>1687543970.5</v>
      </c>
      <c r="BH358">
        <v>808.82518518518509</v>
      </c>
      <c r="BI358">
        <v>860.57848148148139</v>
      </c>
      <c r="BJ358">
        <v>20.750066666666669</v>
      </c>
      <c r="BK358">
        <v>17.40678888888889</v>
      </c>
      <c r="BL358">
        <v>805.40733333333333</v>
      </c>
      <c r="BM358">
        <v>20.62931851851852</v>
      </c>
      <c r="BN358">
        <v>500.04537037037039</v>
      </c>
      <c r="BO358">
        <v>101.7743333333333</v>
      </c>
      <c r="BP358">
        <v>9.9259988888888886E-2</v>
      </c>
      <c r="BQ358">
        <v>29.821551851851851</v>
      </c>
      <c r="BR358">
        <v>31.051059259259262</v>
      </c>
      <c r="BS358">
        <v>999.90000000000009</v>
      </c>
      <c r="BT358">
        <v>0</v>
      </c>
      <c r="BU358">
        <v>0</v>
      </c>
      <c r="BV358">
        <v>9998.3811111111099</v>
      </c>
      <c r="BW358">
        <v>0</v>
      </c>
      <c r="BX358">
        <v>820.94814814814811</v>
      </c>
      <c r="BY358">
        <v>-51.753322222222216</v>
      </c>
      <c r="BZ358">
        <v>825.9638148148149</v>
      </c>
      <c r="CA358">
        <v>875.82377777777776</v>
      </c>
      <c r="CB358">
        <v>3.343281851851851</v>
      </c>
      <c r="CC358">
        <v>860.57848148148139</v>
      </c>
      <c r="CD358">
        <v>17.40678888888889</v>
      </c>
      <c r="CE358">
        <v>2.111823703703704</v>
      </c>
      <c r="CF358">
        <v>1.7715633333333329</v>
      </c>
      <c r="CG358">
        <v>18.308651851851849</v>
      </c>
      <c r="CH358">
        <v>15.53811851851852</v>
      </c>
      <c r="CI358">
        <v>2000.007037037037</v>
      </c>
      <c r="CJ358">
        <v>0.97999766666666643</v>
      </c>
      <c r="CK358">
        <v>2.000203703703704E-2</v>
      </c>
      <c r="CL358">
        <v>0</v>
      </c>
      <c r="CM358">
        <v>1.9676851851851851</v>
      </c>
      <c r="CN358">
        <v>0</v>
      </c>
      <c r="CO358">
        <v>14240.474074074071</v>
      </c>
      <c r="CP358">
        <v>17338.27037037037</v>
      </c>
      <c r="CQ358">
        <v>48.800518518518501</v>
      </c>
      <c r="CR358">
        <v>50.125</v>
      </c>
      <c r="CS358">
        <v>48.995333333333328</v>
      </c>
      <c r="CT358">
        <v>48.127222222222223</v>
      </c>
      <c r="CU358">
        <v>47.490666666666662</v>
      </c>
      <c r="CV358">
        <v>1960.0051851851849</v>
      </c>
      <c r="CW358">
        <v>40</v>
      </c>
      <c r="CX358">
        <v>0</v>
      </c>
      <c r="CY358">
        <v>1687543977.8</v>
      </c>
      <c r="CZ358">
        <v>0</v>
      </c>
      <c r="DA358">
        <v>1687542577</v>
      </c>
      <c r="DB358" t="s">
        <v>942</v>
      </c>
      <c r="DC358">
        <v>1687542562</v>
      </c>
      <c r="DD358">
        <v>1687542577</v>
      </c>
      <c r="DE358">
        <v>5</v>
      </c>
      <c r="DF358">
        <v>0.01</v>
      </c>
      <c r="DG358">
        <v>7.0000000000000001E-3</v>
      </c>
      <c r="DH358">
        <v>2.6339999999999999</v>
      </c>
      <c r="DI358">
        <v>1E-3</v>
      </c>
      <c r="DJ358">
        <v>420</v>
      </c>
      <c r="DK358">
        <v>14</v>
      </c>
      <c r="DL358">
        <v>7.0000000000000007E-2</v>
      </c>
      <c r="DM358">
        <v>0.01</v>
      </c>
      <c r="DN358">
        <v>-51.566329268292677</v>
      </c>
      <c r="DO358">
        <v>-2.8991477351916259</v>
      </c>
      <c r="DP358">
        <v>0.29806013654466668</v>
      </c>
      <c r="DQ358">
        <v>0</v>
      </c>
      <c r="DR358">
        <v>3.353026829268293</v>
      </c>
      <c r="DS358">
        <v>-0.16102515679442089</v>
      </c>
      <c r="DT358">
        <v>1.6342832760246562E-2</v>
      </c>
      <c r="DU358">
        <v>0</v>
      </c>
      <c r="DV358">
        <v>0</v>
      </c>
      <c r="DW358">
        <v>2</v>
      </c>
      <c r="DX358" t="s">
        <v>356</v>
      </c>
      <c r="DY358">
        <v>3.1191</v>
      </c>
      <c r="DZ358">
        <v>2.7558600000000002</v>
      </c>
      <c r="EA358">
        <v>0.15138399999999999</v>
      </c>
      <c r="EB358">
        <v>0.15889900000000001</v>
      </c>
      <c r="EC358">
        <v>0.105624</v>
      </c>
      <c r="ED358">
        <v>9.3659400000000004E-2</v>
      </c>
      <c r="EE358">
        <v>24547.5</v>
      </c>
      <c r="EF358">
        <v>24193.200000000001</v>
      </c>
      <c r="EG358">
        <v>29510</v>
      </c>
      <c r="EH358">
        <v>29077.7</v>
      </c>
      <c r="EI358">
        <v>36550</v>
      </c>
      <c r="EJ358">
        <v>34736.6</v>
      </c>
      <c r="EK358">
        <v>45258.1</v>
      </c>
      <c r="EL358">
        <v>43248.6</v>
      </c>
      <c r="EM358">
        <v>1.7089300000000001</v>
      </c>
      <c r="EN358">
        <v>1.6424700000000001</v>
      </c>
      <c r="EO358">
        <v>-1.07437E-2</v>
      </c>
      <c r="EP358">
        <v>0</v>
      </c>
      <c r="EQ358">
        <v>31.209399999999999</v>
      </c>
      <c r="ER358">
        <v>999.9</v>
      </c>
      <c r="ES358">
        <v>44.9</v>
      </c>
      <c r="ET358">
        <v>52.4</v>
      </c>
      <c r="EU358">
        <v>61.684399999999997</v>
      </c>
      <c r="EV358">
        <v>65.729500000000002</v>
      </c>
      <c r="EW358">
        <v>16.1098</v>
      </c>
      <c r="EX358">
        <v>1</v>
      </c>
      <c r="EY358">
        <v>1.21431</v>
      </c>
      <c r="EZ358">
        <v>9.2810500000000005</v>
      </c>
      <c r="FA358">
        <v>19.982600000000001</v>
      </c>
      <c r="FB358">
        <v>5.2286700000000002</v>
      </c>
      <c r="FC358">
        <v>11.992000000000001</v>
      </c>
      <c r="FD358">
        <v>4.9691000000000001</v>
      </c>
      <c r="FE358">
        <v>3.28973</v>
      </c>
      <c r="FF358">
        <v>9999</v>
      </c>
      <c r="FG358">
        <v>9999</v>
      </c>
      <c r="FH358">
        <v>9999</v>
      </c>
      <c r="FI358">
        <v>999.9</v>
      </c>
      <c r="FJ358">
        <v>4.9727499999999996</v>
      </c>
      <c r="FK358">
        <v>1.8785099999999999</v>
      </c>
      <c r="FL358">
        <v>1.8768</v>
      </c>
      <c r="FM358">
        <v>1.8794599999999999</v>
      </c>
      <c r="FN358">
        <v>1.8758999999999999</v>
      </c>
      <c r="FO358">
        <v>1.87927</v>
      </c>
      <c r="FP358">
        <v>1.8765400000000001</v>
      </c>
      <c r="FQ358">
        <v>1.87775</v>
      </c>
      <c r="FR358">
        <v>0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3.4609999999999999</v>
      </c>
      <c r="GF358">
        <v>0.1205</v>
      </c>
      <c r="GG358">
        <v>1.4370950227846799</v>
      </c>
      <c r="GH358">
        <v>3.4596175144301941E-3</v>
      </c>
      <c r="GI358">
        <v>-1.60062044249347E-6</v>
      </c>
      <c r="GJ358">
        <v>4.4551892631570479E-10</v>
      </c>
      <c r="GK358">
        <v>-0.1146890943765039</v>
      </c>
      <c r="GL358">
        <v>-1.1044296988583829E-3</v>
      </c>
      <c r="GM358">
        <v>8.6344859614355754E-4</v>
      </c>
      <c r="GN358">
        <v>-1.2442756315904091E-5</v>
      </c>
      <c r="GO358">
        <v>0</v>
      </c>
      <c r="GP358">
        <v>2120</v>
      </c>
      <c r="GQ358">
        <v>2</v>
      </c>
      <c r="GR358">
        <v>32</v>
      </c>
      <c r="GS358">
        <v>23.6</v>
      </c>
      <c r="GT358">
        <v>23.4</v>
      </c>
      <c r="GU358">
        <v>2.02637</v>
      </c>
      <c r="GV358">
        <v>2.66235</v>
      </c>
      <c r="GW358">
        <v>1.39893</v>
      </c>
      <c r="GX358">
        <v>2.2717299999999998</v>
      </c>
      <c r="GY358">
        <v>1.4489700000000001</v>
      </c>
      <c r="GZ358">
        <v>2.5097700000000001</v>
      </c>
      <c r="HA358">
        <v>56.238199999999999</v>
      </c>
      <c r="HB358">
        <v>13.273999999999999</v>
      </c>
      <c r="HC358">
        <v>18</v>
      </c>
      <c r="HD358">
        <v>511.87</v>
      </c>
      <c r="HE358">
        <v>383.78399999999999</v>
      </c>
      <c r="HF358">
        <v>21.988099999999999</v>
      </c>
      <c r="HG358">
        <v>41.230499999999999</v>
      </c>
      <c r="HH358">
        <v>29.999400000000001</v>
      </c>
      <c r="HI358">
        <v>40.708300000000001</v>
      </c>
      <c r="HJ358">
        <v>40.709000000000003</v>
      </c>
      <c r="HK358">
        <v>40.6648</v>
      </c>
      <c r="HL358">
        <v>65.760900000000007</v>
      </c>
      <c r="HM358">
        <v>0</v>
      </c>
      <c r="HN358">
        <v>18.8324</v>
      </c>
      <c r="HO358">
        <v>907.97400000000005</v>
      </c>
      <c r="HP358">
        <v>17.497299999999999</v>
      </c>
      <c r="HQ358">
        <v>97.708299999999994</v>
      </c>
      <c r="HR358">
        <v>99.441400000000002</v>
      </c>
    </row>
    <row r="359" spans="1:226" x14ac:dyDescent="0.25">
      <c r="A359">
        <v>343</v>
      </c>
      <c r="B359">
        <v>1687543983</v>
      </c>
      <c r="C359">
        <v>15279.5</v>
      </c>
      <c r="D359" t="s">
        <v>1049</v>
      </c>
      <c r="E359" t="s">
        <v>1050</v>
      </c>
      <c r="F359">
        <v>5</v>
      </c>
      <c r="G359" t="s">
        <v>353</v>
      </c>
      <c r="H359" t="s">
        <v>941</v>
      </c>
      <c r="I359">
        <v>1687543975.2142861</v>
      </c>
      <c r="J359">
        <f t="shared" si="155"/>
        <v>2.8341525088034507E-3</v>
      </c>
      <c r="K359">
        <f t="shared" si="156"/>
        <v>2.8341525088034505</v>
      </c>
      <c r="L359">
        <f t="shared" si="157"/>
        <v>20.897130683293756</v>
      </c>
      <c r="M359">
        <f t="shared" si="158"/>
        <v>824.49867857142851</v>
      </c>
      <c r="N359">
        <f t="shared" si="159"/>
        <v>510.9710540852538</v>
      </c>
      <c r="O359">
        <f t="shared" si="160"/>
        <v>52.054712477975855</v>
      </c>
      <c r="P359">
        <f t="shared" si="161"/>
        <v>83.995054726418701</v>
      </c>
      <c r="Q359">
        <f t="shared" si="162"/>
        <v>0.11851166579244619</v>
      </c>
      <c r="R359">
        <f>IF(LEFT(BD359,1)&lt;&gt;"0",IF(LEFT(BD359,1)="1",3,BE359),$D$5+$E$5*(BV359*BO359/($K$5*1000))+$F$5*(BV359*BO359/($K$5*1000))*MAX(MIN(BB359,$J$5),$I$5)*MAX(MIN(BB359,$J$5),$I$5)+$G$5*MAX(MIN(BB359,$J$5),$I$5)*(BV359*BO359/($K$5*1000))+$H$5*(BV359*BO359/($K$5*1000))*(BV359*BO359/($K$5*1000)))</f>
        <v>2.9604128442523998</v>
      </c>
      <c r="S359">
        <f t="shared" si="163"/>
        <v>0.11593770944489988</v>
      </c>
      <c r="T359">
        <f t="shared" si="164"/>
        <v>7.2687671994652842E-2</v>
      </c>
      <c r="U359">
        <f t="shared" si="165"/>
        <v>494.88280510868458</v>
      </c>
      <c r="V359">
        <f t="shared" si="166"/>
        <v>31.969792246920672</v>
      </c>
      <c r="W359">
        <f t="shared" si="167"/>
        <v>31.042207142857141</v>
      </c>
      <c r="X359">
        <f t="shared" si="168"/>
        <v>4.5222465458670795</v>
      </c>
      <c r="Y359">
        <f t="shared" si="169"/>
        <v>50.12902365361478</v>
      </c>
      <c r="Z359">
        <f t="shared" si="170"/>
        <v>2.1129865633285041</v>
      </c>
      <c r="AA359">
        <f t="shared" si="171"/>
        <v>4.2150961844558843</v>
      </c>
      <c r="AB359">
        <f t="shared" si="172"/>
        <v>2.4092599825385754</v>
      </c>
      <c r="AC359">
        <f t="shared" si="173"/>
        <v>-124.98612563823218</v>
      </c>
      <c r="AD359">
        <f t="shared" si="174"/>
        <v>-196.05539319171507</v>
      </c>
      <c r="AE359">
        <f t="shared" si="175"/>
        <v>-14.787899405647227</v>
      </c>
      <c r="AF359">
        <f t="shared" si="176"/>
        <v>159.05338687309009</v>
      </c>
      <c r="AG359">
        <f t="shared" si="177"/>
        <v>40.837605536335147</v>
      </c>
      <c r="AH359">
        <f t="shared" si="178"/>
        <v>2.8393359035241184</v>
      </c>
      <c r="AI359">
        <f t="shared" si="179"/>
        <v>20.897130683293756</v>
      </c>
      <c r="AJ359">
        <v>910.00654756149709</v>
      </c>
      <c r="AK359">
        <v>866.69161818181749</v>
      </c>
      <c r="AL359">
        <v>3.3769063990272512</v>
      </c>
      <c r="AM359">
        <v>65.215771682281684</v>
      </c>
      <c r="AN359">
        <f t="shared" si="180"/>
        <v>2.8341525088034505</v>
      </c>
      <c r="AO359">
        <v>17.402020223033109</v>
      </c>
      <c r="AP359">
        <v>20.732723030303021</v>
      </c>
      <c r="AQ359">
        <v>-5.2859326500844573E-5</v>
      </c>
      <c r="AR359">
        <v>100.46263180552219</v>
      </c>
      <c r="AS359">
        <v>0</v>
      </c>
      <c r="AT359">
        <v>0</v>
      </c>
      <c r="AU359">
        <f t="shared" si="181"/>
        <v>1</v>
      </c>
      <c r="AV359">
        <f t="shared" si="182"/>
        <v>0</v>
      </c>
      <c r="AW359">
        <f t="shared" si="183"/>
        <v>53313.168079288793</v>
      </c>
      <c r="AX359">
        <f t="shared" si="184"/>
        <v>2812.9689285714285</v>
      </c>
      <c r="AY359">
        <f t="shared" si="185"/>
        <v>2307.4784092439522</v>
      </c>
      <c r="AZ359">
        <f>($B$11*$D$9+$C$11*$D$9+$F$11*((CV359+CN359)/MAX(CV359+CN359+CW359, 0.1)*$I$9+CW359/MAX(CV359+CN359+CW359, 0.1)*$J$9))/($B$11+$C$11+$F$11)</f>
        <v>0.82029999898214634</v>
      </c>
      <c r="BA359">
        <f>($B$11*$K$9+$C$11*$K$9+$F$11*((CV359+CN359)/MAX(CV359+CN359+CW359, 0.1)*$P$9+CW359/MAX(CV359+CN359+CW359, 0.1)*$Q$9))/($B$11+$C$11+$F$11)</f>
        <v>0.17592899803554238</v>
      </c>
      <c r="BB359" s="1">
        <v>6</v>
      </c>
      <c r="BC359">
        <v>0.5</v>
      </c>
      <c r="BD359" t="s">
        <v>354</v>
      </c>
      <c r="BE359">
        <v>2</v>
      </c>
      <c r="BF359" t="b">
        <v>1</v>
      </c>
      <c r="BG359">
        <v>1687543975.2142861</v>
      </c>
      <c r="BH359">
        <v>824.49867857142851</v>
      </c>
      <c r="BI359">
        <v>876.30996428571416</v>
      </c>
      <c r="BJ359">
        <v>20.741157142857141</v>
      </c>
      <c r="BK359">
        <v>17.404821428571431</v>
      </c>
      <c r="BL359">
        <v>821.0536428571429</v>
      </c>
      <c r="BM359">
        <v>20.620564285714291</v>
      </c>
      <c r="BN359">
        <v>500.02967857142858</v>
      </c>
      <c r="BO359">
        <v>101.77475</v>
      </c>
      <c r="BP359">
        <v>9.9342596428571434E-2</v>
      </c>
      <c r="BQ359">
        <v>29.813803571428569</v>
      </c>
      <c r="BR359">
        <v>31.042207142857141</v>
      </c>
      <c r="BS359">
        <v>999.9000000000002</v>
      </c>
      <c r="BT359">
        <v>0</v>
      </c>
      <c r="BU359">
        <v>0</v>
      </c>
      <c r="BV359">
        <v>9999.5353571428568</v>
      </c>
      <c r="BW359">
        <v>0</v>
      </c>
      <c r="BX359">
        <v>812.96071428571418</v>
      </c>
      <c r="BY359">
        <v>-51.811342857142847</v>
      </c>
      <c r="BZ359">
        <v>841.96175000000005</v>
      </c>
      <c r="CA359">
        <v>891.83210714285724</v>
      </c>
      <c r="CB359">
        <v>3.3363403571428569</v>
      </c>
      <c r="CC359">
        <v>876.30996428571416</v>
      </c>
      <c r="CD359">
        <v>17.404821428571431</v>
      </c>
      <c r="CE359">
        <v>2.1109249999999999</v>
      </c>
      <c r="CF359">
        <v>1.7713699999999999</v>
      </c>
      <c r="CG359">
        <v>18.301871428571431</v>
      </c>
      <c r="CH359">
        <v>15.53641785714286</v>
      </c>
      <c r="CI359">
        <v>2000.0082142857141</v>
      </c>
      <c r="CJ359">
        <v>0.97999767857142828</v>
      </c>
      <c r="CK359">
        <v>2.0002025E-2</v>
      </c>
      <c r="CL359">
        <v>0</v>
      </c>
      <c r="CM359">
        <v>1.9461142857142859</v>
      </c>
      <c r="CN359">
        <v>0</v>
      </c>
      <c r="CO359">
        <v>14257.75357142857</v>
      </c>
      <c r="CP359">
        <v>17338.28928571428</v>
      </c>
      <c r="CQ359">
        <v>48.794285714285706</v>
      </c>
      <c r="CR359">
        <v>50.125</v>
      </c>
      <c r="CS359">
        <v>48.975250000000003</v>
      </c>
      <c r="CT359">
        <v>48.127214285714281</v>
      </c>
      <c r="CU359">
        <v>47.477499999999999</v>
      </c>
      <c r="CV359">
        <v>1960.006785714286</v>
      </c>
      <c r="CW359">
        <v>40</v>
      </c>
      <c r="CX359">
        <v>0</v>
      </c>
      <c r="CY359">
        <v>1687543983.2</v>
      </c>
      <c r="CZ359">
        <v>0</v>
      </c>
      <c r="DA359">
        <v>1687542577</v>
      </c>
      <c r="DB359" t="s">
        <v>942</v>
      </c>
      <c r="DC359">
        <v>1687542562</v>
      </c>
      <c r="DD359">
        <v>1687542577</v>
      </c>
      <c r="DE359">
        <v>5</v>
      </c>
      <c r="DF359">
        <v>0.01</v>
      </c>
      <c r="DG359">
        <v>7.0000000000000001E-3</v>
      </c>
      <c r="DH359">
        <v>2.6339999999999999</v>
      </c>
      <c r="DI359">
        <v>1E-3</v>
      </c>
      <c r="DJ359">
        <v>420</v>
      </c>
      <c r="DK359">
        <v>14</v>
      </c>
      <c r="DL359">
        <v>7.0000000000000007E-2</v>
      </c>
      <c r="DM359">
        <v>0.01</v>
      </c>
      <c r="DN359">
        <v>-51.752279999999999</v>
      </c>
      <c r="DO359">
        <v>-0.8501268292682197</v>
      </c>
      <c r="DP359">
        <v>0.16052749172649489</v>
      </c>
      <c r="DQ359">
        <v>0</v>
      </c>
      <c r="DR359">
        <v>3.3407464999999998</v>
      </c>
      <c r="DS359">
        <v>-9.1775684803002772E-2</v>
      </c>
      <c r="DT359">
        <v>9.2328233899495911E-3</v>
      </c>
      <c r="DU359">
        <v>1</v>
      </c>
      <c r="DV359">
        <v>1</v>
      </c>
      <c r="DW359">
        <v>2</v>
      </c>
      <c r="DX359" t="s">
        <v>368</v>
      </c>
      <c r="DY359">
        <v>3.1190699999999998</v>
      </c>
      <c r="DZ359">
        <v>2.75651</v>
      </c>
      <c r="EA359">
        <v>0.15337500000000001</v>
      </c>
      <c r="EB359">
        <v>0.16076299999999999</v>
      </c>
      <c r="EC359">
        <v>0.105611</v>
      </c>
      <c r="ED359">
        <v>9.3651899999999996E-2</v>
      </c>
      <c r="EE359">
        <v>24490.2</v>
      </c>
      <c r="EF359">
        <v>24139.8</v>
      </c>
      <c r="EG359">
        <v>29510.6</v>
      </c>
      <c r="EH359">
        <v>29078.2</v>
      </c>
      <c r="EI359">
        <v>36551.599999999999</v>
      </c>
      <c r="EJ359">
        <v>34737.599999999999</v>
      </c>
      <c r="EK359">
        <v>45259.199999999997</v>
      </c>
      <c r="EL359">
        <v>43249.3</v>
      </c>
      <c r="EM359">
        <v>1.7093799999999999</v>
      </c>
      <c r="EN359">
        <v>1.6425000000000001</v>
      </c>
      <c r="EO359">
        <v>-1.05351E-2</v>
      </c>
      <c r="EP359">
        <v>0</v>
      </c>
      <c r="EQ359">
        <v>31.199400000000001</v>
      </c>
      <c r="ER359">
        <v>999.9</v>
      </c>
      <c r="ES359">
        <v>44.9</v>
      </c>
      <c r="ET359">
        <v>52.4</v>
      </c>
      <c r="EU359">
        <v>61.685899999999997</v>
      </c>
      <c r="EV359">
        <v>65.739500000000007</v>
      </c>
      <c r="EW359">
        <v>16.049700000000001</v>
      </c>
      <c r="EX359">
        <v>1</v>
      </c>
      <c r="EY359">
        <v>1.21383</v>
      </c>
      <c r="EZ359">
        <v>9.2810500000000005</v>
      </c>
      <c r="FA359">
        <v>19.982500000000002</v>
      </c>
      <c r="FB359">
        <v>5.2271700000000001</v>
      </c>
      <c r="FC359">
        <v>11.992000000000001</v>
      </c>
      <c r="FD359">
        <v>4.9686500000000002</v>
      </c>
      <c r="FE359">
        <v>3.28945</v>
      </c>
      <c r="FF359">
        <v>9999</v>
      </c>
      <c r="FG359">
        <v>9999</v>
      </c>
      <c r="FH359">
        <v>9999</v>
      </c>
      <c r="FI359">
        <v>999.9</v>
      </c>
      <c r="FJ359">
        <v>4.9727300000000003</v>
      </c>
      <c r="FK359">
        <v>1.8785099999999999</v>
      </c>
      <c r="FL359">
        <v>1.8767499999999999</v>
      </c>
      <c r="FM359">
        <v>1.87944</v>
      </c>
      <c r="FN359">
        <v>1.87588</v>
      </c>
      <c r="FO359">
        <v>1.87927</v>
      </c>
      <c r="FP359">
        <v>1.87653</v>
      </c>
      <c r="FQ359">
        <v>1.87775</v>
      </c>
      <c r="FR359">
        <v>0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3.49</v>
      </c>
      <c r="GF359">
        <v>0.12039999999999999</v>
      </c>
      <c r="GG359">
        <v>1.4370950227846799</v>
      </c>
      <c r="GH359">
        <v>3.4596175144301941E-3</v>
      </c>
      <c r="GI359">
        <v>-1.60062044249347E-6</v>
      </c>
      <c r="GJ359">
        <v>4.4551892631570479E-10</v>
      </c>
      <c r="GK359">
        <v>-0.1146890943765039</v>
      </c>
      <c r="GL359">
        <v>-1.1044296988583829E-3</v>
      </c>
      <c r="GM359">
        <v>8.6344859614355754E-4</v>
      </c>
      <c r="GN359">
        <v>-1.2442756315904091E-5</v>
      </c>
      <c r="GO359">
        <v>0</v>
      </c>
      <c r="GP359">
        <v>2120</v>
      </c>
      <c r="GQ359">
        <v>2</v>
      </c>
      <c r="GR359">
        <v>32</v>
      </c>
      <c r="GS359">
        <v>23.7</v>
      </c>
      <c r="GT359">
        <v>23.4</v>
      </c>
      <c r="GU359">
        <v>2.05688</v>
      </c>
      <c r="GV359">
        <v>2.65869</v>
      </c>
      <c r="GW359">
        <v>1.39893</v>
      </c>
      <c r="GX359">
        <v>2.2705099999999998</v>
      </c>
      <c r="GY359">
        <v>1.4489700000000001</v>
      </c>
      <c r="GZ359">
        <v>2.5476100000000002</v>
      </c>
      <c r="HA359">
        <v>56.238199999999999</v>
      </c>
      <c r="HB359">
        <v>13.273999999999999</v>
      </c>
      <c r="HC359">
        <v>18</v>
      </c>
      <c r="HD359">
        <v>512.12699999999995</v>
      </c>
      <c r="HE359">
        <v>383.77800000000002</v>
      </c>
      <c r="HF359">
        <v>21.9819</v>
      </c>
      <c r="HG359">
        <v>41.226300000000002</v>
      </c>
      <c r="HH359">
        <v>29.999600000000001</v>
      </c>
      <c r="HI359">
        <v>40.704300000000003</v>
      </c>
      <c r="HJ359">
        <v>40.704900000000002</v>
      </c>
      <c r="HK359">
        <v>41.228900000000003</v>
      </c>
      <c r="HL359">
        <v>65.760900000000007</v>
      </c>
      <c r="HM359">
        <v>0</v>
      </c>
      <c r="HN359">
        <v>18.817499999999999</v>
      </c>
      <c r="HO359">
        <v>921.33</v>
      </c>
      <c r="HP359">
        <v>17.497299999999999</v>
      </c>
      <c r="HQ359">
        <v>97.710499999999996</v>
      </c>
      <c r="HR359">
        <v>99.442999999999998</v>
      </c>
    </row>
    <row r="360" spans="1:226" x14ac:dyDescent="0.25">
      <c r="A360">
        <v>344</v>
      </c>
      <c r="B360">
        <v>1687543988</v>
      </c>
      <c r="C360">
        <v>15284.5</v>
      </c>
      <c r="D360" t="s">
        <v>1051</v>
      </c>
      <c r="E360" t="s">
        <v>1052</v>
      </c>
      <c r="F360">
        <v>5</v>
      </c>
      <c r="G360" t="s">
        <v>353</v>
      </c>
      <c r="H360" t="s">
        <v>941</v>
      </c>
      <c r="I360">
        <v>1687543980.5</v>
      </c>
      <c r="J360">
        <f t="shared" si="155"/>
        <v>2.8304483753747579E-3</v>
      </c>
      <c r="K360">
        <f t="shared" si="156"/>
        <v>2.830448375374758</v>
      </c>
      <c r="L360">
        <f t="shared" si="157"/>
        <v>20.837508471334491</v>
      </c>
      <c r="M360">
        <f t="shared" si="158"/>
        <v>841.98537037037022</v>
      </c>
      <c r="N360">
        <f t="shared" si="159"/>
        <v>528.58279115923995</v>
      </c>
      <c r="O360">
        <f t="shared" si="160"/>
        <v>53.849077822233433</v>
      </c>
      <c r="P360">
        <f t="shared" si="161"/>
        <v>85.776791247441537</v>
      </c>
      <c r="Q360">
        <f t="shared" si="162"/>
        <v>0.11849455206259711</v>
      </c>
      <c r="R360">
        <f>IF(LEFT(BD360,1)&lt;&gt;"0",IF(LEFT(BD360,1)="1",3,BE360),$D$5+$E$5*(BV360*BO360/($K$5*1000))+$F$5*(BV360*BO360/($K$5*1000))*MAX(MIN(BB360,$J$5),$I$5)*MAX(MIN(BB360,$J$5),$I$5)+$G$5*MAX(MIN(BB360,$J$5),$I$5)*(BV360*BO360/($K$5*1000))+$H$5*(BV360*BO360/($K$5*1000))*(BV360*BO360/($K$5*1000)))</f>
        <v>2.9596745349249201</v>
      </c>
      <c r="S360">
        <f t="shared" si="163"/>
        <v>0.11592070346934631</v>
      </c>
      <c r="T360">
        <f t="shared" si="164"/>
        <v>7.2677033296082369E-2</v>
      </c>
      <c r="U360">
        <f t="shared" si="165"/>
        <v>491.33922465542037</v>
      </c>
      <c r="V360">
        <f t="shared" si="166"/>
        <v>31.941806426731205</v>
      </c>
      <c r="W360">
        <f t="shared" si="167"/>
        <v>31.028862962962961</v>
      </c>
      <c r="X360">
        <f t="shared" si="168"/>
        <v>4.5188079896057527</v>
      </c>
      <c r="Y360">
        <f t="shared" si="169"/>
        <v>50.137723195425096</v>
      </c>
      <c r="Z360">
        <f t="shared" si="170"/>
        <v>2.1122847141733065</v>
      </c>
      <c r="AA360">
        <f t="shared" si="171"/>
        <v>4.2129649683933899</v>
      </c>
      <c r="AB360">
        <f t="shared" si="172"/>
        <v>2.4065232754324462</v>
      </c>
      <c r="AC360">
        <f t="shared" si="173"/>
        <v>-124.82277335402682</v>
      </c>
      <c r="AD360">
        <f t="shared" si="174"/>
        <v>-195.28021678599873</v>
      </c>
      <c r="AE360">
        <f t="shared" si="175"/>
        <v>-14.731491740254947</v>
      </c>
      <c r="AF360">
        <f t="shared" si="176"/>
        <v>156.50474277513985</v>
      </c>
      <c r="AG360">
        <f t="shared" si="177"/>
        <v>40.59725475695484</v>
      </c>
      <c r="AH360">
        <f t="shared" si="178"/>
        <v>2.8347837278776784</v>
      </c>
      <c r="AI360">
        <f t="shared" si="179"/>
        <v>20.837508471334491</v>
      </c>
      <c r="AJ360">
        <v>925.76058831410057</v>
      </c>
      <c r="AK360">
        <v>883.1116060606056</v>
      </c>
      <c r="AL360">
        <v>3.2638894187593008</v>
      </c>
      <c r="AM360">
        <v>65.215771682281684</v>
      </c>
      <c r="AN360">
        <f t="shared" si="180"/>
        <v>2.830448375374758</v>
      </c>
      <c r="AO360">
        <v>17.40083885685295</v>
      </c>
      <c r="AP360">
        <v>20.72770666666667</v>
      </c>
      <c r="AQ360">
        <v>-9.5741902550439053E-5</v>
      </c>
      <c r="AR360">
        <v>100.46263180552219</v>
      </c>
      <c r="AS360">
        <v>0</v>
      </c>
      <c r="AT360">
        <v>0</v>
      </c>
      <c r="AU360">
        <f t="shared" si="181"/>
        <v>1</v>
      </c>
      <c r="AV360">
        <f t="shared" si="182"/>
        <v>0</v>
      </c>
      <c r="AW360">
        <f t="shared" si="183"/>
        <v>53293.316929555753</v>
      </c>
      <c r="AX360">
        <f t="shared" si="184"/>
        <v>2792.8267407407407</v>
      </c>
      <c r="AY360">
        <f t="shared" si="185"/>
        <v>2290.9557800843668</v>
      </c>
      <c r="AZ360">
        <f>($B$11*$D$9+$C$11*$D$9+$F$11*((CV360+CN360)/MAX(CV360+CN360+CW360, 0.1)*$I$9+CW360/MAX(CV360+CN360+CW360, 0.1)*$J$9))/($B$11+$C$11+$F$11)</f>
        <v>0.82030000166667594</v>
      </c>
      <c r="BA360">
        <f>($B$11*$K$9+$C$11*$K$9+$F$11*((CV360+CN360)/MAX(CV360+CN360+CW360, 0.1)*$P$9+CW360/MAX(CV360+CN360+CW360, 0.1)*$Q$9))/($B$11+$C$11+$F$11)</f>
        <v>0.17592900321668453</v>
      </c>
      <c r="BB360" s="1">
        <v>6</v>
      </c>
      <c r="BC360">
        <v>0.5</v>
      </c>
      <c r="BD360" t="s">
        <v>354</v>
      </c>
      <c r="BE360">
        <v>2</v>
      </c>
      <c r="BF360" t="b">
        <v>1</v>
      </c>
      <c r="BG360">
        <v>1687543980.5</v>
      </c>
      <c r="BH360">
        <v>841.98537037037022</v>
      </c>
      <c r="BI360">
        <v>893.56559259259257</v>
      </c>
      <c r="BJ360">
        <v>20.7341962962963</v>
      </c>
      <c r="BK360">
        <v>17.40303333333333</v>
      </c>
      <c r="BL360">
        <v>838.51018518518526</v>
      </c>
      <c r="BM360">
        <v>20.61372592592593</v>
      </c>
      <c r="BN360">
        <v>500.0067777777777</v>
      </c>
      <c r="BO360">
        <v>101.774962962963</v>
      </c>
      <c r="BP360">
        <v>9.9480781481481484E-2</v>
      </c>
      <c r="BQ360">
        <v>29.80501111111111</v>
      </c>
      <c r="BR360">
        <v>31.028862962962961</v>
      </c>
      <c r="BS360">
        <v>999.90000000000009</v>
      </c>
      <c r="BT360">
        <v>0</v>
      </c>
      <c r="BU360">
        <v>0</v>
      </c>
      <c r="BV360">
        <v>9995.3292592592607</v>
      </c>
      <c r="BW360">
        <v>0</v>
      </c>
      <c r="BX360">
        <v>792.83377777777764</v>
      </c>
      <c r="BY360">
        <v>-51.580307407407417</v>
      </c>
      <c r="BZ360">
        <v>859.81281481481483</v>
      </c>
      <c r="CA360">
        <v>909.39170370370368</v>
      </c>
      <c r="CB360">
        <v>3.3311662962962969</v>
      </c>
      <c r="CC360">
        <v>893.56559259259257</v>
      </c>
      <c r="CD360">
        <v>17.40303333333333</v>
      </c>
      <c r="CE360">
        <v>2.1102222222222222</v>
      </c>
      <c r="CF360">
        <v>1.7711914814814811</v>
      </c>
      <c r="CG360">
        <v>18.296551851851849</v>
      </c>
      <c r="CH360">
        <v>15.534851851851849</v>
      </c>
      <c r="CI360">
        <v>1999.992962962963</v>
      </c>
      <c r="CJ360">
        <v>0.97999744444444425</v>
      </c>
      <c r="CK360">
        <v>2.0002259259259261E-2</v>
      </c>
      <c r="CL360">
        <v>0</v>
      </c>
      <c r="CM360">
        <v>1.924277777777778</v>
      </c>
      <c r="CN360">
        <v>0</v>
      </c>
      <c r="CO360">
        <v>14274.69259259259</v>
      </c>
      <c r="CP360">
        <v>17338.159259259261</v>
      </c>
      <c r="CQ360">
        <v>48.775259259259258</v>
      </c>
      <c r="CR360">
        <v>50.113333333333323</v>
      </c>
      <c r="CS360">
        <v>48.953333333333333</v>
      </c>
      <c r="CT360">
        <v>48.125</v>
      </c>
      <c r="CU360">
        <v>47.460333333333317</v>
      </c>
      <c r="CV360">
        <v>1959.9888888888891</v>
      </c>
      <c r="CW360">
        <v>40</v>
      </c>
      <c r="CX360">
        <v>0</v>
      </c>
      <c r="CY360">
        <v>1687543988</v>
      </c>
      <c r="CZ360">
        <v>0</v>
      </c>
      <c r="DA360">
        <v>1687542577</v>
      </c>
      <c r="DB360" t="s">
        <v>942</v>
      </c>
      <c r="DC360">
        <v>1687542562</v>
      </c>
      <c r="DD360">
        <v>1687542577</v>
      </c>
      <c r="DE360">
        <v>5</v>
      </c>
      <c r="DF360">
        <v>0.01</v>
      </c>
      <c r="DG360">
        <v>7.0000000000000001E-3</v>
      </c>
      <c r="DH360">
        <v>2.6339999999999999</v>
      </c>
      <c r="DI360">
        <v>1E-3</v>
      </c>
      <c r="DJ360">
        <v>420</v>
      </c>
      <c r="DK360">
        <v>14</v>
      </c>
      <c r="DL360">
        <v>7.0000000000000007E-2</v>
      </c>
      <c r="DM360">
        <v>0.01</v>
      </c>
      <c r="DN360">
        <v>-51.64837073170731</v>
      </c>
      <c r="DO360">
        <v>2.1776404181183531</v>
      </c>
      <c r="DP360">
        <v>0.32042456837985422</v>
      </c>
      <c r="DQ360">
        <v>0</v>
      </c>
      <c r="DR360">
        <v>3.3351099999999998</v>
      </c>
      <c r="DS360">
        <v>-5.9449756097563318E-2</v>
      </c>
      <c r="DT360">
        <v>6.1610285805806606E-3</v>
      </c>
      <c r="DU360">
        <v>1</v>
      </c>
      <c r="DV360">
        <v>1</v>
      </c>
      <c r="DW360">
        <v>2</v>
      </c>
      <c r="DX360" t="s">
        <v>368</v>
      </c>
      <c r="DY360">
        <v>3.1192700000000002</v>
      </c>
      <c r="DZ360">
        <v>2.75515</v>
      </c>
      <c r="EA360">
        <v>0.155283</v>
      </c>
      <c r="EB360">
        <v>0.162607</v>
      </c>
      <c r="EC360">
        <v>0.105599</v>
      </c>
      <c r="ED360">
        <v>9.3648300000000004E-2</v>
      </c>
      <c r="EE360">
        <v>24435</v>
      </c>
      <c r="EF360">
        <v>24086.799999999999</v>
      </c>
      <c r="EG360">
        <v>29510.9</v>
      </c>
      <c r="EH360">
        <v>29078.5</v>
      </c>
      <c r="EI360">
        <v>36552.300000000003</v>
      </c>
      <c r="EJ360">
        <v>34738</v>
      </c>
      <c r="EK360">
        <v>45259.3</v>
      </c>
      <c r="EL360">
        <v>43249.5</v>
      </c>
      <c r="EM360">
        <v>1.7094199999999999</v>
      </c>
      <c r="EN360">
        <v>1.64253</v>
      </c>
      <c r="EO360">
        <v>-1.1675100000000001E-2</v>
      </c>
      <c r="EP360">
        <v>0</v>
      </c>
      <c r="EQ360">
        <v>31.191199999999998</v>
      </c>
      <c r="ER360">
        <v>999.9</v>
      </c>
      <c r="ES360">
        <v>44.9</v>
      </c>
      <c r="ET360">
        <v>52.4</v>
      </c>
      <c r="EU360">
        <v>61.681800000000003</v>
      </c>
      <c r="EV360">
        <v>65.749499999999998</v>
      </c>
      <c r="EW360">
        <v>15.973599999999999</v>
      </c>
      <c r="EX360">
        <v>1</v>
      </c>
      <c r="EY360">
        <v>1.21329</v>
      </c>
      <c r="EZ360">
        <v>9.2810500000000005</v>
      </c>
      <c r="FA360">
        <v>19.982500000000002</v>
      </c>
      <c r="FB360">
        <v>5.2267200000000003</v>
      </c>
      <c r="FC360">
        <v>11.992000000000001</v>
      </c>
      <c r="FD360">
        <v>4.96645</v>
      </c>
      <c r="FE360">
        <v>3.2894999999999999</v>
      </c>
      <c r="FF360">
        <v>9999</v>
      </c>
      <c r="FG360">
        <v>9999</v>
      </c>
      <c r="FH360">
        <v>9999</v>
      </c>
      <c r="FI360">
        <v>999.9</v>
      </c>
      <c r="FJ360">
        <v>4.9727499999999996</v>
      </c>
      <c r="FK360">
        <v>1.8785099999999999</v>
      </c>
      <c r="FL360">
        <v>1.87677</v>
      </c>
      <c r="FM360">
        <v>1.8794900000000001</v>
      </c>
      <c r="FN360">
        <v>1.87592</v>
      </c>
      <c r="FO360">
        <v>1.87927</v>
      </c>
      <c r="FP360">
        <v>1.8765400000000001</v>
      </c>
      <c r="FQ360">
        <v>1.87778</v>
      </c>
      <c r="FR360">
        <v>0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3.5169999999999999</v>
      </c>
      <c r="GF360">
        <v>0.1203</v>
      </c>
      <c r="GG360">
        <v>1.4370950227846799</v>
      </c>
      <c r="GH360">
        <v>3.4596175144301941E-3</v>
      </c>
      <c r="GI360">
        <v>-1.60062044249347E-6</v>
      </c>
      <c r="GJ360">
        <v>4.4551892631570479E-10</v>
      </c>
      <c r="GK360">
        <v>-0.1146890943765039</v>
      </c>
      <c r="GL360">
        <v>-1.1044296988583829E-3</v>
      </c>
      <c r="GM360">
        <v>8.6344859614355754E-4</v>
      </c>
      <c r="GN360">
        <v>-1.2442756315904091E-5</v>
      </c>
      <c r="GO360">
        <v>0</v>
      </c>
      <c r="GP360">
        <v>2120</v>
      </c>
      <c r="GQ360">
        <v>2</v>
      </c>
      <c r="GR360">
        <v>32</v>
      </c>
      <c r="GS360">
        <v>23.8</v>
      </c>
      <c r="GT360">
        <v>23.5</v>
      </c>
      <c r="GU360">
        <v>2.0861800000000001</v>
      </c>
      <c r="GV360">
        <v>2.65869</v>
      </c>
      <c r="GW360">
        <v>1.39893</v>
      </c>
      <c r="GX360">
        <v>2.2705099999999998</v>
      </c>
      <c r="GY360">
        <v>1.4489700000000001</v>
      </c>
      <c r="GZ360">
        <v>2.5561500000000001</v>
      </c>
      <c r="HA360">
        <v>56.238199999999999</v>
      </c>
      <c r="HB360">
        <v>13.273999999999999</v>
      </c>
      <c r="HC360">
        <v>18</v>
      </c>
      <c r="HD360">
        <v>512.12800000000004</v>
      </c>
      <c r="HE360">
        <v>383.77199999999999</v>
      </c>
      <c r="HF360">
        <v>21.976800000000001</v>
      </c>
      <c r="HG360">
        <v>41.2211</v>
      </c>
      <c r="HH360">
        <v>29.999600000000001</v>
      </c>
      <c r="HI360">
        <v>40.699199999999998</v>
      </c>
      <c r="HJ360">
        <v>40.700899999999997</v>
      </c>
      <c r="HK360">
        <v>41.882899999999999</v>
      </c>
      <c r="HL360">
        <v>65.760900000000007</v>
      </c>
      <c r="HM360">
        <v>0</v>
      </c>
      <c r="HN360">
        <v>18.807300000000001</v>
      </c>
      <c r="HO360">
        <v>941.36699999999996</v>
      </c>
      <c r="HP360">
        <v>17.497299999999999</v>
      </c>
      <c r="HQ360">
        <v>97.710999999999999</v>
      </c>
      <c r="HR360">
        <v>99.443799999999996</v>
      </c>
    </row>
    <row r="361" spans="1:226" x14ac:dyDescent="0.25">
      <c r="A361">
        <v>345</v>
      </c>
      <c r="B361">
        <v>1687543993</v>
      </c>
      <c r="C361">
        <v>15289.5</v>
      </c>
      <c r="D361" t="s">
        <v>1053</v>
      </c>
      <c r="E361" t="s">
        <v>1054</v>
      </c>
      <c r="F361">
        <v>5</v>
      </c>
      <c r="G361" t="s">
        <v>353</v>
      </c>
      <c r="H361" t="s">
        <v>941</v>
      </c>
      <c r="I361">
        <v>1687543985.2142861</v>
      </c>
      <c r="J361">
        <f t="shared" si="155"/>
        <v>2.831295638051384E-3</v>
      </c>
      <c r="K361">
        <f t="shared" si="156"/>
        <v>2.8312956380513841</v>
      </c>
      <c r="L361">
        <f t="shared" si="157"/>
        <v>20.86951616062737</v>
      </c>
      <c r="M361">
        <f t="shared" si="158"/>
        <v>857.38321428571442</v>
      </c>
      <c r="N361">
        <f t="shared" si="159"/>
        <v>543.35196514293966</v>
      </c>
      <c r="O361">
        <f t="shared" si="160"/>
        <v>55.353966105065567</v>
      </c>
      <c r="P361">
        <f t="shared" si="161"/>
        <v>87.34589074346755</v>
      </c>
      <c r="Q361">
        <f t="shared" si="162"/>
        <v>0.11865052844206558</v>
      </c>
      <c r="R361">
        <f>IF(LEFT(BD361,1)&lt;&gt;"0",IF(LEFT(BD361,1)="1",3,BE361),$D$5+$E$5*(BV361*BO361/($K$5*1000))+$F$5*(BV361*BO361/($K$5*1000))*MAX(MIN(BB361,$J$5),$I$5)*MAX(MIN(BB361,$J$5),$I$5)+$G$5*MAX(MIN(BB361,$J$5),$I$5)*(BV361*BO361/($K$5*1000))+$H$5*(BV361*BO361/($K$5*1000))*(BV361*BO361/($K$5*1000)))</f>
        <v>2.9605266501077661</v>
      </c>
      <c r="S361">
        <f t="shared" si="163"/>
        <v>0.11607070423644955</v>
      </c>
      <c r="T361">
        <f t="shared" si="164"/>
        <v>7.2771305164054528E-2</v>
      </c>
      <c r="U361">
        <f t="shared" si="165"/>
        <v>487.19607393710265</v>
      </c>
      <c r="V361">
        <f t="shared" si="166"/>
        <v>31.91016347730287</v>
      </c>
      <c r="W361">
        <f t="shared" si="167"/>
        <v>31.01828571428571</v>
      </c>
      <c r="X361">
        <f t="shared" si="168"/>
        <v>4.5160840401676472</v>
      </c>
      <c r="Y361">
        <f t="shared" si="169"/>
        <v>50.147970458736737</v>
      </c>
      <c r="Z361">
        <f t="shared" si="170"/>
        <v>2.111900546287059</v>
      </c>
      <c r="AA361">
        <f t="shared" si="171"/>
        <v>4.2113380201992312</v>
      </c>
      <c r="AB361">
        <f t="shared" si="172"/>
        <v>2.4041834938805882</v>
      </c>
      <c r="AC361">
        <f t="shared" si="173"/>
        <v>-124.86013763806604</v>
      </c>
      <c r="AD361">
        <f t="shared" si="174"/>
        <v>-194.71994348316537</v>
      </c>
      <c r="AE361">
        <f t="shared" si="175"/>
        <v>-14.683742373868103</v>
      </c>
      <c r="AF361">
        <f t="shared" si="176"/>
        <v>152.93225044200318</v>
      </c>
      <c r="AG361">
        <f t="shared" si="177"/>
        <v>40.444654703349066</v>
      </c>
      <c r="AH361">
        <f t="shared" si="178"/>
        <v>2.8331695006476725</v>
      </c>
      <c r="AI361">
        <f t="shared" si="179"/>
        <v>20.86951616062737</v>
      </c>
      <c r="AJ361">
        <v>942.51595101394082</v>
      </c>
      <c r="AK361">
        <v>899.56875151515135</v>
      </c>
      <c r="AL361">
        <v>3.312633458580891</v>
      </c>
      <c r="AM361">
        <v>65.215771682281684</v>
      </c>
      <c r="AN361">
        <f t="shared" si="180"/>
        <v>2.8312956380513841</v>
      </c>
      <c r="AO361">
        <v>17.399304609468508</v>
      </c>
      <c r="AP361">
        <v>20.726619393939391</v>
      </c>
      <c r="AQ361">
        <v>-1.0646798906011871E-5</v>
      </c>
      <c r="AR361">
        <v>100.46263180552219</v>
      </c>
      <c r="AS361">
        <v>0</v>
      </c>
      <c r="AT361">
        <v>0</v>
      </c>
      <c r="AU361">
        <f t="shared" si="181"/>
        <v>1</v>
      </c>
      <c r="AV361">
        <f t="shared" si="182"/>
        <v>0</v>
      </c>
      <c r="AW361">
        <f t="shared" si="183"/>
        <v>53319.217168981639</v>
      </c>
      <c r="AX361">
        <f t="shared" si="184"/>
        <v>2769.2766428571426</v>
      </c>
      <c r="AY361">
        <f t="shared" si="185"/>
        <v>2271.6376319159672</v>
      </c>
      <c r="AZ361">
        <f>($B$11*$D$9+$C$11*$D$9+$F$11*((CV361+CN361)/MAX(CV361+CN361+CW361, 0.1)*$I$9+CW361/MAX(CV361+CN361+CW361, 0.1)*$J$9))/($B$11+$C$11+$F$11)</f>
        <v>0.82030000064285857</v>
      </c>
      <c r="BA361">
        <f>($B$11*$K$9+$C$11*$K$9+$F$11*((CV361+CN361)/MAX(CV361+CN361+CW361, 0.1)*$P$9+CW361/MAX(CV361+CN361+CW361, 0.1)*$Q$9))/($B$11+$C$11+$F$11)</f>
        <v>0.17592900124071692</v>
      </c>
      <c r="BB361" s="1">
        <v>6</v>
      </c>
      <c r="BC361">
        <v>0.5</v>
      </c>
      <c r="BD361" t="s">
        <v>354</v>
      </c>
      <c r="BE361">
        <v>2</v>
      </c>
      <c r="BF361" t="b">
        <v>1</v>
      </c>
      <c r="BG361">
        <v>1687543985.2142861</v>
      </c>
      <c r="BH361">
        <v>857.38321428571442</v>
      </c>
      <c r="BI361">
        <v>908.83317857142868</v>
      </c>
      <c r="BJ361">
        <v>20.730317857142861</v>
      </c>
      <c r="BK361">
        <v>17.4009</v>
      </c>
      <c r="BL361">
        <v>853.88189285714293</v>
      </c>
      <c r="BM361">
        <v>20.609921428571429</v>
      </c>
      <c r="BN361">
        <v>499.98596428571437</v>
      </c>
      <c r="BO361">
        <v>101.7756428571428</v>
      </c>
      <c r="BP361">
        <v>9.9328903571428567E-2</v>
      </c>
      <c r="BQ361">
        <v>29.798296428571419</v>
      </c>
      <c r="BR361">
        <v>31.01828571428571</v>
      </c>
      <c r="BS361">
        <v>999.9000000000002</v>
      </c>
      <c r="BT361">
        <v>0</v>
      </c>
      <c r="BU361">
        <v>0</v>
      </c>
      <c r="BV361">
        <v>10000.092857142859</v>
      </c>
      <c r="BW361">
        <v>0</v>
      </c>
      <c r="BX361">
        <v>769.27378571428562</v>
      </c>
      <c r="BY361">
        <v>-51.45</v>
      </c>
      <c r="BZ361">
        <v>875.53332142857164</v>
      </c>
      <c r="CA361">
        <v>924.92771428571427</v>
      </c>
      <c r="CB361">
        <v>3.329425000000001</v>
      </c>
      <c r="CC361">
        <v>908.83317857142868</v>
      </c>
      <c r="CD361">
        <v>17.4009</v>
      </c>
      <c r="CE361">
        <v>2.1098410714285709</v>
      </c>
      <c r="CF361">
        <v>1.7709857142857139</v>
      </c>
      <c r="CG361">
        <v>18.293671428571429</v>
      </c>
      <c r="CH361">
        <v>15.533039285714279</v>
      </c>
      <c r="CI361">
        <v>2000.002857142857</v>
      </c>
      <c r="CJ361">
        <v>0.97999746428571399</v>
      </c>
      <c r="CK361">
        <v>2.000224642857143E-2</v>
      </c>
      <c r="CL361">
        <v>0</v>
      </c>
      <c r="CM361">
        <v>1.9815785714285721</v>
      </c>
      <c r="CN361">
        <v>0</v>
      </c>
      <c r="CO361">
        <v>14287.68571428571</v>
      </c>
      <c r="CP361">
        <v>17338.235714285711</v>
      </c>
      <c r="CQ361">
        <v>48.76550000000001</v>
      </c>
      <c r="CR361">
        <v>50.093499999999992</v>
      </c>
      <c r="CS361">
        <v>48.93924999999998</v>
      </c>
      <c r="CT361">
        <v>48.125</v>
      </c>
      <c r="CU361">
        <v>47.445999999999977</v>
      </c>
      <c r="CV361">
        <v>1959.995714285714</v>
      </c>
      <c r="CW361">
        <v>40</v>
      </c>
      <c r="CX361">
        <v>0</v>
      </c>
      <c r="CY361">
        <v>1687543992.8</v>
      </c>
      <c r="CZ361">
        <v>0</v>
      </c>
      <c r="DA361">
        <v>1687542577</v>
      </c>
      <c r="DB361" t="s">
        <v>942</v>
      </c>
      <c r="DC361">
        <v>1687542562</v>
      </c>
      <c r="DD361">
        <v>1687542577</v>
      </c>
      <c r="DE361">
        <v>5</v>
      </c>
      <c r="DF361">
        <v>0.01</v>
      </c>
      <c r="DG361">
        <v>7.0000000000000001E-3</v>
      </c>
      <c r="DH361">
        <v>2.6339999999999999</v>
      </c>
      <c r="DI361">
        <v>1E-3</v>
      </c>
      <c r="DJ361">
        <v>420</v>
      </c>
      <c r="DK361">
        <v>14</v>
      </c>
      <c r="DL361">
        <v>7.0000000000000007E-2</v>
      </c>
      <c r="DM361">
        <v>0.01</v>
      </c>
      <c r="DN361">
        <v>-51.545605000000002</v>
      </c>
      <c r="DO361">
        <v>2.327459662288943</v>
      </c>
      <c r="DP361">
        <v>0.3577871797242041</v>
      </c>
      <c r="DQ361">
        <v>0</v>
      </c>
      <c r="DR361">
        <v>3.3306119999999999</v>
      </c>
      <c r="DS361">
        <v>-2.5804727954976708E-2</v>
      </c>
      <c r="DT361">
        <v>2.805239918438352E-3</v>
      </c>
      <c r="DU361">
        <v>1</v>
      </c>
      <c r="DV361">
        <v>1</v>
      </c>
      <c r="DW361">
        <v>2</v>
      </c>
      <c r="DX361" t="s">
        <v>368</v>
      </c>
      <c r="DY361">
        <v>3.1190799999999999</v>
      </c>
      <c r="DZ361">
        <v>2.7562500000000001</v>
      </c>
      <c r="EA361">
        <v>0.15718499999999999</v>
      </c>
      <c r="EB361">
        <v>0.164549</v>
      </c>
      <c r="EC361">
        <v>0.10559499999999999</v>
      </c>
      <c r="ED361">
        <v>9.3639100000000003E-2</v>
      </c>
      <c r="EE361">
        <v>24379.7</v>
      </c>
      <c r="EF361">
        <v>24031.5</v>
      </c>
      <c r="EG361">
        <v>29510.7</v>
      </c>
      <c r="EH361">
        <v>29079.4</v>
      </c>
      <c r="EI361">
        <v>36552.699999999997</v>
      </c>
      <c r="EJ361">
        <v>34739.5</v>
      </c>
      <c r="EK361">
        <v>45259.4</v>
      </c>
      <c r="EL361">
        <v>43250.8</v>
      </c>
      <c r="EM361">
        <v>1.70858</v>
      </c>
      <c r="EN361">
        <v>1.64293</v>
      </c>
      <c r="EO361">
        <v>-1.0825700000000001E-2</v>
      </c>
      <c r="EP361">
        <v>0</v>
      </c>
      <c r="EQ361">
        <v>31.182099999999998</v>
      </c>
      <c r="ER361">
        <v>999.9</v>
      </c>
      <c r="ES361">
        <v>44.9</v>
      </c>
      <c r="ET361">
        <v>52.4</v>
      </c>
      <c r="EU361">
        <v>61.682099999999998</v>
      </c>
      <c r="EV361">
        <v>65.549499999999995</v>
      </c>
      <c r="EW361">
        <v>16.0016</v>
      </c>
      <c r="EX361">
        <v>1</v>
      </c>
      <c r="EY361">
        <v>1.2127600000000001</v>
      </c>
      <c r="EZ361">
        <v>9.2810500000000005</v>
      </c>
      <c r="FA361">
        <v>19.982600000000001</v>
      </c>
      <c r="FB361">
        <v>5.2271700000000001</v>
      </c>
      <c r="FC361">
        <v>11.992000000000001</v>
      </c>
      <c r="FD361">
        <v>4.9683000000000002</v>
      </c>
      <c r="FE361">
        <v>3.2894999999999999</v>
      </c>
      <c r="FF361">
        <v>9999</v>
      </c>
      <c r="FG361">
        <v>9999</v>
      </c>
      <c r="FH361">
        <v>9999</v>
      </c>
      <c r="FI361">
        <v>999.9</v>
      </c>
      <c r="FJ361">
        <v>4.9727499999999996</v>
      </c>
      <c r="FK361">
        <v>1.87853</v>
      </c>
      <c r="FL361">
        <v>1.8768</v>
      </c>
      <c r="FM361">
        <v>1.8794999999999999</v>
      </c>
      <c r="FN361">
        <v>1.87592</v>
      </c>
      <c r="FO361">
        <v>1.87927</v>
      </c>
      <c r="FP361">
        <v>1.8765799999999999</v>
      </c>
      <c r="FQ361">
        <v>1.87781</v>
      </c>
      <c r="FR361">
        <v>0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3.544</v>
      </c>
      <c r="GF361">
        <v>0.12039999999999999</v>
      </c>
      <c r="GG361">
        <v>1.4370950227846799</v>
      </c>
      <c r="GH361">
        <v>3.4596175144301941E-3</v>
      </c>
      <c r="GI361">
        <v>-1.60062044249347E-6</v>
      </c>
      <c r="GJ361">
        <v>4.4551892631570479E-10</v>
      </c>
      <c r="GK361">
        <v>-0.1146890943765039</v>
      </c>
      <c r="GL361">
        <v>-1.1044296988583829E-3</v>
      </c>
      <c r="GM361">
        <v>8.6344859614355754E-4</v>
      </c>
      <c r="GN361">
        <v>-1.2442756315904091E-5</v>
      </c>
      <c r="GO361">
        <v>0</v>
      </c>
      <c r="GP361">
        <v>2120</v>
      </c>
      <c r="GQ361">
        <v>2</v>
      </c>
      <c r="GR361">
        <v>32</v>
      </c>
      <c r="GS361">
        <v>23.9</v>
      </c>
      <c r="GT361">
        <v>23.6</v>
      </c>
      <c r="GU361">
        <v>2.1191399999999998</v>
      </c>
      <c r="GV361">
        <v>2.65381</v>
      </c>
      <c r="GW361">
        <v>1.39893</v>
      </c>
      <c r="GX361">
        <v>2.2717299999999998</v>
      </c>
      <c r="GY361">
        <v>1.4489700000000001</v>
      </c>
      <c r="GZ361">
        <v>2.5756800000000002</v>
      </c>
      <c r="HA361">
        <v>56.238199999999999</v>
      </c>
      <c r="HB361">
        <v>13.2827</v>
      </c>
      <c r="HC361">
        <v>18</v>
      </c>
      <c r="HD361">
        <v>511.57400000000001</v>
      </c>
      <c r="HE361">
        <v>383.99</v>
      </c>
      <c r="HF361">
        <v>21.972899999999999</v>
      </c>
      <c r="HG361">
        <v>41.216999999999999</v>
      </c>
      <c r="HH361">
        <v>29.999500000000001</v>
      </c>
      <c r="HI361">
        <v>40.695099999999996</v>
      </c>
      <c r="HJ361">
        <v>40.696800000000003</v>
      </c>
      <c r="HK361">
        <v>42.463999999999999</v>
      </c>
      <c r="HL361">
        <v>65.760900000000007</v>
      </c>
      <c r="HM361">
        <v>0</v>
      </c>
      <c r="HN361">
        <v>18.800699999999999</v>
      </c>
      <c r="HO361">
        <v>954.72400000000005</v>
      </c>
      <c r="HP361">
        <v>17.497299999999999</v>
      </c>
      <c r="HQ361">
        <v>97.710999999999999</v>
      </c>
      <c r="HR361">
        <v>99.446700000000007</v>
      </c>
    </row>
    <row r="362" spans="1:226" x14ac:dyDescent="0.25">
      <c r="A362">
        <v>346</v>
      </c>
      <c r="B362">
        <v>1687543998</v>
      </c>
      <c r="C362">
        <v>15294.5</v>
      </c>
      <c r="D362" t="s">
        <v>1055</v>
      </c>
      <c r="E362" t="s">
        <v>1056</v>
      </c>
      <c r="F362">
        <v>5</v>
      </c>
      <c r="G362" t="s">
        <v>353</v>
      </c>
      <c r="H362" t="s">
        <v>941</v>
      </c>
      <c r="I362">
        <v>1687543990.5</v>
      </c>
      <c r="J362">
        <f t="shared" si="155"/>
        <v>2.8324347833776501E-3</v>
      </c>
      <c r="K362">
        <f t="shared" si="156"/>
        <v>2.83243478337765</v>
      </c>
      <c r="L362">
        <f t="shared" si="157"/>
        <v>21.014791376519788</v>
      </c>
      <c r="M362">
        <f t="shared" si="158"/>
        <v>874.53781481481474</v>
      </c>
      <c r="N362">
        <f t="shared" si="159"/>
        <v>558.31604348320593</v>
      </c>
      <c r="O362">
        <f t="shared" si="160"/>
        <v>56.878729580450397</v>
      </c>
      <c r="P362">
        <f t="shared" si="161"/>
        <v>89.093982623886575</v>
      </c>
      <c r="Q362">
        <f t="shared" si="162"/>
        <v>0.11881915413867462</v>
      </c>
      <c r="R362">
        <f>IF(LEFT(BD362,1)&lt;&gt;"0",IF(LEFT(BD362,1)="1",3,BE362),$D$5+$E$5*(BV362*BO362/($K$5*1000))+$F$5*(BV362*BO362/($K$5*1000))*MAX(MIN(BB362,$J$5),$I$5)*MAX(MIN(BB362,$J$5),$I$5)+$G$5*MAX(MIN(BB362,$J$5),$I$5)*(BV362*BO362/($K$5*1000))+$H$5*(BV362*BO362/($K$5*1000))*(BV362*BO362/($K$5*1000)))</f>
        <v>2.9609352475662583</v>
      </c>
      <c r="S362">
        <f t="shared" si="163"/>
        <v>0.11623242661958803</v>
      </c>
      <c r="T362">
        <f t="shared" si="164"/>
        <v>7.2872983518344051E-2</v>
      </c>
      <c r="U362">
        <f t="shared" si="165"/>
        <v>483.35822921675168</v>
      </c>
      <c r="V362">
        <f t="shared" si="166"/>
        <v>31.880598691479641</v>
      </c>
      <c r="W362">
        <f t="shared" si="167"/>
        <v>31.00800000000001</v>
      </c>
      <c r="X362">
        <f t="shared" si="168"/>
        <v>4.5134365410619637</v>
      </c>
      <c r="Y362">
        <f t="shared" si="169"/>
        <v>50.159600604914544</v>
      </c>
      <c r="Z362">
        <f t="shared" si="170"/>
        <v>2.1115830510761464</v>
      </c>
      <c r="AA362">
        <f t="shared" si="171"/>
        <v>4.2097285975384287</v>
      </c>
      <c r="AB362">
        <f t="shared" si="172"/>
        <v>2.4018534899858173</v>
      </c>
      <c r="AC362">
        <f t="shared" si="173"/>
        <v>-124.91037394695437</v>
      </c>
      <c r="AD362">
        <f t="shared" si="174"/>
        <v>-194.16558320559258</v>
      </c>
      <c r="AE362">
        <f t="shared" si="175"/>
        <v>-14.638692103223306</v>
      </c>
      <c r="AF362">
        <f t="shared" si="176"/>
        <v>149.64357996098138</v>
      </c>
      <c r="AG362">
        <f t="shared" si="177"/>
        <v>40.441788835350003</v>
      </c>
      <c r="AH362">
        <f t="shared" si="178"/>
        <v>2.8323168931702898</v>
      </c>
      <c r="AI362">
        <f t="shared" si="179"/>
        <v>21.014791376519788</v>
      </c>
      <c r="AJ362">
        <v>959.64274119014408</v>
      </c>
      <c r="AK362">
        <v>916.31917575757564</v>
      </c>
      <c r="AL362">
        <v>3.35075173563171</v>
      </c>
      <c r="AM362">
        <v>65.215771682281684</v>
      </c>
      <c r="AN362">
        <f t="shared" si="180"/>
        <v>2.83243478337765</v>
      </c>
      <c r="AO362">
        <v>17.396801268867339</v>
      </c>
      <c r="AP362">
        <v>20.725330303030312</v>
      </c>
      <c r="AQ362">
        <v>-1.770812274512676E-5</v>
      </c>
      <c r="AR362">
        <v>100.46263180552219</v>
      </c>
      <c r="AS362">
        <v>0</v>
      </c>
      <c r="AT362">
        <v>0</v>
      </c>
      <c r="AU362">
        <f t="shared" si="181"/>
        <v>1</v>
      </c>
      <c r="AV362">
        <f t="shared" si="182"/>
        <v>0</v>
      </c>
      <c r="AW362">
        <f t="shared" si="183"/>
        <v>53332.250595203128</v>
      </c>
      <c r="AX362">
        <f t="shared" si="184"/>
        <v>2747.461666666667</v>
      </c>
      <c r="AY362">
        <f t="shared" si="185"/>
        <v>2253.742828825606</v>
      </c>
      <c r="AZ362">
        <f>($B$11*$D$9+$C$11*$D$9+$F$11*((CV362+CN362)/MAX(CV362+CN362+CW362, 0.1)*$I$9+CW362/MAX(CV362+CN362+CW362, 0.1)*$J$9))/($B$11+$C$11+$F$11)</f>
        <v>0.82030000861119889</v>
      </c>
      <c r="BA362">
        <f>($B$11*$K$9+$C$11*$K$9+$F$11*((CV362+CN362)/MAX(CV362+CN362+CW362, 0.1)*$P$9+CW362/MAX(CV362+CN362+CW362, 0.1)*$Q$9))/($B$11+$C$11+$F$11)</f>
        <v>0.17592901661961372</v>
      </c>
      <c r="BB362" s="1">
        <v>6</v>
      </c>
      <c r="BC362">
        <v>0.5</v>
      </c>
      <c r="BD362" t="s">
        <v>354</v>
      </c>
      <c r="BE362">
        <v>2</v>
      </c>
      <c r="BF362" t="b">
        <v>1</v>
      </c>
      <c r="BG362">
        <v>1687543990.5</v>
      </c>
      <c r="BH362">
        <v>874.53781481481474</v>
      </c>
      <c r="BI362">
        <v>926.03888888888889</v>
      </c>
      <c r="BJ362">
        <v>20.727092592592591</v>
      </c>
      <c r="BK362">
        <v>17.398851851851848</v>
      </c>
      <c r="BL362">
        <v>871.00748148148148</v>
      </c>
      <c r="BM362">
        <v>20.606766666666669</v>
      </c>
      <c r="BN362">
        <v>500.013925925926</v>
      </c>
      <c r="BO362">
        <v>101.7763703703704</v>
      </c>
      <c r="BP362">
        <v>9.9135885185185194E-2</v>
      </c>
      <c r="BQ362">
        <v>29.791651851851849</v>
      </c>
      <c r="BR362">
        <v>31.00800000000001</v>
      </c>
      <c r="BS362">
        <v>999.90000000000009</v>
      </c>
      <c r="BT362">
        <v>0</v>
      </c>
      <c r="BU362">
        <v>0</v>
      </c>
      <c r="BV362">
        <v>10002.33814814815</v>
      </c>
      <c r="BW362">
        <v>0</v>
      </c>
      <c r="BX362">
        <v>747.47314814814808</v>
      </c>
      <c r="BY362">
        <v>-51.501033333333332</v>
      </c>
      <c r="BZ362">
        <v>893.04818518518516</v>
      </c>
      <c r="CA362">
        <v>942.43611111111102</v>
      </c>
      <c r="CB362">
        <v>3.3282511111111108</v>
      </c>
      <c r="CC362">
        <v>926.03888888888889</v>
      </c>
      <c r="CD362">
        <v>17.398851851851848</v>
      </c>
      <c r="CE362">
        <v>2.1095292592592592</v>
      </c>
      <c r="CF362">
        <v>1.770791111111111</v>
      </c>
      <c r="CG362">
        <v>18.29131111111111</v>
      </c>
      <c r="CH362">
        <v>15.53132592592593</v>
      </c>
      <c r="CI362">
        <v>1999.988518518519</v>
      </c>
      <c r="CJ362">
        <v>0.97999722222222208</v>
      </c>
      <c r="CK362">
        <v>2.0002496296296302E-2</v>
      </c>
      <c r="CL362">
        <v>0</v>
      </c>
      <c r="CM362">
        <v>1.9642148148148151</v>
      </c>
      <c r="CN362">
        <v>0</v>
      </c>
      <c r="CO362">
        <v>14299.766666666659</v>
      </c>
      <c r="CP362">
        <v>17338.103703703699</v>
      </c>
      <c r="CQ362">
        <v>48.75</v>
      </c>
      <c r="CR362">
        <v>50.071333333333307</v>
      </c>
      <c r="CS362">
        <v>48.936999999999983</v>
      </c>
      <c r="CT362">
        <v>48.125</v>
      </c>
      <c r="CU362">
        <v>47.436999999999983</v>
      </c>
      <c r="CV362">
        <v>1959.9788888888879</v>
      </c>
      <c r="CW362">
        <v>40.000740740740738</v>
      </c>
      <c r="CX362">
        <v>0</v>
      </c>
      <c r="CY362">
        <v>1687543998.2</v>
      </c>
      <c r="CZ362">
        <v>0</v>
      </c>
      <c r="DA362">
        <v>1687542577</v>
      </c>
      <c r="DB362" t="s">
        <v>942</v>
      </c>
      <c r="DC362">
        <v>1687542562</v>
      </c>
      <c r="DD362">
        <v>1687542577</v>
      </c>
      <c r="DE362">
        <v>5</v>
      </c>
      <c r="DF362">
        <v>0.01</v>
      </c>
      <c r="DG362">
        <v>7.0000000000000001E-3</v>
      </c>
      <c r="DH362">
        <v>2.6339999999999999</v>
      </c>
      <c r="DI362">
        <v>1E-3</v>
      </c>
      <c r="DJ362">
        <v>420</v>
      </c>
      <c r="DK362">
        <v>14</v>
      </c>
      <c r="DL362">
        <v>7.0000000000000007E-2</v>
      </c>
      <c r="DM362">
        <v>0.01</v>
      </c>
      <c r="DN362">
        <v>-51.562899999999999</v>
      </c>
      <c r="DO362">
        <v>-0.45712891986057541</v>
      </c>
      <c r="DP362">
        <v>0.36824336663838347</v>
      </c>
      <c r="DQ362">
        <v>0</v>
      </c>
      <c r="DR362">
        <v>3.3292370731707321</v>
      </c>
      <c r="DS362">
        <v>-1.2995749128932111E-2</v>
      </c>
      <c r="DT362">
        <v>1.6626283099613829E-3</v>
      </c>
      <c r="DU362">
        <v>1</v>
      </c>
      <c r="DV362">
        <v>1</v>
      </c>
      <c r="DW362">
        <v>2</v>
      </c>
      <c r="DX362" t="s">
        <v>368</v>
      </c>
      <c r="DY362">
        <v>3.1191</v>
      </c>
      <c r="DZ362">
        <v>2.75563</v>
      </c>
      <c r="EA362">
        <v>0.15909899999999999</v>
      </c>
      <c r="EB362">
        <v>0.16645799999999999</v>
      </c>
      <c r="EC362">
        <v>0.105591</v>
      </c>
      <c r="ED362">
        <v>9.3627600000000005E-2</v>
      </c>
      <c r="EE362">
        <v>24324.6</v>
      </c>
      <c r="EF362">
        <v>23976.400000000001</v>
      </c>
      <c r="EG362">
        <v>29511.3</v>
      </c>
      <c r="EH362">
        <v>29079.4</v>
      </c>
      <c r="EI362">
        <v>36553.599999999999</v>
      </c>
      <c r="EJ362">
        <v>34740.300000000003</v>
      </c>
      <c r="EK362">
        <v>45260.3</v>
      </c>
      <c r="EL362">
        <v>43251.1</v>
      </c>
      <c r="EM362">
        <v>1.7090000000000001</v>
      </c>
      <c r="EN362">
        <v>1.6428799999999999</v>
      </c>
      <c r="EO362">
        <v>-1.0572399999999999E-2</v>
      </c>
      <c r="EP362">
        <v>0</v>
      </c>
      <c r="EQ362">
        <v>31.171900000000001</v>
      </c>
      <c r="ER362">
        <v>999.9</v>
      </c>
      <c r="ES362">
        <v>44.9</v>
      </c>
      <c r="ET362">
        <v>52.4</v>
      </c>
      <c r="EU362">
        <v>61.682099999999998</v>
      </c>
      <c r="EV362">
        <v>65.619500000000002</v>
      </c>
      <c r="EW362">
        <v>16.021599999999999</v>
      </c>
      <c r="EX362">
        <v>1</v>
      </c>
      <c r="EY362">
        <v>1.21224</v>
      </c>
      <c r="EZ362">
        <v>9.2810500000000005</v>
      </c>
      <c r="FA362">
        <v>19.982199999999999</v>
      </c>
      <c r="FB362">
        <v>5.2256799999999997</v>
      </c>
      <c r="FC362">
        <v>11.992000000000001</v>
      </c>
      <c r="FD362">
        <v>4.9679500000000001</v>
      </c>
      <c r="FE362">
        <v>3.2892299999999999</v>
      </c>
      <c r="FF362">
        <v>9999</v>
      </c>
      <c r="FG362">
        <v>9999</v>
      </c>
      <c r="FH362">
        <v>9999</v>
      </c>
      <c r="FI362">
        <v>999.9</v>
      </c>
      <c r="FJ362">
        <v>4.9727499999999996</v>
      </c>
      <c r="FK362">
        <v>1.8785400000000001</v>
      </c>
      <c r="FL362">
        <v>1.87679</v>
      </c>
      <c r="FM362">
        <v>1.8794999999999999</v>
      </c>
      <c r="FN362">
        <v>1.87591</v>
      </c>
      <c r="FO362">
        <v>1.8792800000000001</v>
      </c>
      <c r="FP362">
        <v>1.8766099999999999</v>
      </c>
      <c r="FQ362">
        <v>1.87782</v>
      </c>
      <c r="FR362">
        <v>0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3.5710000000000002</v>
      </c>
      <c r="GF362">
        <v>0.1203</v>
      </c>
      <c r="GG362">
        <v>1.4370950227846799</v>
      </c>
      <c r="GH362">
        <v>3.4596175144301941E-3</v>
      </c>
      <c r="GI362">
        <v>-1.60062044249347E-6</v>
      </c>
      <c r="GJ362">
        <v>4.4551892631570479E-10</v>
      </c>
      <c r="GK362">
        <v>-0.1146890943765039</v>
      </c>
      <c r="GL362">
        <v>-1.1044296988583829E-3</v>
      </c>
      <c r="GM362">
        <v>8.6344859614355754E-4</v>
      </c>
      <c r="GN362">
        <v>-1.2442756315904091E-5</v>
      </c>
      <c r="GO362">
        <v>0</v>
      </c>
      <c r="GP362">
        <v>2120</v>
      </c>
      <c r="GQ362">
        <v>2</v>
      </c>
      <c r="GR362">
        <v>32</v>
      </c>
      <c r="GS362">
        <v>23.9</v>
      </c>
      <c r="GT362">
        <v>23.7</v>
      </c>
      <c r="GU362">
        <v>2.1472199999999999</v>
      </c>
      <c r="GV362">
        <v>2.65503</v>
      </c>
      <c r="GW362">
        <v>1.39893</v>
      </c>
      <c r="GX362">
        <v>2.2717299999999998</v>
      </c>
      <c r="GY362">
        <v>1.4489700000000001</v>
      </c>
      <c r="GZ362">
        <v>2.5903299999999998</v>
      </c>
      <c r="HA362">
        <v>56.238199999999999</v>
      </c>
      <c r="HB362">
        <v>13.2652</v>
      </c>
      <c r="HC362">
        <v>18</v>
      </c>
      <c r="HD362">
        <v>511.81599999999997</v>
      </c>
      <c r="HE362">
        <v>383.93900000000002</v>
      </c>
      <c r="HF362">
        <v>21.9678</v>
      </c>
      <c r="HG362">
        <v>41.211799999999997</v>
      </c>
      <c r="HH362">
        <v>29.999600000000001</v>
      </c>
      <c r="HI362">
        <v>40.691000000000003</v>
      </c>
      <c r="HJ362">
        <v>40.692799999999998</v>
      </c>
      <c r="HK362">
        <v>43.106400000000001</v>
      </c>
      <c r="HL362">
        <v>65.760900000000007</v>
      </c>
      <c r="HM362">
        <v>0</v>
      </c>
      <c r="HN362">
        <v>18.796299999999999</v>
      </c>
      <c r="HO362">
        <v>974.77</v>
      </c>
      <c r="HP362">
        <v>17.488800000000001</v>
      </c>
      <c r="HQ362">
        <v>97.712800000000001</v>
      </c>
      <c r="HR362">
        <v>99.447100000000006</v>
      </c>
    </row>
    <row r="363" spans="1:226" x14ac:dyDescent="0.25">
      <c r="A363">
        <v>347</v>
      </c>
      <c r="B363">
        <v>1687544003</v>
      </c>
      <c r="C363">
        <v>15299.5</v>
      </c>
      <c r="D363" t="s">
        <v>1057</v>
      </c>
      <c r="E363" t="s">
        <v>1058</v>
      </c>
      <c r="F363">
        <v>5</v>
      </c>
      <c r="G363" t="s">
        <v>353</v>
      </c>
      <c r="H363" t="s">
        <v>941</v>
      </c>
      <c r="I363">
        <v>1687543995.2142861</v>
      </c>
      <c r="J363">
        <f t="shared" si="155"/>
        <v>2.8325766622746039E-3</v>
      </c>
      <c r="K363">
        <f t="shared" si="156"/>
        <v>2.832576662274604</v>
      </c>
      <c r="L363">
        <f t="shared" si="157"/>
        <v>20.68319570637766</v>
      </c>
      <c r="M363">
        <f t="shared" si="158"/>
        <v>889.92796428571432</v>
      </c>
      <c r="N363">
        <f t="shared" si="159"/>
        <v>577.80304744665568</v>
      </c>
      <c r="O363">
        <f t="shared" si="160"/>
        <v>58.864136718680953</v>
      </c>
      <c r="P363">
        <f t="shared" si="161"/>
        <v>90.662106388990637</v>
      </c>
      <c r="Q363">
        <f t="shared" si="162"/>
        <v>0.11890704232973456</v>
      </c>
      <c r="R363">
        <f>IF(LEFT(BD363,1)&lt;&gt;"0",IF(LEFT(BD363,1)="1",3,BE363),$D$5+$E$5*(BV363*BO363/($K$5*1000))+$F$5*(BV363*BO363/($K$5*1000))*MAX(MIN(BB363,$J$5),$I$5)*MAX(MIN(BB363,$J$5),$I$5)+$G$5*MAX(MIN(BB363,$J$5),$I$5)*(BV363*BO363/($K$5*1000))+$H$5*(BV363*BO363/($K$5*1000))*(BV363*BO363/($K$5*1000)))</f>
        <v>2.9605326826459031</v>
      </c>
      <c r="S363">
        <f t="shared" si="163"/>
        <v>0.11631618765968715</v>
      </c>
      <c r="T363">
        <f t="shared" si="164"/>
        <v>7.2925693475728887E-2</v>
      </c>
      <c r="U363">
        <f t="shared" si="165"/>
        <v>481.65789159198903</v>
      </c>
      <c r="V363">
        <f t="shared" si="166"/>
        <v>31.865265193854789</v>
      </c>
      <c r="W363">
        <f t="shared" si="167"/>
        <v>31.001203571428569</v>
      </c>
      <c r="X363">
        <f t="shared" si="168"/>
        <v>4.5116879111090329</v>
      </c>
      <c r="Y363">
        <f t="shared" si="169"/>
        <v>50.171910357410198</v>
      </c>
      <c r="Z363">
        <f t="shared" si="170"/>
        <v>2.111413764494837</v>
      </c>
      <c r="AA363">
        <f t="shared" si="171"/>
        <v>4.2083583213270837</v>
      </c>
      <c r="AB363">
        <f t="shared" si="172"/>
        <v>2.4002741466141959</v>
      </c>
      <c r="AC363">
        <f t="shared" si="173"/>
        <v>-124.91663080631004</v>
      </c>
      <c r="AD363">
        <f t="shared" si="174"/>
        <v>-193.95764088983125</v>
      </c>
      <c r="AE363">
        <f t="shared" si="175"/>
        <v>-14.624102455058884</v>
      </c>
      <c r="AF363">
        <f t="shared" si="176"/>
        <v>148.15951744078885</v>
      </c>
      <c r="AG363">
        <f t="shared" si="177"/>
        <v>40.694497985473006</v>
      </c>
      <c r="AH363">
        <f t="shared" si="178"/>
        <v>2.832878702591231</v>
      </c>
      <c r="AI363">
        <f t="shared" si="179"/>
        <v>20.68319570637766</v>
      </c>
      <c r="AJ363">
        <v>976.8180495919039</v>
      </c>
      <c r="AK363">
        <v>933.44889696969665</v>
      </c>
      <c r="AL363">
        <v>3.4364607276547221</v>
      </c>
      <c r="AM363">
        <v>65.215771682281684</v>
      </c>
      <c r="AN363">
        <f t="shared" si="180"/>
        <v>2.832576662274604</v>
      </c>
      <c r="AO363">
        <v>17.393499052426399</v>
      </c>
      <c r="AP363">
        <v>20.722249696969691</v>
      </c>
      <c r="AQ363">
        <v>-3.7646994570196177E-5</v>
      </c>
      <c r="AR363">
        <v>100.46263180552219</v>
      </c>
      <c r="AS363">
        <v>0</v>
      </c>
      <c r="AT363">
        <v>0</v>
      </c>
      <c r="AU363">
        <f t="shared" si="181"/>
        <v>1</v>
      </c>
      <c r="AV363">
        <f t="shared" si="182"/>
        <v>0</v>
      </c>
      <c r="AW363">
        <f t="shared" si="183"/>
        <v>53321.581631006353</v>
      </c>
      <c r="AX363">
        <f t="shared" si="184"/>
        <v>2737.7966785714279</v>
      </c>
      <c r="AY363">
        <f t="shared" si="185"/>
        <v>2245.8146463790836</v>
      </c>
      <c r="AZ363">
        <f>($B$11*$D$9+$C$11*$D$9+$F$11*((CV363+CN363)/MAX(CV363+CN363+CW363, 0.1)*$I$9+CW363/MAX(CV363+CN363+CW363, 0.1)*$J$9))/($B$11+$C$11+$F$11)</f>
        <v>0.82030001130359365</v>
      </c>
      <c r="BA363">
        <f>($B$11*$K$9+$C$11*$K$9+$F$11*((CV363+CN363)/MAX(CV363+CN363+CW363, 0.1)*$P$9+CW363/MAX(CV363+CN363+CW363, 0.1)*$Q$9))/($B$11+$C$11+$F$11)</f>
        <v>0.1759290218159357</v>
      </c>
      <c r="BB363" s="1">
        <v>6</v>
      </c>
      <c r="BC363">
        <v>0.5</v>
      </c>
      <c r="BD363" t="s">
        <v>354</v>
      </c>
      <c r="BE363">
        <v>2</v>
      </c>
      <c r="BF363" t="b">
        <v>1</v>
      </c>
      <c r="BG363">
        <v>1687543995.2142861</v>
      </c>
      <c r="BH363">
        <v>889.92796428571432</v>
      </c>
      <c r="BI363">
        <v>941.78335714285708</v>
      </c>
      <c r="BJ363">
        <v>20.725375</v>
      </c>
      <c r="BK363">
        <v>17.39658571428571</v>
      </c>
      <c r="BL363">
        <v>886.37182142857159</v>
      </c>
      <c r="BM363">
        <v>20.605078571428571</v>
      </c>
      <c r="BN363">
        <v>500.03157142857151</v>
      </c>
      <c r="BO363">
        <v>101.77671428571431</v>
      </c>
      <c r="BP363">
        <v>9.9066707142857133E-2</v>
      </c>
      <c r="BQ363">
        <v>29.785992857142851</v>
      </c>
      <c r="BR363">
        <v>31.001203571428569</v>
      </c>
      <c r="BS363">
        <v>999.9000000000002</v>
      </c>
      <c r="BT363">
        <v>0</v>
      </c>
      <c r="BU363">
        <v>0</v>
      </c>
      <c r="BV363">
        <v>10000.021785714291</v>
      </c>
      <c r="BW363">
        <v>0</v>
      </c>
      <c r="BX363">
        <v>737.7920357142857</v>
      </c>
      <c r="BY363">
        <v>-51.85531785714285</v>
      </c>
      <c r="BZ363">
        <v>908.76242857142859</v>
      </c>
      <c r="CA363">
        <v>958.45707142857134</v>
      </c>
      <c r="CB363">
        <v>3.3288010714285718</v>
      </c>
      <c r="CC363">
        <v>941.78335714285708</v>
      </c>
      <c r="CD363">
        <v>17.39658571428571</v>
      </c>
      <c r="CE363">
        <v>2.1093600000000001</v>
      </c>
      <c r="CF363">
        <v>1.7705657142857141</v>
      </c>
      <c r="CG363">
        <v>18.29003928571429</v>
      </c>
      <c r="CH363">
        <v>15.52933214285714</v>
      </c>
      <c r="CI363">
        <v>2000.004642857142</v>
      </c>
      <c r="CJ363">
        <v>0.97999735714285685</v>
      </c>
      <c r="CK363">
        <v>2.000237142857143E-2</v>
      </c>
      <c r="CL363">
        <v>0</v>
      </c>
      <c r="CM363">
        <v>1.988632142857143</v>
      </c>
      <c r="CN363">
        <v>0</v>
      </c>
      <c r="CO363">
        <v>14309.13571428572</v>
      </c>
      <c r="CP363">
        <v>17338.235714285711</v>
      </c>
      <c r="CQ363">
        <v>48.75</v>
      </c>
      <c r="CR363">
        <v>50.061999999999983</v>
      </c>
      <c r="CS363">
        <v>48.936999999999983</v>
      </c>
      <c r="CT363">
        <v>48.125</v>
      </c>
      <c r="CU363">
        <v>47.436999999999983</v>
      </c>
      <c r="CV363">
        <v>1959.9946428571429</v>
      </c>
      <c r="CW363">
        <v>40.001428571428569</v>
      </c>
      <c r="CX363">
        <v>0</v>
      </c>
      <c r="CY363">
        <v>1687544003</v>
      </c>
      <c r="CZ363">
        <v>0</v>
      </c>
      <c r="DA363">
        <v>1687542577</v>
      </c>
      <c r="DB363" t="s">
        <v>942</v>
      </c>
      <c r="DC363">
        <v>1687542562</v>
      </c>
      <c r="DD363">
        <v>1687542577</v>
      </c>
      <c r="DE363">
        <v>5</v>
      </c>
      <c r="DF363">
        <v>0.01</v>
      </c>
      <c r="DG363">
        <v>7.0000000000000001E-3</v>
      </c>
      <c r="DH363">
        <v>2.6339999999999999</v>
      </c>
      <c r="DI363">
        <v>1E-3</v>
      </c>
      <c r="DJ363">
        <v>420</v>
      </c>
      <c r="DK363">
        <v>14</v>
      </c>
      <c r="DL363">
        <v>7.0000000000000007E-2</v>
      </c>
      <c r="DM363">
        <v>0.01</v>
      </c>
      <c r="DN363">
        <v>-51.665979999999998</v>
      </c>
      <c r="DO363">
        <v>-4.6224360225139387</v>
      </c>
      <c r="DP363">
        <v>0.46282155805450542</v>
      </c>
      <c r="DQ363">
        <v>0</v>
      </c>
      <c r="DR363">
        <v>3.3287407500000001</v>
      </c>
      <c r="DS363">
        <v>5.5232645403294131E-3</v>
      </c>
      <c r="DT363">
        <v>1.0540383946991789E-3</v>
      </c>
      <c r="DU363">
        <v>1</v>
      </c>
      <c r="DV363">
        <v>1</v>
      </c>
      <c r="DW363">
        <v>2</v>
      </c>
      <c r="DX363" t="s">
        <v>368</v>
      </c>
      <c r="DY363">
        <v>3.1190500000000001</v>
      </c>
      <c r="DZ363">
        <v>2.7559999999999998</v>
      </c>
      <c r="EA363">
        <v>0.16103600000000001</v>
      </c>
      <c r="EB363">
        <v>0.16836400000000001</v>
      </c>
      <c r="EC363">
        <v>0.10557900000000001</v>
      </c>
      <c r="ED363">
        <v>9.3618199999999999E-2</v>
      </c>
      <c r="EE363">
        <v>24268.7</v>
      </c>
      <c r="EF363">
        <v>23921.5</v>
      </c>
      <c r="EG363">
        <v>29511.7</v>
      </c>
      <c r="EH363">
        <v>29079.599999999999</v>
      </c>
      <c r="EI363">
        <v>36554.5</v>
      </c>
      <c r="EJ363">
        <v>34740.9</v>
      </c>
      <c r="EK363">
        <v>45260.6</v>
      </c>
      <c r="EL363">
        <v>43251.199999999997</v>
      </c>
      <c r="EM363">
        <v>1.70895</v>
      </c>
      <c r="EN363">
        <v>1.64317</v>
      </c>
      <c r="EO363">
        <v>-1.0102999999999999E-2</v>
      </c>
      <c r="EP363">
        <v>0</v>
      </c>
      <c r="EQ363">
        <v>31.161200000000001</v>
      </c>
      <c r="ER363">
        <v>999.9</v>
      </c>
      <c r="ES363">
        <v>44.9</v>
      </c>
      <c r="ET363">
        <v>52.4</v>
      </c>
      <c r="EU363">
        <v>61.677599999999998</v>
      </c>
      <c r="EV363">
        <v>65.629499999999993</v>
      </c>
      <c r="EW363">
        <v>15.9976</v>
      </c>
      <c r="EX363">
        <v>1</v>
      </c>
      <c r="EY363">
        <v>1.2118199999999999</v>
      </c>
      <c r="EZ363">
        <v>9.2810500000000005</v>
      </c>
      <c r="FA363">
        <v>19.982500000000002</v>
      </c>
      <c r="FB363">
        <v>5.2282200000000003</v>
      </c>
      <c r="FC363">
        <v>11.992000000000001</v>
      </c>
      <c r="FD363">
        <v>4.96875</v>
      </c>
      <c r="FE363">
        <v>3.2894999999999999</v>
      </c>
      <c r="FF363">
        <v>9999</v>
      </c>
      <c r="FG363">
        <v>9999</v>
      </c>
      <c r="FH363">
        <v>9999</v>
      </c>
      <c r="FI363">
        <v>999.9</v>
      </c>
      <c r="FJ363">
        <v>4.9727399999999999</v>
      </c>
      <c r="FK363">
        <v>1.8785400000000001</v>
      </c>
      <c r="FL363">
        <v>1.8768100000000001</v>
      </c>
      <c r="FM363">
        <v>1.87954</v>
      </c>
      <c r="FN363">
        <v>1.87592</v>
      </c>
      <c r="FO363">
        <v>1.87927</v>
      </c>
      <c r="FP363">
        <v>1.8766099999999999</v>
      </c>
      <c r="FQ363">
        <v>1.8778600000000001</v>
      </c>
      <c r="FR363">
        <v>0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3.5990000000000002</v>
      </c>
      <c r="GF363">
        <v>0.1202</v>
      </c>
      <c r="GG363">
        <v>1.4370950227846799</v>
      </c>
      <c r="GH363">
        <v>3.4596175144301941E-3</v>
      </c>
      <c r="GI363">
        <v>-1.60062044249347E-6</v>
      </c>
      <c r="GJ363">
        <v>4.4551892631570479E-10</v>
      </c>
      <c r="GK363">
        <v>-0.1146890943765039</v>
      </c>
      <c r="GL363">
        <v>-1.1044296988583829E-3</v>
      </c>
      <c r="GM363">
        <v>8.6344859614355754E-4</v>
      </c>
      <c r="GN363">
        <v>-1.2442756315904091E-5</v>
      </c>
      <c r="GO363">
        <v>0</v>
      </c>
      <c r="GP363">
        <v>2120</v>
      </c>
      <c r="GQ363">
        <v>2</v>
      </c>
      <c r="GR363">
        <v>32</v>
      </c>
      <c r="GS363">
        <v>24</v>
      </c>
      <c r="GT363">
        <v>23.8</v>
      </c>
      <c r="GU363">
        <v>2.17896</v>
      </c>
      <c r="GV363">
        <v>2.65015</v>
      </c>
      <c r="GW363">
        <v>1.39893</v>
      </c>
      <c r="GX363">
        <v>2.2717299999999998</v>
      </c>
      <c r="GY363">
        <v>1.4489700000000001</v>
      </c>
      <c r="GZ363">
        <v>2.5866699999999998</v>
      </c>
      <c r="HA363">
        <v>56.238199999999999</v>
      </c>
      <c r="HB363">
        <v>13.2827</v>
      </c>
      <c r="HC363">
        <v>18</v>
      </c>
      <c r="HD363">
        <v>511.76</v>
      </c>
      <c r="HE363">
        <v>384.09800000000001</v>
      </c>
      <c r="HF363">
        <v>21.9634</v>
      </c>
      <c r="HG363">
        <v>41.206600000000002</v>
      </c>
      <c r="HH363">
        <v>29.999600000000001</v>
      </c>
      <c r="HI363">
        <v>40.686900000000001</v>
      </c>
      <c r="HJ363">
        <v>40.688699999999997</v>
      </c>
      <c r="HK363">
        <v>43.680500000000002</v>
      </c>
      <c r="HL363">
        <v>65.760900000000007</v>
      </c>
      <c r="HM363">
        <v>0</v>
      </c>
      <c r="HN363">
        <v>18.792400000000001</v>
      </c>
      <c r="HO363">
        <v>988.14300000000003</v>
      </c>
      <c r="HP363">
        <v>17.484500000000001</v>
      </c>
      <c r="HQ363">
        <v>97.713700000000003</v>
      </c>
      <c r="HR363">
        <v>99.447599999999994</v>
      </c>
    </row>
    <row r="364" spans="1:226" x14ac:dyDescent="0.25">
      <c r="A364">
        <v>348</v>
      </c>
      <c r="B364">
        <v>1687544008</v>
      </c>
      <c r="C364">
        <v>15304.5</v>
      </c>
      <c r="D364" t="s">
        <v>1059</v>
      </c>
      <c r="E364" t="s">
        <v>1060</v>
      </c>
      <c r="F364">
        <v>5</v>
      </c>
      <c r="G364" t="s">
        <v>353</v>
      </c>
      <c r="H364" t="s">
        <v>941</v>
      </c>
      <c r="I364">
        <v>1687544000.5</v>
      </c>
      <c r="J364">
        <f t="shared" si="155"/>
        <v>2.8339175925954662E-3</v>
      </c>
      <c r="K364">
        <f t="shared" si="156"/>
        <v>2.8339175925954661</v>
      </c>
      <c r="L364">
        <f t="shared" si="157"/>
        <v>20.927846253922212</v>
      </c>
      <c r="M364">
        <f t="shared" si="158"/>
        <v>907.39514814814811</v>
      </c>
      <c r="N364">
        <f t="shared" si="159"/>
        <v>591.46281494353673</v>
      </c>
      <c r="O364">
        <f t="shared" si="160"/>
        <v>60.255726055767461</v>
      </c>
      <c r="P364">
        <f t="shared" si="161"/>
        <v>92.441573822974647</v>
      </c>
      <c r="Q364">
        <f t="shared" si="162"/>
        <v>0.1189707814558786</v>
      </c>
      <c r="R364">
        <f>IF(LEFT(BD364,1)&lt;&gt;"0",IF(LEFT(BD364,1)="1",3,BE364),$D$5+$E$5*(BV364*BO364/($K$5*1000))+$F$5*(BV364*BO364/($K$5*1000))*MAX(MIN(BB364,$J$5),$I$5)*MAX(MIN(BB364,$J$5),$I$5)+$G$5*MAX(MIN(BB364,$J$5),$I$5)*(BV364*BO364/($K$5*1000))+$H$5*(BV364*BO364/($K$5*1000))*(BV364*BO364/($K$5*1000)))</f>
        <v>2.9602754218002896</v>
      </c>
      <c r="S364">
        <f t="shared" si="163"/>
        <v>0.11637696096909486</v>
      </c>
      <c r="T364">
        <f t="shared" si="164"/>
        <v>7.2963935015149667E-2</v>
      </c>
      <c r="U364">
        <f t="shared" si="165"/>
        <v>480.7530202113262</v>
      </c>
      <c r="V364">
        <f t="shared" si="166"/>
        <v>31.852354178768234</v>
      </c>
      <c r="W364">
        <f t="shared" si="167"/>
        <v>30.999914814814819</v>
      </c>
      <c r="X364">
        <f t="shared" si="168"/>
        <v>4.511356397875141</v>
      </c>
      <c r="Y364">
        <f t="shared" si="169"/>
        <v>50.188247662989262</v>
      </c>
      <c r="Z364">
        <f t="shared" si="170"/>
        <v>2.1111937158126581</v>
      </c>
      <c r="AA364">
        <f t="shared" si="171"/>
        <v>4.2065499676123048</v>
      </c>
      <c r="AB364">
        <f t="shared" si="172"/>
        <v>2.4001626820624828</v>
      </c>
      <c r="AC364">
        <f t="shared" si="173"/>
        <v>-124.97576583346006</v>
      </c>
      <c r="AD364">
        <f t="shared" si="174"/>
        <v>-194.92737955436664</v>
      </c>
      <c r="AE364">
        <f t="shared" si="175"/>
        <v>-14.697860547963563</v>
      </c>
      <c r="AF364">
        <f t="shared" si="176"/>
        <v>146.15201427553595</v>
      </c>
      <c r="AG364">
        <f t="shared" si="177"/>
        <v>40.864777634711217</v>
      </c>
      <c r="AH364">
        <f t="shared" si="178"/>
        <v>2.8335859961000462</v>
      </c>
      <c r="AI364">
        <f t="shared" si="179"/>
        <v>20.927846253922212</v>
      </c>
      <c r="AJ364">
        <v>993.69464669174181</v>
      </c>
      <c r="AK364">
        <v>950.34915757575766</v>
      </c>
      <c r="AL364">
        <v>3.3753626098327789</v>
      </c>
      <c r="AM364">
        <v>65.215771682281684</v>
      </c>
      <c r="AN364">
        <f t="shared" si="180"/>
        <v>2.8339175925954661</v>
      </c>
      <c r="AO364">
        <v>17.390750548443371</v>
      </c>
      <c r="AP364">
        <v>20.720813333333322</v>
      </c>
      <c r="AQ364">
        <v>-1.165151372142982E-5</v>
      </c>
      <c r="AR364">
        <v>100.46263180552219</v>
      </c>
      <c r="AS364">
        <v>0</v>
      </c>
      <c r="AT364">
        <v>0</v>
      </c>
      <c r="AU364">
        <f t="shared" si="181"/>
        <v>1</v>
      </c>
      <c r="AV364">
        <f t="shared" si="182"/>
        <v>0</v>
      </c>
      <c r="AW364">
        <f t="shared" si="183"/>
        <v>53315.434508891616</v>
      </c>
      <c r="AX364">
        <f t="shared" si="184"/>
        <v>2732.6525925925926</v>
      </c>
      <c r="AY364">
        <f t="shared" si="185"/>
        <v>2241.5950161332912</v>
      </c>
      <c r="AZ364">
        <f>($B$11*$D$9+$C$11*$D$9+$F$11*((CV364+CN364)/MAX(CV364+CN364+CW364, 0.1)*$I$9+CW364/MAX(CV364+CN364+CW364, 0.1)*$J$9))/($B$11+$C$11+$F$11)</f>
        <v>0.8203000345560163</v>
      </c>
      <c r="BA364">
        <f>($B$11*$K$9+$C$11*$K$9+$F$11*((CV364+CN364)/MAX(CV364+CN364+CW364, 0.1)*$P$9+CW364/MAX(CV364+CN364+CW364, 0.1)*$Q$9))/($B$11+$C$11+$F$11)</f>
        <v>0.17592906669311148</v>
      </c>
      <c r="BB364" s="1">
        <v>6</v>
      </c>
      <c r="BC364">
        <v>0.5</v>
      </c>
      <c r="BD364" t="s">
        <v>354</v>
      </c>
      <c r="BE364">
        <v>2</v>
      </c>
      <c r="BF364" t="b">
        <v>1</v>
      </c>
      <c r="BG364">
        <v>1687544000.5</v>
      </c>
      <c r="BH364">
        <v>907.39514814814811</v>
      </c>
      <c r="BI364">
        <v>959.51411111111099</v>
      </c>
      <c r="BJ364">
        <v>20.723218518518529</v>
      </c>
      <c r="BK364">
        <v>17.393648148148149</v>
      </c>
      <c r="BL364">
        <v>903.809925925926</v>
      </c>
      <c r="BM364">
        <v>20.602959259259261</v>
      </c>
      <c r="BN364">
        <v>500.04018518518529</v>
      </c>
      <c r="BO364">
        <v>101.7765555555555</v>
      </c>
      <c r="BP364">
        <v>9.920828518518518E-2</v>
      </c>
      <c r="BQ364">
        <v>29.778522222222229</v>
      </c>
      <c r="BR364">
        <v>30.999914814814819</v>
      </c>
      <c r="BS364">
        <v>999.90000000000009</v>
      </c>
      <c r="BT364">
        <v>0</v>
      </c>
      <c r="BU364">
        <v>0</v>
      </c>
      <c r="BV364">
        <v>9998.5788888888892</v>
      </c>
      <c r="BW364">
        <v>0</v>
      </c>
      <c r="BX364">
        <v>732.67333333333352</v>
      </c>
      <c r="BY364">
        <v>-52.118851851851858</v>
      </c>
      <c r="BZ364">
        <v>926.59729629629612</v>
      </c>
      <c r="CA364">
        <v>976.49892592592585</v>
      </c>
      <c r="CB364">
        <v>3.3295696296296291</v>
      </c>
      <c r="CC364">
        <v>959.51411111111099</v>
      </c>
      <c r="CD364">
        <v>17.393648148148149</v>
      </c>
      <c r="CE364">
        <v>2.109137037037037</v>
      </c>
      <c r="CF364">
        <v>1.7702651851851849</v>
      </c>
      <c r="CG364">
        <v>18.28835185185185</v>
      </c>
      <c r="CH364">
        <v>15.52667037037037</v>
      </c>
      <c r="CI364">
        <v>1999.9792592592589</v>
      </c>
      <c r="CJ364">
        <v>0.9799969999999999</v>
      </c>
      <c r="CK364">
        <v>2.0002733333333331E-2</v>
      </c>
      <c r="CL364">
        <v>0</v>
      </c>
      <c r="CM364">
        <v>1.9461185185185179</v>
      </c>
      <c r="CN364">
        <v>0</v>
      </c>
      <c r="CO364">
        <v>14318.048148148149</v>
      </c>
      <c r="CP364">
        <v>17338.011111111111</v>
      </c>
      <c r="CQ364">
        <v>48.75</v>
      </c>
      <c r="CR364">
        <v>50.061999999999983</v>
      </c>
      <c r="CS364">
        <v>48.936999999999983</v>
      </c>
      <c r="CT364">
        <v>48.125</v>
      </c>
      <c r="CU364">
        <v>47.436999999999983</v>
      </c>
      <c r="CV364">
        <v>1959.9692592592589</v>
      </c>
      <c r="CW364">
        <v>40.004074074074069</v>
      </c>
      <c r="CX364">
        <v>0</v>
      </c>
      <c r="CY364">
        <v>1687544007.8</v>
      </c>
      <c r="CZ364">
        <v>0</v>
      </c>
      <c r="DA364">
        <v>1687542577</v>
      </c>
      <c r="DB364" t="s">
        <v>942</v>
      </c>
      <c r="DC364">
        <v>1687542562</v>
      </c>
      <c r="DD364">
        <v>1687542577</v>
      </c>
      <c r="DE364">
        <v>5</v>
      </c>
      <c r="DF364">
        <v>0.01</v>
      </c>
      <c r="DG364">
        <v>7.0000000000000001E-3</v>
      </c>
      <c r="DH364">
        <v>2.6339999999999999</v>
      </c>
      <c r="DI364">
        <v>1E-3</v>
      </c>
      <c r="DJ364">
        <v>420</v>
      </c>
      <c r="DK364">
        <v>14</v>
      </c>
      <c r="DL364">
        <v>7.0000000000000007E-2</v>
      </c>
      <c r="DM364">
        <v>0.01</v>
      </c>
      <c r="DN364">
        <v>-51.889878048780481</v>
      </c>
      <c r="DO364">
        <v>-3.4740940766550992</v>
      </c>
      <c r="DP364">
        <v>0.38628495138237678</v>
      </c>
      <c r="DQ364">
        <v>0</v>
      </c>
      <c r="DR364">
        <v>3.329087073170732</v>
      </c>
      <c r="DS364">
        <v>9.6202787456443253E-3</v>
      </c>
      <c r="DT364">
        <v>1.185304826292114E-3</v>
      </c>
      <c r="DU364">
        <v>1</v>
      </c>
      <c r="DV364">
        <v>1</v>
      </c>
      <c r="DW364">
        <v>2</v>
      </c>
      <c r="DX364" t="s">
        <v>368</v>
      </c>
      <c r="DY364">
        <v>3.1191</v>
      </c>
      <c r="DZ364">
        <v>2.7557900000000002</v>
      </c>
      <c r="EA364">
        <v>0.162935</v>
      </c>
      <c r="EB364">
        <v>0.17022399999999999</v>
      </c>
      <c r="EC364">
        <v>0.10557800000000001</v>
      </c>
      <c r="ED364">
        <v>9.3604900000000005E-2</v>
      </c>
      <c r="EE364">
        <v>24214.5</v>
      </c>
      <c r="EF364">
        <v>23868.3</v>
      </c>
      <c r="EG364">
        <v>29512.799999999999</v>
      </c>
      <c r="EH364">
        <v>29080.1</v>
      </c>
      <c r="EI364">
        <v>36556</v>
      </c>
      <c r="EJ364">
        <v>34742.400000000001</v>
      </c>
      <c r="EK364">
        <v>45262.3</v>
      </c>
      <c r="EL364">
        <v>43252.3</v>
      </c>
      <c r="EM364">
        <v>1.7091700000000001</v>
      </c>
      <c r="EN364">
        <v>1.64303</v>
      </c>
      <c r="EO364">
        <v>-1.0222200000000001E-2</v>
      </c>
      <c r="EP364">
        <v>0</v>
      </c>
      <c r="EQ364">
        <v>31.153099999999998</v>
      </c>
      <c r="ER364">
        <v>999.9</v>
      </c>
      <c r="ES364">
        <v>44.9</v>
      </c>
      <c r="ET364">
        <v>52.4</v>
      </c>
      <c r="EU364">
        <v>61.6858</v>
      </c>
      <c r="EV364">
        <v>65.549499999999995</v>
      </c>
      <c r="EW364">
        <v>15.961499999999999</v>
      </c>
      <c r="EX364">
        <v>1</v>
      </c>
      <c r="EY364">
        <v>1.21116</v>
      </c>
      <c r="EZ364">
        <v>9.2810500000000005</v>
      </c>
      <c r="FA364">
        <v>19.982700000000001</v>
      </c>
      <c r="FB364">
        <v>5.2271700000000001</v>
      </c>
      <c r="FC364">
        <v>11.992000000000001</v>
      </c>
      <c r="FD364">
        <v>4.9683999999999999</v>
      </c>
      <c r="FE364">
        <v>3.2895300000000001</v>
      </c>
      <c r="FF364">
        <v>9999</v>
      </c>
      <c r="FG364">
        <v>9999</v>
      </c>
      <c r="FH364">
        <v>9999</v>
      </c>
      <c r="FI364">
        <v>999.9</v>
      </c>
      <c r="FJ364">
        <v>4.9727499999999996</v>
      </c>
      <c r="FK364">
        <v>1.87852</v>
      </c>
      <c r="FL364">
        <v>1.87676</v>
      </c>
      <c r="FM364">
        <v>1.8794999999999999</v>
      </c>
      <c r="FN364">
        <v>1.87591</v>
      </c>
      <c r="FO364">
        <v>1.87927</v>
      </c>
      <c r="FP364">
        <v>1.8765700000000001</v>
      </c>
      <c r="FQ364">
        <v>1.8777699999999999</v>
      </c>
      <c r="FR364">
        <v>0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3.6259999999999999</v>
      </c>
      <c r="GF364">
        <v>0.1202</v>
      </c>
      <c r="GG364">
        <v>1.4370950227846799</v>
      </c>
      <c r="GH364">
        <v>3.4596175144301941E-3</v>
      </c>
      <c r="GI364">
        <v>-1.60062044249347E-6</v>
      </c>
      <c r="GJ364">
        <v>4.4551892631570479E-10</v>
      </c>
      <c r="GK364">
        <v>-0.1146890943765039</v>
      </c>
      <c r="GL364">
        <v>-1.1044296988583829E-3</v>
      </c>
      <c r="GM364">
        <v>8.6344859614355754E-4</v>
      </c>
      <c r="GN364">
        <v>-1.2442756315904091E-5</v>
      </c>
      <c r="GO364">
        <v>0</v>
      </c>
      <c r="GP364">
        <v>2120</v>
      </c>
      <c r="GQ364">
        <v>2</v>
      </c>
      <c r="GR364">
        <v>32</v>
      </c>
      <c r="GS364">
        <v>24.1</v>
      </c>
      <c r="GT364">
        <v>23.9</v>
      </c>
      <c r="GU364">
        <v>2.20825</v>
      </c>
      <c r="GV364">
        <v>2.65259</v>
      </c>
      <c r="GW364">
        <v>1.39893</v>
      </c>
      <c r="GX364">
        <v>2.2717299999999998</v>
      </c>
      <c r="GY364">
        <v>1.4489700000000001</v>
      </c>
      <c r="GZ364">
        <v>2.6037599999999999</v>
      </c>
      <c r="HA364">
        <v>56.238199999999999</v>
      </c>
      <c r="HB364">
        <v>13.273999999999999</v>
      </c>
      <c r="HC364">
        <v>18</v>
      </c>
      <c r="HD364">
        <v>511.87400000000002</v>
      </c>
      <c r="HE364">
        <v>383.98200000000003</v>
      </c>
      <c r="HF364">
        <v>21.958400000000001</v>
      </c>
      <c r="HG364">
        <v>41.2014</v>
      </c>
      <c r="HH364">
        <v>29.999500000000001</v>
      </c>
      <c r="HI364">
        <v>40.682499999999997</v>
      </c>
      <c r="HJ364">
        <v>40.683700000000002</v>
      </c>
      <c r="HK364">
        <v>44.3202</v>
      </c>
      <c r="HL364">
        <v>65.760900000000007</v>
      </c>
      <c r="HM364">
        <v>0</v>
      </c>
      <c r="HN364">
        <v>18.791599999999999</v>
      </c>
      <c r="HO364">
        <v>1008.21</v>
      </c>
      <c r="HP364">
        <v>17.4819</v>
      </c>
      <c r="HQ364">
        <v>97.717399999999998</v>
      </c>
      <c r="HR364">
        <v>99.4499</v>
      </c>
    </row>
    <row r="365" spans="1:226" x14ac:dyDescent="0.25">
      <c r="A365">
        <v>349</v>
      </c>
      <c r="B365">
        <v>1687544013</v>
      </c>
      <c r="C365">
        <v>15309.5</v>
      </c>
      <c r="D365" t="s">
        <v>1061</v>
      </c>
      <c r="E365" t="s">
        <v>1062</v>
      </c>
      <c r="F365">
        <v>5</v>
      </c>
      <c r="G365" t="s">
        <v>353</v>
      </c>
      <c r="H365" t="s">
        <v>941</v>
      </c>
      <c r="I365">
        <v>1687544005.2142861</v>
      </c>
      <c r="J365">
        <f t="shared" si="155"/>
        <v>2.837669234182581E-3</v>
      </c>
      <c r="K365">
        <f t="shared" si="156"/>
        <v>2.8376692341825809</v>
      </c>
      <c r="L365">
        <f t="shared" si="157"/>
        <v>20.683613108008522</v>
      </c>
      <c r="M365">
        <f t="shared" si="158"/>
        <v>923.08028571428554</v>
      </c>
      <c r="N365">
        <f t="shared" si="159"/>
        <v>610.47250056051871</v>
      </c>
      <c r="O365">
        <f t="shared" si="160"/>
        <v>62.191860984852639</v>
      </c>
      <c r="P365">
        <f t="shared" si="161"/>
        <v>94.038766290521536</v>
      </c>
      <c r="Q365">
        <f t="shared" si="162"/>
        <v>0.11923827164116554</v>
      </c>
      <c r="R365">
        <f>IF(LEFT(BD365,1)&lt;&gt;"0",IF(LEFT(BD365,1)="1",3,BE365),$D$5+$E$5*(BV365*BO365/($K$5*1000))+$F$5*(BV365*BO365/($K$5*1000))*MAX(MIN(BB365,$J$5),$I$5)*MAX(MIN(BB365,$J$5),$I$5)+$G$5*MAX(MIN(BB365,$J$5),$I$5)*(BV365*BO365/($K$5*1000))+$H$5*(BV365*BO365/($K$5*1000))*(BV365*BO365/($K$5*1000)))</f>
        <v>2.9606540882470425</v>
      </c>
      <c r="S365">
        <f t="shared" si="163"/>
        <v>0.11663323730160162</v>
      </c>
      <c r="T365">
        <f t="shared" si="164"/>
        <v>7.3125085087269365E-2</v>
      </c>
      <c r="U365">
        <f t="shared" si="165"/>
        <v>480.04538010600237</v>
      </c>
      <c r="V365">
        <f t="shared" si="166"/>
        <v>31.840455958261451</v>
      </c>
      <c r="W365">
        <f t="shared" si="167"/>
        <v>30.991314285714289</v>
      </c>
      <c r="X365">
        <f t="shared" si="168"/>
        <v>4.5091445844791238</v>
      </c>
      <c r="Y365">
        <f t="shared" si="169"/>
        <v>50.204442581146481</v>
      </c>
      <c r="Z365">
        <f t="shared" si="170"/>
        <v>2.1110765506081246</v>
      </c>
      <c r="AA365">
        <f t="shared" si="171"/>
        <v>4.204959645146837</v>
      </c>
      <c r="AB365">
        <f t="shared" si="172"/>
        <v>2.3980680338709992</v>
      </c>
      <c r="AC365">
        <f t="shared" si="173"/>
        <v>-125.14121322745183</v>
      </c>
      <c r="AD365">
        <f t="shared" si="174"/>
        <v>-194.62856611290641</v>
      </c>
      <c r="AE365">
        <f t="shared" si="175"/>
        <v>-14.672351616120492</v>
      </c>
      <c r="AF365">
        <f t="shared" si="176"/>
        <v>145.60324914952366</v>
      </c>
      <c r="AG365">
        <f t="shared" si="177"/>
        <v>40.912489788008962</v>
      </c>
      <c r="AH365">
        <f t="shared" si="178"/>
        <v>2.8354058404766902</v>
      </c>
      <c r="AI365">
        <f t="shared" si="179"/>
        <v>20.683613108008522</v>
      </c>
      <c r="AJ365">
        <v>1010.773799085167</v>
      </c>
      <c r="AK365">
        <v>967.44490909090837</v>
      </c>
      <c r="AL365">
        <v>3.42870882461688</v>
      </c>
      <c r="AM365">
        <v>65.215771682281684</v>
      </c>
      <c r="AN365">
        <f t="shared" si="180"/>
        <v>2.8376692341825809</v>
      </c>
      <c r="AO365">
        <v>17.38653057814523</v>
      </c>
      <c r="AP365">
        <v>20.72092727272727</v>
      </c>
      <c r="AQ365">
        <v>3.7654273850939872E-7</v>
      </c>
      <c r="AR365">
        <v>100.46263180552219</v>
      </c>
      <c r="AS365">
        <v>0</v>
      </c>
      <c r="AT365">
        <v>0</v>
      </c>
      <c r="AU365">
        <f t="shared" si="181"/>
        <v>1</v>
      </c>
      <c r="AV365">
        <f t="shared" si="182"/>
        <v>0</v>
      </c>
      <c r="AW365">
        <f t="shared" si="183"/>
        <v>53327.556033767847</v>
      </c>
      <c r="AX365">
        <f t="shared" si="184"/>
        <v>2728.6296428571427</v>
      </c>
      <c r="AY365">
        <f t="shared" si="185"/>
        <v>2238.295049231459</v>
      </c>
      <c r="AZ365">
        <f>($B$11*$D$9+$C$11*$D$9+$F$11*((CV365+CN365)/MAX(CV365+CN365+CW365, 0.1)*$I$9+CW365/MAX(CV365+CN365+CW365, 0.1)*$J$9))/($B$11+$C$11+$F$11)</f>
        <v>0.82030005614383961</v>
      </c>
      <c r="BA365">
        <f>($B$11*$K$9+$C$11*$K$9+$F$11*((CV365+CN365)/MAX(CV365+CN365+CW365, 0.1)*$P$9+CW365/MAX(CV365+CN365+CW365, 0.1)*$Q$9))/($B$11+$C$11+$F$11)</f>
        <v>0.17592910835761053</v>
      </c>
      <c r="BB365" s="1">
        <v>6</v>
      </c>
      <c r="BC365">
        <v>0.5</v>
      </c>
      <c r="BD365" t="s">
        <v>354</v>
      </c>
      <c r="BE365">
        <v>2</v>
      </c>
      <c r="BF365" t="b">
        <v>1</v>
      </c>
      <c r="BG365">
        <v>1687544005.2142861</v>
      </c>
      <c r="BH365">
        <v>923.08028571428554</v>
      </c>
      <c r="BI365">
        <v>975.31221428571428</v>
      </c>
      <c r="BJ365">
        <v>20.722232142857141</v>
      </c>
      <c r="BK365">
        <v>17.390496428571431</v>
      </c>
      <c r="BL365">
        <v>919.46917857142864</v>
      </c>
      <c r="BM365">
        <v>20.601978571428571</v>
      </c>
      <c r="BN365">
        <v>500.03664285714291</v>
      </c>
      <c r="BO365">
        <v>101.7758214285714</v>
      </c>
      <c r="BP365">
        <v>9.9137603571428562E-2</v>
      </c>
      <c r="BQ365">
        <v>29.77195</v>
      </c>
      <c r="BR365">
        <v>30.991314285714289</v>
      </c>
      <c r="BS365">
        <v>999.9000000000002</v>
      </c>
      <c r="BT365">
        <v>0</v>
      </c>
      <c r="BU365">
        <v>0</v>
      </c>
      <c r="BV365">
        <v>10000.797857142859</v>
      </c>
      <c r="BW365">
        <v>0</v>
      </c>
      <c r="BX365">
        <v>728.6614285714287</v>
      </c>
      <c r="BY365">
        <v>-52.231821428571429</v>
      </c>
      <c r="BZ365">
        <v>942.61339285714291</v>
      </c>
      <c r="CA365">
        <v>992.57389285714294</v>
      </c>
      <c r="CB365">
        <v>3.3317296428571428</v>
      </c>
      <c r="CC365">
        <v>975.31221428571428</v>
      </c>
      <c r="CD365">
        <v>17.390496428571431</v>
      </c>
      <c r="CE365">
        <v>2.1090196428571431</v>
      </c>
      <c r="CF365">
        <v>1.7699296428571429</v>
      </c>
      <c r="CG365">
        <v>18.28746428571429</v>
      </c>
      <c r="CH365">
        <v>15.523710714285709</v>
      </c>
      <c r="CI365">
        <v>1999.9682142857141</v>
      </c>
      <c r="CJ365">
        <v>0.97999671428571411</v>
      </c>
      <c r="CK365">
        <v>2.0003021428571431E-2</v>
      </c>
      <c r="CL365">
        <v>0</v>
      </c>
      <c r="CM365">
        <v>1.9936499999999999</v>
      </c>
      <c r="CN365">
        <v>0</v>
      </c>
      <c r="CO365">
        <v>14325.62857142857</v>
      </c>
      <c r="CP365">
        <v>17337.92142857143</v>
      </c>
      <c r="CQ365">
        <v>48.75</v>
      </c>
      <c r="CR365">
        <v>50.061999999999983</v>
      </c>
      <c r="CS365">
        <v>48.936999999999983</v>
      </c>
      <c r="CT365">
        <v>48.118249999999989</v>
      </c>
      <c r="CU365">
        <v>47.436999999999983</v>
      </c>
      <c r="CV365">
        <v>1959.9582142857139</v>
      </c>
      <c r="CW365">
        <v>40.006785714285712</v>
      </c>
      <c r="CX365">
        <v>0</v>
      </c>
      <c r="CY365">
        <v>1687544013.2</v>
      </c>
      <c r="CZ365">
        <v>0</v>
      </c>
      <c r="DA365">
        <v>1687542577</v>
      </c>
      <c r="DB365" t="s">
        <v>942</v>
      </c>
      <c r="DC365">
        <v>1687542562</v>
      </c>
      <c r="DD365">
        <v>1687542577</v>
      </c>
      <c r="DE365">
        <v>5</v>
      </c>
      <c r="DF365">
        <v>0.01</v>
      </c>
      <c r="DG365">
        <v>7.0000000000000001E-3</v>
      </c>
      <c r="DH365">
        <v>2.6339999999999999</v>
      </c>
      <c r="DI365">
        <v>1E-3</v>
      </c>
      <c r="DJ365">
        <v>420</v>
      </c>
      <c r="DK365">
        <v>14</v>
      </c>
      <c r="DL365">
        <v>7.0000000000000007E-2</v>
      </c>
      <c r="DM365">
        <v>0.01</v>
      </c>
      <c r="DN365">
        <v>-52.161992500000011</v>
      </c>
      <c r="DO365">
        <v>-1.3157347091931331</v>
      </c>
      <c r="DP365">
        <v>0.14793786937004991</v>
      </c>
      <c r="DQ365">
        <v>0</v>
      </c>
      <c r="DR365">
        <v>3.330874249999999</v>
      </c>
      <c r="DS365">
        <v>2.3166416510311309E-2</v>
      </c>
      <c r="DT365">
        <v>2.5324947063122909E-3</v>
      </c>
      <c r="DU365">
        <v>1</v>
      </c>
      <c r="DV365">
        <v>1</v>
      </c>
      <c r="DW365">
        <v>2</v>
      </c>
      <c r="DX365" t="s">
        <v>368</v>
      </c>
      <c r="DY365">
        <v>3.11917</v>
      </c>
      <c r="DZ365">
        <v>2.7557399999999999</v>
      </c>
      <c r="EA365">
        <v>0.16483100000000001</v>
      </c>
      <c r="EB365">
        <v>0.17208899999999999</v>
      </c>
      <c r="EC365">
        <v>0.105574</v>
      </c>
      <c r="ED365">
        <v>9.3590999999999994E-2</v>
      </c>
      <c r="EE365">
        <v>24159.599999999999</v>
      </c>
      <c r="EF365">
        <v>23814.799999999999</v>
      </c>
      <c r="EG365">
        <v>29513</v>
      </c>
      <c r="EH365">
        <v>29080.6</v>
      </c>
      <c r="EI365">
        <v>36556.400000000001</v>
      </c>
      <c r="EJ365">
        <v>34743.5</v>
      </c>
      <c r="EK365">
        <v>45262.5</v>
      </c>
      <c r="EL365">
        <v>43252.9</v>
      </c>
      <c r="EM365">
        <v>1.70973</v>
      </c>
      <c r="EN365">
        <v>1.64317</v>
      </c>
      <c r="EO365">
        <v>-1.0252000000000001E-2</v>
      </c>
      <c r="EP365">
        <v>0</v>
      </c>
      <c r="EQ365">
        <v>31.142299999999999</v>
      </c>
      <c r="ER365">
        <v>999.9</v>
      </c>
      <c r="ES365">
        <v>44.9</v>
      </c>
      <c r="ET365">
        <v>52.4</v>
      </c>
      <c r="EU365">
        <v>61.689100000000003</v>
      </c>
      <c r="EV365">
        <v>65.649500000000003</v>
      </c>
      <c r="EW365">
        <v>15.9335</v>
      </c>
      <c r="EX365">
        <v>1</v>
      </c>
      <c r="EY365">
        <v>1.2106600000000001</v>
      </c>
      <c r="EZ365">
        <v>9.2810500000000005</v>
      </c>
      <c r="FA365">
        <v>19.982500000000002</v>
      </c>
      <c r="FB365">
        <v>5.2292699999999996</v>
      </c>
      <c r="FC365">
        <v>11.992000000000001</v>
      </c>
      <c r="FD365">
        <v>4.9688499999999998</v>
      </c>
      <c r="FE365">
        <v>3.2895799999999999</v>
      </c>
      <c r="FF365">
        <v>9999</v>
      </c>
      <c r="FG365">
        <v>9999</v>
      </c>
      <c r="FH365">
        <v>9999</v>
      </c>
      <c r="FI365">
        <v>999.9</v>
      </c>
      <c r="FJ365">
        <v>4.9727600000000001</v>
      </c>
      <c r="FK365">
        <v>1.8785400000000001</v>
      </c>
      <c r="FL365">
        <v>1.8767799999999999</v>
      </c>
      <c r="FM365">
        <v>1.87951</v>
      </c>
      <c r="FN365">
        <v>1.8758999999999999</v>
      </c>
      <c r="FO365">
        <v>1.8792800000000001</v>
      </c>
      <c r="FP365">
        <v>1.8766099999999999</v>
      </c>
      <c r="FQ365">
        <v>1.87778</v>
      </c>
      <c r="FR365">
        <v>0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3.6539999999999999</v>
      </c>
      <c r="GF365">
        <v>0.1202</v>
      </c>
      <c r="GG365">
        <v>1.4370950227846799</v>
      </c>
      <c r="GH365">
        <v>3.4596175144301941E-3</v>
      </c>
      <c r="GI365">
        <v>-1.60062044249347E-6</v>
      </c>
      <c r="GJ365">
        <v>4.4551892631570479E-10</v>
      </c>
      <c r="GK365">
        <v>-0.1146890943765039</v>
      </c>
      <c r="GL365">
        <v>-1.1044296988583829E-3</v>
      </c>
      <c r="GM365">
        <v>8.6344859614355754E-4</v>
      </c>
      <c r="GN365">
        <v>-1.2442756315904091E-5</v>
      </c>
      <c r="GO365">
        <v>0</v>
      </c>
      <c r="GP365">
        <v>2120</v>
      </c>
      <c r="GQ365">
        <v>2</v>
      </c>
      <c r="GR365">
        <v>32</v>
      </c>
      <c r="GS365">
        <v>24.2</v>
      </c>
      <c r="GT365">
        <v>23.9</v>
      </c>
      <c r="GU365">
        <v>2.2399900000000001</v>
      </c>
      <c r="GV365">
        <v>2.64893</v>
      </c>
      <c r="GW365">
        <v>1.39893</v>
      </c>
      <c r="GX365">
        <v>2.2717299999999998</v>
      </c>
      <c r="GY365">
        <v>1.4489700000000001</v>
      </c>
      <c r="GZ365">
        <v>2.6061999999999999</v>
      </c>
      <c r="HA365">
        <v>56.238199999999999</v>
      </c>
      <c r="HB365">
        <v>13.273999999999999</v>
      </c>
      <c r="HC365">
        <v>18</v>
      </c>
      <c r="HD365">
        <v>512.18899999999996</v>
      </c>
      <c r="HE365">
        <v>384.05</v>
      </c>
      <c r="HF365">
        <v>21.9513</v>
      </c>
      <c r="HG365">
        <v>41.196300000000001</v>
      </c>
      <c r="HH365">
        <v>29.999600000000001</v>
      </c>
      <c r="HI365">
        <v>40.677799999999998</v>
      </c>
      <c r="HJ365">
        <v>40.679600000000001</v>
      </c>
      <c r="HK365">
        <v>44.895600000000002</v>
      </c>
      <c r="HL365">
        <v>65.760900000000007</v>
      </c>
      <c r="HM365">
        <v>0</v>
      </c>
      <c r="HN365">
        <v>18.79</v>
      </c>
      <c r="HO365">
        <v>1021.58</v>
      </c>
      <c r="HP365">
        <v>17.485099999999999</v>
      </c>
      <c r="HQ365">
        <v>97.7179</v>
      </c>
      <c r="HR365">
        <v>99.4512</v>
      </c>
    </row>
    <row r="366" spans="1:226" x14ac:dyDescent="0.25">
      <c r="A366">
        <v>350</v>
      </c>
      <c r="B366">
        <v>1687544018</v>
      </c>
      <c r="C366">
        <v>15314.5</v>
      </c>
      <c r="D366" t="s">
        <v>1063</v>
      </c>
      <c r="E366" t="s">
        <v>1064</v>
      </c>
      <c r="F366">
        <v>5</v>
      </c>
      <c r="G366" t="s">
        <v>353</v>
      </c>
      <c r="H366" t="s">
        <v>941</v>
      </c>
      <c r="I366">
        <v>1687544010.5</v>
      </c>
      <c r="J366">
        <f t="shared" si="155"/>
        <v>2.8391850996692903E-3</v>
      </c>
      <c r="K366">
        <f t="shared" si="156"/>
        <v>2.8391850996692902</v>
      </c>
      <c r="L366">
        <f t="shared" si="157"/>
        <v>20.942109051611197</v>
      </c>
      <c r="M366">
        <f t="shared" si="158"/>
        <v>940.72051851851859</v>
      </c>
      <c r="N366">
        <f t="shared" si="159"/>
        <v>624.35722460655631</v>
      </c>
      <c r="O366">
        <f t="shared" si="160"/>
        <v>63.606155410348372</v>
      </c>
      <c r="P366">
        <f t="shared" si="161"/>
        <v>95.835545966971537</v>
      </c>
      <c r="Q366">
        <f t="shared" si="162"/>
        <v>0.11939526740874351</v>
      </c>
      <c r="R366">
        <f>IF(LEFT(BD366,1)&lt;&gt;"0",IF(LEFT(BD366,1)="1",3,BE366),$D$5+$E$5*(BV366*BO366/($K$5*1000))+$F$5*(BV366*BO366/($K$5*1000))*MAX(MIN(BB366,$J$5),$I$5)*MAX(MIN(BB366,$J$5),$I$5)+$G$5*MAX(MIN(BB366,$J$5),$I$5)*(BV366*BO366/($K$5*1000))+$H$5*(BV366*BO366/($K$5*1000))*(BV366*BO366/($K$5*1000)))</f>
        <v>2.9599796547739921</v>
      </c>
      <c r="S366">
        <f t="shared" si="163"/>
        <v>0.11678286856223513</v>
      </c>
      <c r="T366">
        <f t="shared" si="164"/>
        <v>7.3219245726116503E-2</v>
      </c>
      <c r="U366">
        <f t="shared" si="165"/>
        <v>478.59464389174718</v>
      </c>
      <c r="V366">
        <f t="shared" si="166"/>
        <v>31.82546245042909</v>
      </c>
      <c r="W366">
        <f t="shared" si="167"/>
        <v>30.98374444444444</v>
      </c>
      <c r="X366">
        <f t="shared" si="168"/>
        <v>4.5071986165072184</v>
      </c>
      <c r="Y366">
        <f t="shared" si="169"/>
        <v>50.219444381885992</v>
      </c>
      <c r="Z366">
        <f t="shared" si="170"/>
        <v>2.1109062832627816</v>
      </c>
      <c r="AA366">
        <f t="shared" si="171"/>
        <v>4.203364472156883</v>
      </c>
      <c r="AB366">
        <f t="shared" si="172"/>
        <v>2.3962923332444368</v>
      </c>
      <c r="AC366">
        <f t="shared" si="173"/>
        <v>-125.20806289541571</v>
      </c>
      <c r="AD366">
        <f t="shared" si="174"/>
        <v>-194.42857767014533</v>
      </c>
      <c r="AE366">
        <f t="shared" si="175"/>
        <v>-14.659588092739998</v>
      </c>
      <c r="AF366">
        <f t="shared" si="176"/>
        <v>144.29841523344612</v>
      </c>
      <c r="AG366">
        <f t="shared" si="177"/>
        <v>40.89923711898561</v>
      </c>
      <c r="AH366">
        <f t="shared" si="178"/>
        <v>2.8372675641507081</v>
      </c>
      <c r="AI366">
        <f t="shared" si="179"/>
        <v>20.942109051611197</v>
      </c>
      <c r="AJ366">
        <v>1027.866817743939</v>
      </c>
      <c r="AK366">
        <v>984.45784848484766</v>
      </c>
      <c r="AL366">
        <v>3.3836637390338722</v>
      </c>
      <c r="AM366">
        <v>65.215771682281684</v>
      </c>
      <c r="AN366">
        <f t="shared" si="180"/>
        <v>2.8391850996692902</v>
      </c>
      <c r="AO366">
        <v>17.382388081589831</v>
      </c>
      <c r="AP366">
        <v>20.71885939393939</v>
      </c>
      <c r="AQ366">
        <v>-1.9723798252361659E-5</v>
      </c>
      <c r="AR366">
        <v>100.46263180552219</v>
      </c>
      <c r="AS366">
        <v>0</v>
      </c>
      <c r="AT366">
        <v>0</v>
      </c>
      <c r="AU366">
        <f t="shared" si="181"/>
        <v>1</v>
      </c>
      <c r="AV366">
        <f t="shared" si="182"/>
        <v>0</v>
      </c>
      <c r="AW366">
        <f t="shared" si="183"/>
        <v>53309.154459317033</v>
      </c>
      <c r="AX366">
        <f t="shared" si="184"/>
        <v>2720.3830370370365</v>
      </c>
      <c r="AY366">
        <f t="shared" si="185"/>
        <v>2231.5304003948795</v>
      </c>
      <c r="AZ366">
        <f>($B$11*$D$9+$C$11*$D$9+$F$11*((CV366+CN366)/MAX(CV366+CN366+CW366, 0.1)*$I$9+CW366/MAX(CV366+CN366+CW366, 0.1)*$J$9))/($B$11+$C$11+$F$11)</f>
        <v>0.82030007172276687</v>
      </c>
      <c r="BA366">
        <f>($B$11*$K$9+$C$11*$K$9+$F$11*((CV366+CN366)/MAX(CV366+CN366+CW366, 0.1)*$P$9+CW366/MAX(CV366+CN366+CW366, 0.1)*$Q$9))/($B$11+$C$11+$F$11)</f>
        <v>0.1759291384249399</v>
      </c>
      <c r="BB366" s="1">
        <v>6</v>
      </c>
      <c r="BC366">
        <v>0.5</v>
      </c>
      <c r="BD366" t="s">
        <v>354</v>
      </c>
      <c r="BE366">
        <v>2</v>
      </c>
      <c r="BF366" t="b">
        <v>1</v>
      </c>
      <c r="BG366">
        <v>1687544010.5</v>
      </c>
      <c r="BH366">
        <v>940.72051851851859</v>
      </c>
      <c r="BI366">
        <v>993.00059259259262</v>
      </c>
      <c r="BJ366">
        <v>20.720629629629631</v>
      </c>
      <c r="BK366">
        <v>17.386577777777781</v>
      </c>
      <c r="BL366">
        <v>937.08059259259244</v>
      </c>
      <c r="BM366">
        <v>20.600411111111111</v>
      </c>
      <c r="BN366">
        <v>500.01818518518519</v>
      </c>
      <c r="BO366">
        <v>101.77548148148141</v>
      </c>
      <c r="BP366">
        <v>9.9139174074074077E-2</v>
      </c>
      <c r="BQ366">
        <v>29.765355555555558</v>
      </c>
      <c r="BR366">
        <v>30.98374444444444</v>
      </c>
      <c r="BS366">
        <v>999.90000000000009</v>
      </c>
      <c r="BT366">
        <v>0</v>
      </c>
      <c r="BU366">
        <v>0</v>
      </c>
      <c r="BV366">
        <v>9997.0077777777769</v>
      </c>
      <c r="BW366">
        <v>0</v>
      </c>
      <c r="BX366">
        <v>720.39748148148146</v>
      </c>
      <c r="BY366">
        <v>-52.279777777777781</v>
      </c>
      <c r="BZ366">
        <v>960.62540740740735</v>
      </c>
      <c r="CA366">
        <v>1010.571481481481</v>
      </c>
      <c r="CB366">
        <v>3.334044074074074</v>
      </c>
      <c r="CC366">
        <v>993.00059259259262</v>
      </c>
      <c r="CD366">
        <v>17.386577777777781</v>
      </c>
      <c r="CE366">
        <v>2.1088514814814809</v>
      </c>
      <c r="CF366">
        <v>1.769527407407407</v>
      </c>
      <c r="CG366">
        <v>18.286192592592599</v>
      </c>
      <c r="CH366">
        <v>15.520170370370369</v>
      </c>
      <c r="CI366">
        <v>1999.985555555555</v>
      </c>
      <c r="CJ366">
        <v>0.97999666666666652</v>
      </c>
      <c r="CK366">
        <v>2.000306666666667E-2</v>
      </c>
      <c r="CL366">
        <v>0</v>
      </c>
      <c r="CM366">
        <v>1.988285185185185</v>
      </c>
      <c r="CN366">
        <v>0</v>
      </c>
      <c r="CO366">
        <v>14333.9</v>
      </c>
      <c r="CP366">
        <v>17338.07777777778</v>
      </c>
      <c r="CQ366">
        <v>48.75</v>
      </c>
      <c r="CR366">
        <v>50.061999999999983</v>
      </c>
      <c r="CS366">
        <v>48.936999999999983</v>
      </c>
      <c r="CT366">
        <v>48.101666666666659</v>
      </c>
      <c r="CU366">
        <v>47.432407407407403</v>
      </c>
      <c r="CV366">
        <v>1959.975555555556</v>
      </c>
      <c r="CW366">
        <v>40.00925925925926</v>
      </c>
      <c r="CX366">
        <v>0</v>
      </c>
      <c r="CY366">
        <v>1687544018</v>
      </c>
      <c r="CZ366">
        <v>0</v>
      </c>
      <c r="DA366">
        <v>1687542577</v>
      </c>
      <c r="DB366" t="s">
        <v>942</v>
      </c>
      <c r="DC366">
        <v>1687542562</v>
      </c>
      <c r="DD366">
        <v>1687542577</v>
      </c>
      <c r="DE366">
        <v>5</v>
      </c>
      <c r="DF366">
        <v>0.01</v>
      </c>
      <c r="DG366">
        <v>7.0000000000000001E-3</v>
      </c>
      <c r="DH366">
        <v>2.6339999999999999</v>
      </c>
      <c r="DI366">
        <v>1E-3</v>
      </c>
      <c r="DJ366">
        <v>420</v>
      </c>
      <c r="DK366">
        <v>14</v>
      </c>
      <c r="DL366">
        <v>7.0000000000000007E-2</v>
      </c>
      <c r="DM366">
        <v>0.01</v>
      </c>
      <c r="DN366">
        <v>-52.249459999999999</v>
      </c>
      <c r="DO366">
        <v>-0.75286604127581369</v>
      </c>
      <c r="DP366">
        <v>8.7787709276412995E-2</v>
      </c>
      <c r="DQ366">
        <v>0</v>
      </c>
      <c r="DR366">
        <v>3.332541</v>
      </c>
      <c r="DS366">
        <v>2.704953095683606E-2</v>
      </c>
      <c r="DT366">
        <v>2.851204833048634E-3</v>
      </c>
      <c r="DU366">
        <v>1</v>
      </c>
      <c r="DV366">
        <v>1</v>
      </c>
      <c r="DW366">
        <v>2</v>
      </c>
      <c r="DX366" t="s">
        <v>368</v>
      </c>
      <c r="DY366">
        <v>3.1189399999999998</v>
      </c>
      <c r="DZ366">
        <v>2.75604</v>
      </c>
      <c r="EA366">
        <v>0.16670399999999999</v>
      </c>
      <c r="EB366">
        <v>0.17391499999999999</v>
      </c>
      <c r="EC366">
        <v>0.105574</v>
      </c>
      <c r="ED366">
        <v>9.3578800000000004E-2</v>
      </c>
      <c r="EE366">
        <v>24105.3</v>
      </c>
      <c r="EF366">
        <v>23762.400000000001</v>
      </c>
      <c r="EG366">
        <v>29513.200000000001</v>
      </c>
      <c r="EH366">
        <v>29081.1</v>
      </c>
      <c r="EI366">
        <v>36557</v>
      </c>
      <c r="EJ366">
        <v>34744.400000000001</v>
      </c>
      <c r="EK366">
        <v>45263</v>
      </c>
      <c r="EL366">
        <v>43253.3</v>
      </c>
      <c r="EM366">
        <v>1.7092799999999999</v>
      </c>
      <c r="EN366">
        <v>1.64358</v>
      </c>
      <c r="EO366">
        <v>-1.0348899999999999E-2</v>
      </c>
      <c r="EP366">
        <v>0</v>
      </c>
      <c r="EQ366">
        <v>31.131699999999999</v>
      </c>
      <c r="ER366">
        <v>999.9</v>
      </c>
      <c r="ES366">
        <v>44.9</v>
      </c>
      <c r="ET366">
        <v>52.4</v>
      </c>
      <c r="EU366">
        <v>61.686500000000002</v>
      </c>
      <c r="EV366">
        <v>65.569500000000005</v>
      </c>
      <c r="EW366">
        <v>16.0337</v>
      </c>
      <c r="EX366">
        <v>1</v>
      </c>
      <c r="EY366">
        <v>1.20997</v>
      </c>
      <c r="EZ366">
        <v>9.2810500000000005</v>
      </c>
      <c r="FA366">
        <v>19.982500000000002</v>
      </c>
      <c r="FB366">
        <v>5.22837</v>
      </c>
      <c r="FC366">
        <v>11.992000000000001</v>
      </c>
      <c r="FD366">
        <v>4.9685499999999996</v>
      </c>
      <c r="FE366">
        <v>3.2894999999999999</v>
      </c>
      <c r="FF366">
        <v>9999</v>
      </c>
      <c r="FG366">
        <v>9999</v>
      </c>
      <c r="FH366">
        <v>9999</v>
      </c>
      <c r="FI366">
        <v>999.9</v>
      </c>
      <c r="FJ366">
        <v>4.9727499999999996</v>
      </c>
      <c r="FK366">
        <v>1.87852</v>
      </c>
      <c r="FL366">
        <v>1.8768199999999999</v>
      </c>
      <c r="FM366">
        <v>1.8795299999999999</v>
      </c>
      <c r="FN366">
        <v>1.87592</v>
      </c>
      <c r="FO366">
        <v>1.8792800000000001</v>
      </c>
      <c r="FP366">
        <v>1.8766099999999999</v>
      </c>
      <c r="FQ366">
        <v>1.87784</v>
      </c>
      <c r="FR366">
        <v>0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3.681</v>
      </c>
      <c r="GF366">
        <v>0.1202</v>
      </c>
      <c r="GG366">
        <v>1.4370950227846799</v>
      </c>
      <c r="GH366">
        <v>3.4596175144301941E-3</v>
      </c>
      <c r="GI366">
        <v>-1.60062044249347E-6</v>
      </c>
      <c r="GJ366">
        <v>4.4551892631570479E-10</v>
      </c>
      <c r="GK366">
        <v>-0.1146890943765039</v>
      </c>
      <c r="GL366">
        <v>-1.1044296988583829E-3</v>
      </c>
      <c r="GM366">
        <v>8.6344859614355754E-4</v>
      </c>
      <c r="GN366">
        <v>-1.2442756315904091E-5</v>
      </c>
      <c r="GO366">
        <v>0</v>
      </c>
      <c r="GP366">
        <v>2120</v>
      </c>
      <c r="GQ366">
        <v>2</v>
      </c>
      <c r="GR366">
        <v>32</v>
      </c>
      <c r="GS366">
        <v>24.3</v>
      </c>
      <c r="GT366">
        <v>24</v>
      </c>
      <c r="GU366">
        <v>2.2680699999999998</v>
      </c>
      <c r="GV366">
        <v>2.6464799999999999</v>
      </c>
      <c r="GW366">
        <v>1.39893</v>
      </c>
      <c r="GX366">
        <v>2.2717299999999998</v>
      </c>
      <c r="GY366">
        <v>1.4489700000000001</v>
      </c>
      <c r="GZ366">
        <v>2.6232899999999999</v>
      </c>
      <c r="HA366">
        <v>56.238199999999999</v>
      </c>
      <c r="HB366">
        <v>13.273999999999999</v>
      </c>
      <c r="HC366">
        <v>18</v>
      </c>
      <c r="HD366">
        <v>511.87900000000002</v>
      </c>
      <c r="HE366">
        <v>384.26400000000001</v>
      </c>
      <c r="HF366">
        <v>21.945599999999999</v>
      </c>
      <c r="HG366">
        <v>41.191099999999999</v>
      </c>
      <c r="HH366">
        <v>29.999500000000001</v>
      </c>
      <c r="HI366">
        <v>40.672699999999999</v>
      </c>
      <c r="HJ366">
        <v>40.674599999999998</v>
      </c>
      <c r="HK366">
        <v>45.537100000000002</v>
      </c>
      <c r="HL366">
        <v>65.760900000000007</v>
      </c>
      <c r="HM366">
        <v>0</v>
      </c>
      <c r="HN366">
        <v>18.788399999999999</v>
      </c>
      <c r="HO366">
        <v>1041.6400000000001</v>
      </c>
      <c r="HP366">
        <v>17.479199999999999</v>
      </c>
      <c r="HQ366">
        <v>97.718800000000002</v>
      </c>
      <c r="HR366">
        <v>99.452500000000001</v>
      </c>
    </row>
    <row r="367" spans="1:226" x14ac:dyDescent="0.25">
      <c r="A367">
        <v>351</v>
      </c>
      <c r="B367">
        <v>1687544023</v>
      </c>
      <c r="C367">
        <v>15319.5</v>
      </c>
      <c r="D367" t="s">
        <v>1065</v>
      </c>
      <c r="E367" t="s">
        <v>1066</v>
      </c>
      <c r="F367">
        <v>5</v>
      </c>
      <c r="G367" t="s">
        <v>353</v>
      </c>
      <c r="H367" t="s">
        <v>941</v>
      </c>
      <c r="I367">
        <v>1687544015.2142861</v>
      </c>
      <c r="J367">
        <f t="shared" si="155"/>
        <v>2.8431673584666762E-3</v>
      </c>
      <c r="K367">
        <f t="shared" si="156"/>
        <v>2.8431673584666761</v>
      </c>
      <c r="L367">
        <f t="shared" si="157"/>
        <v>20.738273810327581</v>
      </c>
      <c r="M367">
        <f t="shared" si="158"/>
        <v>956.459857142857</v>
      </c>
      <c r="N367">
        <f t="shared" si="159"/>
        <v>643.08671945804167</v>
      </c>
      <c r="O367">
        <f t="shared" si="160"/>
        <v>65.513853502160345</v>
      </c>
      <c r="P367">
        <f t="shared" si="161"/>
        <v>97.438446582075144</v>
      </c>
      <c r="Q367">
        <f t="shared" si="162"/>
        <v>0.11975228319066407</v>
      </c>
      <c r="R367">
        <f>IF(LEFT(BD367,1)&lt;&gt;"0",IF(LEFT(BD367,1)="1",3,BE367),$D$5+$E$5*(BV367*BO367/($K$5*1000))+$F$5*(BV367*BO367/($K$5*1000))*MAX(MIN(BB367,$J$5),$I$5)*MAX(MIN(BB367,$J$5),$I$5)+$G$5*MAX(MIN(BB367,$J$5),$I$5)*(BV367*BO367/($K$5*1000))+$H$5*(BV367*BO367/($K$5*1000))*(BV367*BO367/($K$5*1000)))</f>
        <v>2.9592964785840441</v>
      </c>
      <c r="S367">
        <f t="shared" si="163"/>
        <v>0.11712383073102443</v>
      </c>
      <c r="T367">
        <f t="shared" si="164"/>
        <v>7.3433745112327337E-2</v>
      </c>
      <c r="U367">
        <f t="shared" si="165"/>
        <v>476.57770465679278</v>
      </c>
      <c r="V367">
        <f t="shared" si="166"/>
        <v>31.80599277540356</v>
      </c>
      <c r="W367">
        <f t="shared" si="167"/>
        <v>30.969653571428569</v>
      </c>
      <c r="X367">
        <f t="shared" si="168"/>
        <v>4.5035782445555039</v>
      </c>
      <c r="Y367">
        <f t="shared" si="169"/>
        <v>50.23944739860687</v>
      </c>
      <c r="Z367">
        <f t="shared" si="170"/>
        <v>2.1108799552311224</v>
      </c>
      <c r="AA367">
        <f t="shared" si="171"/>
        <v>4.2016384823724326</v>
      </c>
      <c r="AB367">
        <f t="shared" si="172"/>
        <v>2.3926982893243816</v>
      </c>
      <c r="AC367">
        <f t="shared" si="173"/>
        <v>-125.38368050838042</v>
      </c>
      <c r="AD367">
        <f t="shared" si="174"/>
        <v>-193.27438216408703</v>
      </c>
      <c r="AE367">
        <f t="shared" si="175"/>
        <v>-14.574397345811434</v>
      </c>
      <c r="AF367">
        <f t="shared" si="176"/>
        <v>143.34524463851389</v>
      </c>
      <c r="AG367">
        <f t="shared" si="177"/>
        <v>40.87853076598396</v>
      </c>
      <c r="AH367">
        <f t="shared" si="178"/>
        <v>2.8396803712857541</v>
      </c>
      <c r="AI367">
        <f t="shared" si="179"/>
        <v>20.738273810327581</v>
      </c>
      <c r="AJ367">
        <v>1044.801883194697</v>
      </c>
      <c r="AK367">
        <v>1001.5450969696971</v>
      </c>
      <c r="AL367">
        <v>3.4015202007729268</v>
      </c>
      <c r="AM367">
        <v>65.215771682281684</v>
      </c>
      <c r="AN367">
        <f t="shared" si="180"/>
        <v>2.8431673584666761</v>
      </c>
      <c r="AO367">
        <v>17.380783291037339</v>
      </c>
      <c r="AP367">
        <v>20.721751515151521</v>
      </c>
      <c r="AQ367">
        <v>2.4216960634415751E-5</v>
      </c>
      <c r="AR367">
        <v>100.46263180552219</v>
      </c>
      <c r="AS367">
        <v>0</v>
      </c>
      <c r="AT367">
        <v>0</v>
      </c>
      <c r="AU367">
        <f t="shared" si="181"/>
        <v>1</v>
      </c>
      <c r="AV367">
        <f t="shared" si="182"/>
        <v>0</v>
      </c>
      <c r="AW367">
        <f t="shared" si="183"/>
        <v>53290.59205523938</v>
      </c>
      <c r="AX367">
        <f t="shared" si="184"/>
        <v>2708.918535714286</v>
      </c>
      <c r="AY367">
        <f t="shared" si="185"/>
        <v>2222.1260694511511</v>
      </c>
      <c r="AZ367">
        <f>($B$11*$D$9+$C$11*$D$9+$F$11*((CV367+CN367)/MAX(CV367+CN367+CW367, 0.1)*$I$9+CW367/MAX(CV367+CN367+CW367, 0.1)*$J$9))/($B$11+$C$11+$F$11)</f>
        <v>0.82030007183852882</v>
      </c>
      <c r="BA367">
        <f>($B$11*$K$9+$C$11*$K$9+$F$11*((CV367+CN367)/MAX(CV367+CN367+CW367, 0.1)*$P$9+CW367/MAX(CV367+CN367+CW367, 0.1)*$Q$9))/($B$11+$C$11+$F$11)</f>
        <v>0.17592913864836066</v>
      </c>
      <c r="BB367" s="1">
        <v>6</v>
      </c>
      <c r="BC367">
        <v>0.5</v>
      </c>
      <c r="BD367" t="s">
        <v>354</v>
      </c>
      <c r="BE367">
        <v>2</v>
      </c>
      <c r="BF367" t="b">
        <v>1</v>
      </c>
      <c r="BG367">
        <v>1687544015.2142861</v>
      </c>
      <c r="BH367">
        <v>956.459857142857</v>
      </c>
      <c r="BI367">
        <v>1008.7743214285711</v>
      </c>
      <c r="BJ367">
        <v>20.720485714285712</v>
      </c>
      <c r="BK367">
        <v>17.383414285714281</v>
      </c>
      <c r="BL367">
        <v>952.79435714285705</v>
      </c>
      <c r="BM367">
        <v>20.600271428571428</v>
      </c>
      <c r="BN367">
        <v>499.99064285714292</v>
      </c>
      <c r="BO367">
        <v>101.7748928571429</v>
      </c>
      <c r="BP367">
        <v>9.9164746428571426E-2</v>
      </c>
      <c r="BQ367">
        <v>29.75821785714286</v>
      </c>
      <c r="BR367">
        <v>30.969653571428569</v>
      </c>
      <c r="BS367">
        <v>999.9000000000002</v>
      </c>
      <c r="BT367">
        <v>0</v>
      </c>
      <c r="BU367">
        <v>0</v>
      </c>
      <c r="BV367">
        <v>9993.1935714285701</v>
      </c>
      <c r="BW367">
        <v>0</v>
      </c>
      <c r="BX367">
        <v>708.89746428571414</v>
      </c>
      <c r="BY367">
        <v>-52.314246428571437</v>
      </c>
      <c r="BZ367">
        <v>976.69742857142853</v>
      </c>
      <c r="CA367">
        <v>1026.6214285714291</v>
      </c>
      <c r="CB367">
        <v>3.337061785714285</v>
      </c>
      <c r="CC367">
        <v>1008.7743214285711</v>
      </c>
      <c r="CD367">
        <v>17.383414285714281</v>
      </c>
      <c r="CE367">
        <v>2.1088257142857141</v>
      </c>
      <c r="CF367">
        <v>1.769196785714285</v>
      </c>
      <c r="CG367">
        <v>18.28599642857143</v>
      </c>
      <c r="CH367">
        <v>15.51725357142857</v>
      </c>
      <c r="CI367">
        <v>2000.021071428572</v>
      </c>
      <c r="CJ367">
        <v>0.97999682142857125</v>
      </c>
      <c r="CK367">
        <v>2.0002914285714289E-2</v>
      </c>
      <c r="CL367">
        <v>0</v>
      </c>
      <c r="CM367">
        <v>2.0450821428571428</v>
      </c>
      <c r="CN367">
        <v>0</v>
      </c>
      <c r="CO367">
        <v>14340.674999999999</v>
      </c>
      <c r="CP367">
        <v>17338.396428571428</v>
      </c>
      <c r="CQ367">
        <v>48.743249999999989</v>
      </c>
      <c r="CR367">
        <v>50.055357142857133</v>
      </c>
      <c r="CS367">
        <v>48.928142857142852</v>
      </c>
      <c r="CT367">
        <v>48.086749999999988</v>
      </c>
      <c r="CU367">
        <v>47.432571428571407</v>
      </c>
      <c r="CV367">
        <v>1960.0110714285711</v>
      </c>
      <c r="CW367">
        <v>40.01</v>
      </c>
      <c r="CX367">
        <v>0</v>
      </c>
      <c r="CY367">
        <v>1687544022.8</v>
      </c>
      <c r="CZ367">
        <v>0</v>
      </c>
      <c r="DA367">
        <v>1687542577</v>
      </c>
      <c r="DB367" t="s">
        <v>942</v>
      </c>
      <c r="DC367">
        <v>1687542562</v>
      </c>
      <c r="DD367">
        <v>1687542577</v>
      </c>
      <c r="DE367">
        <v>5</v>
      </c>
      <c r="DF367">
        <v>0.01</v>
      </c>
      <c r="DG367">
        <v>7.0000000000000001E-3</v>
      </c>
      <c r="DH367">
        <v>2.6339999999999999</v>
      </c>
      <c r="DI367">
        <v>1E-3</v>
      </c>
      <c r="DJ367">
        <v>420</v>
      </c>
      <c r="DK367">
        <v>14</v>
      </c>
      <c r="DL367">
        <v>7.0000000000000007E-2</v>
      </c>
      <c r="DM367">
        <v>0.01</v>
      </c>
      <c r="DN367">
        <v>-52.280880000000003</v>
      </c>
      <c r="DO367">
        <v>-0.43356472795488671</v>
      </c>
      <c r="DP367">
        <v>7.181164668770651E-2</v>
      </c>
      <c r="DQ367">
        <v>0</v>
      </c>
      <c r="DR367">
        <v>3.335401500000001</v>
      </c>
      <c r="DS367">
        <v>3.7046679174477591E-2</v>
      </c>
      <c r="DT367">
        <v>3.658836939520552E-3</v>
      </c>
      <c r="DU367">
        <v>1</v>
      </c>
      <c r="DV367">
        <v>1</v>
      </c>
      <c r="DW367">
        <v>2</v>
      </c>
      <c r="DX367" t="s">
        <v>368</v>
      </c>
      <c r="DY367">
        <v>3.1191</v>
      </c>
      <c r="DZ367">
        <v>2.7561499999999999</v>
      </c>
      <c r="EA367">
        <v>0.16856099999999999</v>
      </c>
      <c r="EB367">
        <v>0.17573800000000001</v>
      </c>
      <c r="EC367">
        <v>0.105584</v>
      </c>
      <c r="ED367">
        <v>9.3568499999999999E-2</v>
      </c>
      <c r="EE367">
        <v>24051.5</v>
      </c>
      <c r="EF367">
        <v>23709.8</v>
      </c>
      <c r="EG367">
        <v>29513.3</v>
      </c>
      <c r="EH367">
        <v>29081.1</v>
      </c>
      <c r="EI367">
        <v>36556.6</v>
      </c>
      <c r="EJ367">
        <v>34745.1</v>
      </c>
      <c r="EK367">
        <v>45262.9</v>
      </c>
      <c r="EL367">
        <v>43253.5</v>
      </c>
      <c r="EM367">
        <v>1.7096</v>
      </c>
      <c r="EN367">
        <v>1.6435200000000001</v>
      </c>
      <c r="EO367">
        <v>-1.0132800000000001E-2</v>
      </c>
      <c r="EP367">
        <v>0</v>
      </c>
      <c r="EQ367">
        <v>31.120799999999999</v>
      </c>
      <c r="ER367">
        <v>999.9</v>
      </c>
      <c r="ES367">
        <v>44.9</v>
      </c>
      <c r="ET367">
        <v>52.4</v>
      </c>
      <c r="EU367">
        <v>61.688600000000001</v>
      </c>
      <c r="EV367">
        <v>65.669499999999999</v>
      </c>
      <c r="EW367">
        <v>16.0657</v>
      </c>
      <c r="EX367">
        <v>1</v>
      </c>
      <c r="EY367">
        <v>1.2093100000000001</v>
      </c>
      <c r="EZ367">
        <v>9.2810500000000005</v>
      </c>
      <c r="FA367">
        <v>19.982399999999998</v>
      </c>
      <c r="FB367">
        <v>5.2280699999999998</v>
      </c>
      <c r="FC367">
        <v>11.992000000000001</v>
      </c>
      <c r="FD367">
        <v>4.9686500000000002</v>
      </c>
      <c r="FE367">
        <v>3.2895500000000002</v>
      </c>
      <c r="FF367">
        <v>9999</v>
      </c>
      <c r="FG367">
        <v>9999</v>
      </c>
      <c r="FH367">
        <v>9999</v>
      </c>
      <c r="FI367">
        <v>999.9</v>
      </c>
      <c r="FJ367">
        <v>4.9727499999999996</v>
      </c>
      <c r="FK367">
        <v>1.8785099999999999</v>
      </c>
      <c r="FL367">
        <v>1.8768100000000001</v>
      </c>
      <c r="FM367">
        <v>1.8795299999999999</v>
      </c>
      <c r="FN367">
        <v>1.87592</v>
      </c>
      <c r="FO367">
        <v>1.87927</v>
      </c>
      <c r="FP367">
        <v>1.8765700000000001</v>
      </c>
      <c r="FQ367">
        <v>1.8777900000000001</v>
      </c>
      <c r="FR367">
        <v>0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3.7069999999999999</v>
      </c>
      <c r="GF367">
        <v>0.1202</v>
      </c>
      <c r="GG367">
        <v>1.4370950227846799</v>
      </c>
      <c r="GH367">
        <v>3.4596175144301941E-3</v>
      </c>
      <c r="GI367">
        <v>-1.60062044249347E-6</v>
      </c>
      <c r="GJ367">
        <v>4.4551892631570479E-10</v>
      </c>
      <c r="GK367">
        <v>-0.1146890943765039</v>
      </c>
      <c r="GL367">
        <v>-1.1044296988583829E-3</v>
      </c>
      <c r="GM367">
        <v>8.6344859614355754E-4</v>
      </c>
      <c r="GN367">
        <v>-1.2442756315904091E-5</v>
      </c>
      <c r="GO367">
        <v>0</v>
      </c>
      <c r="GP367">
        <v>2120</v>
      </c>
      <c r="GQ367">
        <v>2</v>
      </c>
      <c r="GR367">
        <v>32</v>
      </c>
      <c r="GS367">
        <v>24.4</v>
      </c>
      <c r="GT367">
        <v>24.1</v>
      </c>
      <c r="GU367">
        <v>2.3010299999999999</v>
      </c>
      <c r="GV367">
        <v>2.6440399999999999</v>
      </c>
      <c r="GW367">
        <v>1.39893</v>
      </c>
      <c r="GX367">
        <v>2.2717299999999998</v>
      </c>
      <c r="GY367">
        <v>1.4489700000000001</v>
      </c>
      <c r="GZ367">
        <v>2.6061999999999999</v>
      </c>
      <c r="HA367">
        <v>56.238199999999999</v>
      </c>
      <c r="HB367">
        <v>13.273999999999999</v>
      </c>
      <c r="HC367">
        <v>18</v>
      </c>
      <c r="HD367">
        <v>512.05100000000004</v>
      </c>
      <c r="HE367">
        <v>384.20699999999999</v>
      </c>
      <c r="HF367">
        <v>21.939299999999999</v>
      </c>
      <c r="HG367">
        <v>41.184899999999999</v>
      </c>
      <c r="HH367">
        <v>29.999400000000001</v>
      </c>
      <c r="HI367">
        <v>40.6676</v>
      </c>
      <c r="HJ367">
        <v>40.669499999999999</v>
      </c>
      <c r="HK367">
        <v>46.116199999999999</v>
      </c>
      <c r="HL367">
        <v>65.760900000000007</v>
      </c>
      <c r="HM367">
        <v>0</v>
      </c>
      <c r="HN367">
        <v>18.787099999999999</v>
      </c>
      <c r="HO367">
        <v>1055</v>
      </c>
      <c r="HP367">
        <v>17.4785</v>
      </c>
      <c r="HQ367">
        <v>97.718900000000005</v>
      </c>
      <c r="HR367">
        <v>99.452799999999996</v>
      </c>
    </row>
    <row r="368" spans="1:226" x14ac:dyDescent="0.25">
      <c r="A368">
        <v>352</v>
      </c>
      <c r="B368">
        <v>1687544028</v>
      </c>
      <c r="C368">
        <v>15324.5</v>
      </c>
      <c r="D368" t="s">
        <v>1067</v>
      </c>
      <c r="E368" t="s">
        <v>1068</v>
      </c>
      <c r="F368">
        <v>5</v>
      </c>
      <c r="G368" t="s">
        <v>353</v>
      </c>
      <c r="H368" t="s">
        <v>941</v>
      </c>
      <c r="I368">
        <v>1687544020.5</v>
      </c>
      <c r="J368">
        <f t="shared" si="155"/>
        <v>2.8433388762224084E-3</v>
      </c>
      <c r="K368">
        <f t="shared" si="156"/>
        <v>2.8433388762224086</v>
      </c>
      <c r="L368">
        <f t="shared" si="157"/>
        <v>20.650401748095899</v>
      </c>
      <c r="M368">
        <f t="shared" si="158"/>
        <v>974.10833333333335</v>
      </c>
      <c r="N368">
        <f t="shared" si="159"/>
        <v>661.52783590090905</v>
      </c>
      <c r="O368">
        <f t="shared" si="160"/>
        <v>67.392718769531982</v>
      </c>
      <c r="P368">
        <f t="shared" si="161"/>
        <v>99.236653995047178</v>
      </c>
      <c r="Q368">
        <f t="shared" si="162"/>
        <v>0.11986836726305233</v>
      </c>
      <c r="R368">
        <f>IF(LEFT(BD368,1)&lt;&gt;"0",IF(LEFT(BD368,1)="1",3,BE368),$D$5+$E$5*(BV368*BO368/($K$5*1000))+$F$5*(BV368*BO368/($K$5*1000))*MAX(MIN(BB368,$J$5),$I$5)*MAX(MIN(BB368,$J$5),$I$5)+$G$5*MAX(MIN(BB368,$J$5),$I$5)*(BV368*BO368/($K$5*1000))+$H$5*(BV368*BO368/($K$5*1000))*(BV368*BO368/($K$5*1000)))</f>
        <v>2.9589388710119242</v>
      </c>
      <c r="S368">
        <f t="shared" si="163"/>
        <v>0.11723456608933606</v>
      </c>
      <c r="T368">
        <f t="shared" si="164"/>
        <v>7.3503420368484604E-2</v>
      </c>
      <c r="U368">
        <f t="shared" si="165"/>
        <v>474.3171406175681</v>
      </c>
      <c r="V368">
        <f t="shared" si="166"/>
        <v>31.785211630330167</v>
      </c>
      <c r="W368">
        <f t="shared" si="167"/>
        <v>30.961244444444439</v>
      </c>
      <c r="X368">
        <f t="shared" si="168"/>
        <v>4.5014188923090526</v>
      </c>
      <c r="Y368">
        <f t="shared" si="169"/>
        <v>50.260138118176833</v>
      </c>
      <c r="Z368">
        <f t="shared" si="170"/>
        <v>2.1108022116118663</v>
      </c>
      <c r="AA368">
        <f t="shared" si="171"/>
        <v>4.1997541006527479</v>
      </c>
      <c r="AB368">
        <f t="shared" si="172"/>
        <v>2.3906166806971862</v>
      </c>
      <c r="AC368">
        <f t="shared" si="173"/>
        <v>-125.3912444414082</v>
      </c>
      <c r="AD368">
        <f t="shared" si="174"/>
        <v>-193.15316081114042</v>
      </c>
      <c r="AE368">
        <f t="shared" si="175"/>
        <v>-14.565849406241519</v>
      </c>
      <c r="AF368">
        <f t="shared" si="176"/>
        <v>141.20688595877795</v>
      </c>
      <c r="AG368">
        <f t="shared" si="177"/>
        <v>40.842118201391308</v>
      </c>
      <c r="AH368">
        <f t="shared" si="178"/>
        <v>2.8418129617992376</v>
      </c>
      <c r="AI368">
        <f t="shared" si="179"/>
        <v>20.650401748095899</v>
      </c>
      <c r="AJ368">
        <v>1061.781561472488</v>
      </c>
      <c r="AK368">
        <v>1018.553393939393</v>
      </c>
      <c r="AL368">
        <v>3.4160083646011419</v>
      </c>
      <c r="AM368">
        <v>65.215771682281684</v>
      </c>
      <c r="AN368">
        <f t="shared" si="180"/>
        <v>2.8433388762224086</v>
      </c>
      <c r="AO368">
        <v>17.376803743639961</v>
      </c>
      <c r="AP368">
        <v>20.718596969696961</v>
      </c>
      <c r="AQ368">
        <v>-3.2840497651098943E-5</v>
      </c>
      <c r="AR368">
        <v>100.46263180552219</v>
      </c>
      <c r="AS368">
        <v>0</v>
      </c>
      <c r="AT368">
        <v>0</v>
      </c>
      <c r="AU368">
        <f t="shared" si="181"/>
        <v>1</v>
      </c>
      <c r="AV368">
        <f t="shared" si="182"/>
        <v>0</v>
      </c>
      <c r="AW368">
        <f t="shared" si="183"/>
        <v>53281.599775053648</v>
      </c>
      <c r="AX368">
        <f t="shared" si="184"/>
        <v>2696.0692962962967</v>
      </c>
      <c r="AY368">
        <f t="shared" si="185"/>
        <v>2211.5858330728142</v>
      </c>
      <c r="AZ368">
        <f>($B$11*$D$9+$C$11*$D$9+$F$11*((CV368+CN368)/MAX(CV368+CN368+CW368, 0.1)*$I$9+CW368/MAX(CV368+CN368+CW368, 0.1)*$J$9))/($B$11+$C$11+$F$11)</f>
        <v>0.82030007022110385</v>
      </c>
      <c r="BA368">
        <f>($B$11*$K$9+$C$11*$K$9+$F$11*((CV368+CN368)/MAX(CV368+CN368+CW368, 0.1)*$P$9+CW368/MAX(CV368+CN368+CW368, 0.1)*$Q$9))/($B$11+$C$11+$F$11)</f>
        <v>0.17592913552673051</v>
      </c>
      <c r="BB368" s="1">
        <v>6</v>
      </c>
      <c r="BC368">
        <v>0.5</v>
      </c>
      <c r="BD368" t="s">
        <v>354</v>
      </c>
      <c r="BE368">
        <v>2</v>
      </c>
      <c r="BF368" t="b">
        <v>1</v>
      </c>
      <c r="BG368">
        <v>1687544020.5</v>
      </c>
      <c r="BH368">
        <v>974.10833333333335</v>
      </c>
      <c r="BI368">
        <v>1026.444074074074</v>
      </c>
      <c r="BJ368">
        <v>20.719662962962961</v>
      </c>
      <c r="BK368">
        <v>17.37993333333333</v>
      </c>
      <c r="BL368">
        <v>970.41433333333316</v>
      </c>
      <c r="BM368">
        <v>20.59948148148148</v>
      </c>
      <c r="BN368">
        <v>499.96829629629627</v>
      </c>
      <c r="BO368">
        <v>101.77500000000001</v>
      </c>
      <c r="BP368">
        <v>9.935072592592592E-2</v>
      </c>
      <c r="BQ368">
        <v>29.75042222222222</v>
      </c>
      <c r="BR368">
        <v>30.961244444444439</v>
      </c>
      <c r="BS368">
        <v>999.90000000000009</v>
      </c>
      <c r="BT368">
        <v>0</v>
      </c>
      <c r="BU368">
        <v>0</v>
      </c>
      <c r="BV368">
        <v>9991.1566666666658</v>
      </c>
      <c r="BW368">
        <v>0</v>
      </c>
      <c r="BX368">
        <v>696.03744444444453</v>
      </c>
      <c r="BY368">
        <v>-52.335048148148147</v>
      </c>
      <c r="BZ368">
        <v>994.71792592592601</v>
      </c>
      <c r="CA368">
        <v>1044.599259259259</v>
      </c>
      <c r="CB368">
        <v>3.339731111111111</v>
      </c>
      <c r="CC368">
        <v>1026.444074074074</v>
      </c>
      <c r="CD368">
        <v>17.37993333333333</v>
      </c>
      <c r="CE368">
        <v>2.108746296296296</v>
      </c>
      <c r="CF368">
        <v>1.768845555555556</v>
      </c>
      <c r="CG368">
        <v>18.285399999999999</v>
      </c>
      <c r="CH368">
        <v>15.514155555555559</v>
      </c>
      <c r="CI368">
        <v>2000.031851851852</v>
      </c>
      <c r="CJ368">
        <v>0.97999666666666652</v>
      </c>
      <c r="CK368">
        <v>2.000308518518519E-2</v>
      </c>
      <c r="CL368">
        <v>0</v>
      </c>
      <c r="CM368">
        <v>1.999807407407407</v>
      </c>
      <c r="CN368">
        <v>0</v>
      </c>
      <c r="CO368">
        <v>14347.24814814815</v>
      </c>
      <c r="CP368">
        <v>17338.496296296289</v>
      </c>
      <c r="CQ368">
        <v>48.726666666666659</v>
      </c>
      <c r="CR368">
        <v>50.03674074074074</v>
      </c>
      <c r="CS368">
        <v>48.91174074074074</v>
      </c>
      <c r="CT368">
        <v>48.071333333333307</v>
      </c>
      <c r="CU368">
        <v>47.420925925925921</v>
      </c>
      <c r="CV368">
        <v>1960.021851851852</v>
      </c>
      <c r="CW368">
        <v>40.01</v>
      </c>
      <c r="CX368">
        <v>0</v>
      </c>
      <c r="CY368">
        <v>1687544028.2</v>
      </c>
      <c r="CZ368">
        <v>0</v>
      </c>
      <c r="DA368">
        <v>1687542577</v>
      </c>
      <c r="DB368" t="s">
        <v>942</v>
      </c>
      <c r="DC368">
        <v>1687542562</v>
      </c>
      <c r="DD368">
        <v>1687542577</v>
      </c>
      <c r="DE368">
        <v>5</v>
      </c>
      <c r="DF368">
        <v>0.01</v>
      </c>
      <c r="DG368">
        <v>7.0000000000000001E-3</v>
      </c>
      <c r="DH368">
        <v>2.6339999999999999</v>
      </c>
      <c r="DI368">
        <v>1E-3</v>
      </c>
      <c r="DJ368">
        <v>420</v>
      </c>
      <c r="DK368">
        <v>14</v>
      </c>
      <c r="DL368">
        <v>7.0000000000000007E-2</v>
      </c>
      <c r="DM368">
        <v>0.01</v>
      </c>
      <c r="DN368">
        <v>-52.321036585365853</v>
      </c>
      <c r="DO368">
        <v>-0.23240487804875659</v>
      </c>
      <c r="DP368">
        <v>5.392444920893065E-2</v>
      </c>
      <c r="DQ368">
        <v>0</v>
      </c>
      <c r="DR368">
        <v>3.3379787804878052</v>
      </c>
      <c r="DS368">
        <v>3.34833449477423E-2</v>
      </c>
      <c r="DT368">
        <v>3.438442071439301E-3</v>
      </c>
      <c r="DU368">
        <v>1</v>
      </c>
      <c r="DV368">
        <v>1</v>
      </c>
      <c r="DW368">
        <v>2</v>
      </c>
      <c r="DX368" t="s">
        <v>368</v>
      </c>
      <c r="DY368">
        <v>3.11897</v>
      </c>
      <c r="DZ368">
        <v>2.7564099999999998</v>
      </c>
      <c r="EA368">
        <v>0.170403</v>
      </c>
      <c r="EB368">
        <v>0.17755399999999999</v>
      </c>
      <c r="EC368">
        <v>0.105575</v>
      </c>
      <c r="ED368">
        <v>9.3557799999999997E-2</v>
      </c>
      <c r="EE368">
        <v>23998.5</v>
      </c>
      <c r="EF368">
        <v>23657.5</v>
      </c>
      <c r="EG368">
        <v>29514</v>
      </c>
      <c r="EH368">
        <v>29081.3</v>
      </c>
      <c r="EI368">
        <v>36557.9</v>
      </c>
      <c r="EJ368">
        <v>34745.9</v>
      </c>
      <c r="EK368">
        <v>45263.9</v>
      </c>
      <c r="EL368">
        <v>43253.9</v>
      </c>
      <c r="EM368">
        <v>1.7093799999999999</v>
      </c>
      <c r="EN368">
        <v>1.6438999999999999</v>
      </c>
      <c r="EO368">
        <v>-1.1175900000000001E-2</v>
      </c>
      <c r="EP368">
        <v>0</v>
      </c>
      <c r="EQ368">
        <v>31.107600000000001</v>
      </c>
      <c r="ER368">
        <v>999.9</v>
      </c>
      <c r="ES368">
        <v>44.9</v>
      </c>
      <c r="ET368">
        <v>52.4</v>
      </c>
      <c r="EU368">
        <v>61.685899999999997</v>
      </c>
      <c r="EV368">
        <v>65.739500000000007</v>
      </c>
      <c r="EW368">
        <v>16.177900000000001</v>
      </c>
      <c r="EX368">
        <v>1</v>
      </c>
      <c r="EY368">
        <v>1.2088399999999999</v>
      </c>
      <c r="EZ368">
        <v>9.2810500000000005</v>
      </c>
      <c r="FA368">
        <v>19.982399999999998</v>
      </c>
      <c r="FB368">
        <v>5.2286700000000002</v>
      </c>
      <c r="FC368">
        <v>11.992000000000001</v>
      </c>
      <c r="FD368">
        <v>4.96875</v>
      </c>
      <c r="FE368">
        <v>3.2895500000000002</v>
      </c>
      <c r="FF368">
        <v>9999</v>
      </c>
      <c r="FG368">
        <v>9999</v>
      </c>
      <c r="FH368">
        <v>9999</v>
      </c>
      <c r="FI368">
        <v>999.9</v>
      </c>
      <c r="FJ368">
        <v>4.9727499999999996</v>
      </c>
      <c r="FK368">
        <v>1.87853</v>
      </c>
      <c r="FL368">
        <v>1.87677</v>
      </c>
      <c r="FM368">
        <v>1.8795299999999999</v>
      </c>
      <c r="FN368">
        <v>1.87592</v>
      </c>
      <c r="FO368">
        <v>1.8792800000000001</v>
      </c>
      <c r="FP368">
        <v>1.8765799999999999</v>
      </c>
      <c r="FQ368">
        <v>1.87781</v>
      </c>
      <c r="FR368">
        <v>0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3.734</v>
      </c>
      <c r="GF368">
        <v>0.1202</v>
      </c>
      <c r="GG368">
        <v>1.4370950227846799</v>
      </c>
      <c r="GH368">
        <v>3.4596175144301941E-3</v>
      </c>
      <c r="GI368">
        <v>-1.60062044249347E-6</v>
      </c>
      <c r="GJ368">
        <v>4.4551892631570479E-10</v>
      </c>
      <c r="GK368">
        <v>-0.1146890943765039</v>
      </c>
      <c r="GL368">
        <v>-1.1044296988583829E-3</v>
      </c>
      <c r="GM368">
        <v>8.6344859614355754E-4</v>
      </c>
      <c r="GN368">
        <v>-1.2442756315904091E-5</v>
      </c>
      <c r="GO368">
        <v>0</v>
      </c>
      <c r="GP368">
        <v>2120</v>
      </c>
      <c r="GQ368">
        <v>2</v>
      </c>
      <c r="GR368">
        <v>32</v>
      </c>
      <c r="GS368">
        <v>24.4</v>
      </c>
      <c r="GT368">
        <v>24.2</v>
      </c>
      <c r="GU368">
        <v>2.3290999999999999</v>
      </c>
      <c r="GV368">
        <v>2.6428199999999999</v>
      </c>
      <c r="GW368">
        <v>1.39893</v>
      </c>
      <c r="GX368">
        <v>2.2705099999999998</v>
      </c>
      <c r="GY368">
        <v>1.4489700000000001</v>
      </c>
      <c r="GZ368">
        <v>2.5964399999999999</v>
      </c>
      <c r="HA368">
        <v>56.238199999999999</v>
      </c>
      <c r="HB368">
        <v>13.2652</v>
      </c>
      <c r="HC368">
        <v>18</v>
      </c>
      <c r="HD368">
        <v>511.88200000000001</v>
      </c>
      <c r="HE368">
        <v>384.4</v>
      </c>
      <c r="HF368">
        <v>21.93</v>
      </c>
      <c r="HG368">
        <v>41.178600000000003</v>
      </c>
      <c r="HH368">
        <v>29.999600000000001</v>
      </c>
      <c r="HI368">
        <v>40.662500000000001</v>
      </c>
      <c r="HJ368">
        <v>40.663400000000003</v>
      </c>
      <c r="HK368">
        <v>46.751300000000001</v>
      </c>
      <c r="HL368">
        <v>65.760900000000007</v>
      </c>
      <c r="HM368">
        <v>0</v>
      </c>
      <c r="HN368">
        <v>18.787199999999999</v>
      </c>
      <c r="HO368">
        <v>1075.04</v>
      </c>
      <c r="HP368">
        <v>17.476600000000001</v>
      </c>
      <c r="HQ368">
        <v>97.721100000000007</v>
      </c>
      <c r="HR368">
        <v>99.453599999999994</v>
      </c>
    </row>
    <row r="369" spans="1:226" x14ac:dyDescent="0.25">
      <c r="A369">
        <v>353</v>
      </c>
      <c r="B369">
        <v>1687544033</v>
      </c>
      <c r="C369">
        <v>15329.5</v>
      </c>
      <c r="D369" t="s">
        <v>1069</v>
      </c>
      <c r="E369" t="s">
        <v>1070</v>
      </c>
      <c r="F369">
        <v>5</v>
      </c>
      <c r="G369" t="s">
        <v>353</v>
      </c>
      <c r="H369" t="s">
        <v>941</v>
      </c>
      <c r="I369">
        <v>1687544025.2142861</v>
      </c>
      <c r="J369">
        <f t="shared" si="155"/>
        <v>2.8338807148640165E-3</v>
      </c>
      <c r="K369">
        <f t="shared" si="156"/>
        <v>2.8338807148640166</v>
      </c>
      <c r="L369">
        <f t="shared" si="157"/>
        <v>20.438123357959281</v>
      </c>
      <c r="M369">
        <f t="shared" si="158"/>
        <v>989.86553571428578</v>
      </c>
      <c r="N369">
        <f t="shared" si="159"/>
        <v>679.56607114843644</v>
      </c>
      <c r="O369">
        <f t="shared" si="160"/>
        <v>69.230636904381001</v>
      </c>
      <c r="P369">
        <f t="shared" si="161"/>
        <v>100.84232335405636</v>
      </c>
      <c r="Q369">
        <f t="shared" si="162"/>
        <v>0.11984360388344432</v>
      </c>
      <c r="R369">
        <f>IF(LEFT(BD369,1)&lt;&gt;"0",IF(LEFT(BD369,1)="1",3,BE369),$D$5+$E$5*(BV369*BO369/($K$5*1000))+$F$5*(BV369*BO369/($K$5*1000))*MAX(MIN(BB369,$J$5),$I$5)*MAX(MIN(BB369,$J$5),$I$5)+$G$5*MAX(MIN(BB369,$J$5),$I$5)*(BV369*BO369/($K$5*1000))+$H$5*(BV369*BO369/($K$5*1000))*(BV369*BO369/($K$5*1000)))</f>
        <v>2.9600372317032768</v>
      </c>
      <c r="S369">
        <f t="shared" si="163"/>
        <v>0.11721183173758214</v>
      </c>
      <c r="T369">
        <f t="shared" si="164"/>
        <v>7.3489035527666641E-2</v>
      </c>
      <c r="U369">
        <f t="shared" si="165"/>
        <v>473.39933376065284</v>
      </c>
      <c r="V369">
        <f t="shared" si="166"/>
        <v>31.778989640801768</v>
      </c>
      <c r="W369">
        <f t="shared" si="167"/>
        <v>30.93179285714286</v>
      </c>
      <c r="X369">
        <f t="shared" si="168"/>
        <v>4.4938632242020464</v>
      </c>
      <c r="Y369">
        <f t="shared" si="169"/>
        <v>50.263644044042223</v>
      </c>
      <c r="Z369">
        <f t="shared" si="170"/>
        <v>2.1106331076222213</v>
      </c>
      <c r="AA369">
        <f t="shared" si="171"/>
        <v>4.1991247307354662</v>
      </c>
      <c r="AB369">
        <f t="shared" si="172"/>
        <v>2.3832301165798251</v>
      </c>
      <c r="AC369">
        <f t="shared" si="173"/>
        <v>-124.97413952550313</v>
      </c>
      <c r="AD369">
        <f t="shared" si="174"/>
        <v>-188.94053870875592</v>
      </c>
      <c r="AE369">
        <f t="shared" si="175"/>
        <v>-14.240624949535912</v>
      </c>
      <c r="AF369">
        <f t="shared" si="176"/>
        <v>145.24403057685788</v>
      </c>
      <c r="AG369">
        <f t="shared" si="177"/>
        <v>40.824391324507907</v>
      </c>
      <c r="AH369">
        <f t="shared" si="178"/>
        <v>2.8427101962048247</v>
      </c>
      <c r="AI369">
        <f t="shared" si="179"/>
        <v>20.438123357959281</v>
      </c>
      <c r="AJ369">
        <v>1078.971576531183</v>
      </c>
      <c r="AK369">
        <v>1035.798121212121</v>
      </c>
      <c r="AL369">
        <v>3.4551401087172229</v>
      </c>
      <c r="AM369">
        <v>65.215771682281684</v>
      </c>
      <c r="AN369">
        <f t="shared" si="180"/>
        <v>2.8338807148640166</v>
      </c>
      <c r="AO369">
        <v>17.374257820673169</v>
      </c>
      <c r="AP369">
        <v>20.705146666666671</v>
      </c>
      <c r="AQ369">
        <v>-7.1254987558779428E-5</v>
      </c>
      <c r="AR369">
        <v>100.46263180552219</v>
      </c>
      <c r="AS369">
        <v>0</v>
      </c>
      <c r="AT369">
        <v>0</v>
      </c>
      <c r="AU369">
        <f t="shared" si="181"/>
        <v>1</v>
      </c>
      <c r="AV369">
        <f t="shared" si="182"/>
        <v>0</v>
      </c>
      <c r="AW369">
        <f t="shared" si="183"/>
        <v>53313.910150879674</v>
      </c>
      <c r="AX369">
        <f t="shared" si="184"/>
        <v>2690.8522857142862</v>
      </c>
      <c r="AY369">
        <f t="shared" si="185"/>
        <v>2207.3063278922705</v>
      </c>
      <c r="AZ369">
        <f>($B$11*$D$9+$C$11*$D$9+$F$11*((CV369+CN369)/MAX(CV369+CN369+CW369, 0.1)*$I$9+CW369/MAX(CV369+CN369+CW369, 0.1)*$J$9))/($B$11+$C$11+$F$11)</f>
        <v>0.82030007355321677</v>
      </c>
      <c r="BA369">
        <f>($B$11*$K$9+$C$11*$K$9+$F$11*((CV369+CN369)/MAX(CV369+CN369+CW369, 0.1)*$P$9+CW369/MAX(CV369+CN369+CW369, 0.1)*$Q$9))/($B$11+$C$11+$F$11)</f>
        <v>0.17592914195770842</v>
      </c>
      <c r="BB369" s="1">
        <v>6</v>
      </c>
      <c r="BC369">
        <v>0.5</v>
      </c>
      <c r="BD369" t="s">
        <v>354</v>
      </c>
      <c r="BE369">
        <v>2</v>
      </c>
      <c r="BF369" t="b">
        <v>1</v>
      </c>
      <c r="BG369">
        <v>1687544025.2142861</v>
      </c>
      <c r="BH369">
        <v>989.86553571428578</v>
      </c>
      <c r="BI369">
        <v>1042.2325000000001</v>
      </c>
      <c r="BJ369">
        <v>20.717917857142851</v>
      </c>
      <c r="BK369">
        <v>17.377275000000001</v>
      </c>
      <c r="BL369">
        <v>986.14653571428585</v>
      </c>
      <c r="BM369">
        <v>20.597767857142859</v>
      </c>
      <c r="BN369">
        <v>499.99032142857129</v>
      </c>
      <c r="BO369">
        <v>101.7753928571429</v>
      </c>
      <c r="BP369">
        <v>9.9376710714285707E-2</v>
      </c>
      <c r="BQ369">
        <v>29.747817857142849</v>
      </c>
      <c r="BR369">
        <v>30.93179285714286</v>
      </c>
      <c r="BS369">
        <v>999.9000000000002</v>
      </c>
      <c r="BT369">
        <v>0</v>
      </c>
      <c r="BU369">
        <v>0</v>
      </c>
      <c r="BV369">
        <v>9997.3428571428558</v>
      </c>
      <c r="BW369">
        <v>0</v>
      </c>
      <c r="BX369">
        <v>690.84264285714289</v>
      </c>
      <c r="BY369">
        <v>-52.365907142857147</v>
      </c>
      <c r="BZ369">
        <v>1010.807392857143</v>
      </c>
      <c r="CA369">
        <v>1060.6639285714291</v>
      </c>
      <c r="CB369">
        <v>3.340642142857142</v>
      </c>
      <c r="CC369">
        <v>1042.2325000000001</v>
      </c>
      <c r="CD369">
        <v>17.377275000000001</v>
      </c>
      <c r="CE369">
        <v>2.1085757142857142</v>
      </c>
      <c r="CF369">
        <v>1.7685803571428571</v>
      </c>
      <c r="CG369">
        <v>18.28411071428571</v>
      </c>
      <c r="CH369">
        <v>15.51181785714286</v>
      </c>
      <c r="CI369">
        <v>2000.009642857143</v>
      </c>
      <c r="CJ369">
        <v>0.97999628571428554</v>
      </c>
      <c r="CK369">
        <v>2.0003475E-2</v>
      </c>
      <c r="CL369">
        <v>0</v>
      </c>
      <c r="CM369">
        <v>2.0148857142857142</v>
      </c>
      <c r="CN369">
        <v>0</v>
      </c>
      <c r="CO369">
        <v>14350.125</v>
      </c>
      <c r="CP369">
        <v>17338.30357142858</v>
      </c>
      <c r="CQ369">
        <v>48.707249999999988</v>
      </c>
      <c r="CR369">
        <v>50.017714285714291</v>
      </c>
      <c r="CS369">
        <v>48.892714285714291</v>
      </c>
      <c r="CT369">
        <v>48.066499999999976</v>
      </c>
      <c r="CU369">
        <v>47.410428571428568</v>
      </c>
      <c r="CV369">
        <v>1959.999642857143</v>
      </c>
      <c r="CW369">
        <v>40.01</v>
      </c>
      <c r="CX369">
        <v>0</v>
      </c>
      <c r="CY369">
        <v>1687544033</v>
      </c>
      <c r="CZ369">
        <v>0</v>
      </c>
      <c r="DA369">
        <v>1687542577</v>
      </c>
      <c r="DB369" t="s">
        <v>942</v>
      </c>
      <c r="DC369">
        <v>1687542562</v>
      </c>
      <c r="DD369">
        <v>1687542577</v>
      </c>
      <c r="DE369">
        <v>5</v>
      </c>
      <c r="DF369">
        <v>0.01</v>
      </c>
      <c r="DG369">
        <v>7.0000000000000001E-3</v>
      </c>
      <c r="DH369">
        <v>2.6339999999999999</v>
      </c>
      <c r="DI369">
        <v>1E-3</v>
      </c>
      <c r="DJ369">
        <v>420</v>
      </c>
      <c r="DK369">
        <v>14</v>
      </c>
      <c r="DL369">
        <v>7.0000000000000007E-2</v>
      </c>
      <c r="DM369">
        <v>0.01</v>
      </c>
      <c r="DN369">
        <v>-52.361289999999997</v>
      </c>
      <c r="DO369">
        <v>-0.43440225140707278</v>
      </c>
      <c r="DP369">
        <v>6.372390367828959E-2</v>
      </c>
      <c r="DQ369">
        <v>0</v>
      </c>
      <c r="DR369">
        <v>3.3398232499999998</v>
      </c>
      <c r="DS369">
        <v>1.419726078799362E-2</v>
      </c>
      <c r="DT369">
        <v>3.1672372720558759E-3</v>
      </c>
      <c r="DU369">
        <v>1</v>
      </c>
      <c r="DV369">
        <v>1</v>
      </c>
      <c r="DW369">
        <v>2</v>
      </c>
      <c r="DX369" t="s">
        <v>368</v>
      </c>
      <c r="DY369">
        <v>3.1192000000000002</v>
      </c>
      <c r="DZ369">
        <v>2.7559300000000002</v>
      </c>
      <c r="EA369">
        <v>0.17225499999999999</v>
      </c>
      <c r="EB369">
        <v>0.17936299999999999</v>
      </c>
      <c r="EC369">
        <v>0.105522</v>
      </c>
      <c r="ED369">
        <v>9.3550599999999998E-2</v>
      </c>
      <c r="EE369">
        <v>23945.200000000001</v>
      </c>
      <c r="EF369">
        <v>23605.8</v>
      </c>
      <c r="EG369">
        <v>29514.5</v>
      </c>
      <c r="EH369">
        <v>29081.9</v>
      </c>
      <c r="EI369">
        <v>36560.9</v>
      </c>
      <c r="EJ369">
        <v>34747.1</v>
      </c>
      <c r="EK369">
        <v>45264.7</v>
      </c>
      <c r="EL369">
        <v>43254.9</v>
      </c>
      <c r="EM369">
        <v>1.7098500000000001</v>
      </c>
      <c r="EN369">
        <v>1.6434500000000001</v>
      </c>
      <c r="EO369">
        <v>-1.33589E-2</v>
      </c>
      <c r="EP369">
        <v>0</v>
      </c>
      <c r="EQ369">
        <v>31.095600000000001</v>
      </c>
      <c r="ER369">
        <v>999.9</v>
      </c>
      <c r="ES369">
        <v>44.9</v>
      </c>
      <c r="ET369">
        <v>52.3</v>
      </c>
      <c r="EU369">
        <v>61.386099999999999</v>
      </c>
      <c r="EV369">
        <v>65.659499999999994</v>
      </c>
      <c r="EW369">
        <v>16.25</v>
      </c>
      <c r="EX369">
        <v>1</v>
      </c>
      <c r="EY369">
        <v>1.20808</v>
      </c>
      <c r="EZ369">
        <v>9.2810500000000005</v>
      </c>
      <c r="FA369">
        <v>19.982399999999998</v>
      </c>
      <c r="FB369">
        <v>5.2292699999999996</v>
      </c>
      <c r="FC369">
        <v>11.992000000000001</v>
      </c>
      <c r="FD369">
        <v>4.9684999999999997</v>
      </c>
      <c r="FE369">
        <v>3.2896999999999998</v>
      </c>
      <c r="FF369">
        <v>9999</v>
      </c>
      <c r="FG369">
        <v>9999</v>
      </c>
      <c r="FH369">
        <v>9999</v>
      </c>
      <c r="FI369">
        <v>999.9</v>
      </c>
      <c r="FJ369">
        <v>4.9727399999999999</v>
      </c>
      <c r="FK369">
        <v>1.87853</v>
      </c>
      <c r="FL369">
        <v>1.8768199999999999</v>
      </c>
      <c r="FM369">
        <v>1.87954</v>
      </c>
      <c r="FN369">
        <v>1.87592</v>
      </c>
      <c r="FO369">
        <v>1.8792899999999999</v>
      </c>
      <c r="FP369">
        <v>1.87659</v>
      </c>
      <c r="FQ369">
        <v>1.8778300000000001</v>
      </c>
      <c r="FR369">
        <v>0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3.76</v>
      </c>
      <c r="GF369">
        <v>0.11990000000000001</v>
      </c>
      <c r="GG369">
        <v>1.4370950227846799</v>
      </c>
      <c r="GH369">
        <v>3.4596175144301941E-3</v>
      </c>
      <c r="GI369">
        <v>-1.60062044249347E-6</v>
      </c>
      <c r="GJ369">
        <v>4.4551892631570479E-10</v>
      </c>
      <c r="GK369">
        <v>-0.1146890943765039</v>
      </c>
      <c r="GL369">
        <v>-1.1044296988583829E-3</v>
      </c>
      <c r="GM369">
        <v>8.6344859614355754E-4</v>
      </c>
      <c r="GN369">
        <v>-1.2442756315904091E-5</v>
      </c>
      <c r="GO369">
        <v>0</v>
      </c>
      <c r="GP369">
        <v>2120</v>
      </c>
      <c r="GQ369">
        <v>2</v>
      </c>
      <c r="GR369">
        <v>32</v>
      </c>
      <c r="GS369">
        <v>24.5</v>
      </c>
      <c r="GT369">
        <v>24.3</v>
      </c>
      <c r="GU369">
        <v>2.36206</v>
      </c>
      <c r="GV369">
        <v>2.64893</v>
      </c>
      <c r="GW369">
        <v>1.39893</v>
      </c>
      <c r="GX369">
        <v>2.2705099999999998</v>
      </c>
      <c r="GY369">
        <v>1.4489700000000001</v>
      </c>
      <c r="GZ369">
        <v>2.5732400000000002</v>
      </c>
      <c r="HA369">
        <v>56.238199999999999</v>
      </c>
      <c r="HB369">
        <v>13.2652</v>
      </c>
      <c r="HC369">
        <v>18</v>
      </c>
      <c r="HD369">
        <v>512.14099999999996</v>
      </c>
      <c r="HE369">
        <v>384.10500000000002</v>
      </c>
      <c r="HF369">
        <v>21.9209</v>
      </c>
      <c r="HG369">
        <v>41.172400000000003</v>
      </c>
      <c r="HH369">
        <v>29.999400000000001</v>
      </c>
      <c r="HI369">
        <v>40.656399999999998</v>
      </c>
      <c r="HJ369">
        <v>40.6584</v>
      </c>
      <c r="HK369">
        <v>47.322600000000001</v>
      </c>
      <c r="HL369">
        <v>65.760900000000007</v>
      </c>
      <c r="HM369">
        <v>0</v>
      </c>
      <c r="HN369">
        <v>18.787199999999999</v>
      </c>
      <c r="HO369">
        <v>1088.5999999999999</v>
      </c>
      <c r="HP369">
        <v>17.480899999999998</v>
      </c>
      <c r="HQ369">
        <v>97.722800000000007</v>
      </c>
      <c r="HR369">
        <v>99.455799999999996</v>
      </c>
    </row>
    <row r="370" spans="1:226" x14ac:dyDescent="0.25">
      <c r="A370">
        <v>354</v>
      </c>
      <c r="B370">
        <v>1687544038</v>
      </c>
      <c r="C370">
        <v>15334.5</v>
      </c>
      <c r="D370" t="s">
        <v>1071</v>
      </c>
      <c r="E370" t="s">
        <v>1072</v>
      </c>
      <c r="F370">
        <v>5</v>
      </c>
      <c r="G370" t="s">
        <v>353</v>
      </c>
      <c r="H370" t="s">
        <v>941</v>
      </c>
      <c r="I370">
        <v>1687544030.5</v>
      </c>
      <c r="J370">
        <f t="shared" si="155"/>
        <v>2.8280304237058443E-3</v>
      </c>
      <c r="K370">
        <f t="shared" si="156"/>
        <v>2.8280304237058442</v>
      </c>
      <c r="L370">
        <f t="shared" si="157"/>
        <v>20.53161587247363</v>
      </c>
      <c r="M370">
        <f t="shared" si="158"/>
        <v>1007.611</v>
      </c>
      <c r="N370">
        <f t="shared" si="159"/>
        <v>695.46821447634113</v>
      </c>
      <c r="O370">
        <f t="shared" si="160"/>
        <v>70.850633569966973</v>
      </c>
      <c r="P370">
        <f t="shared" si="161"/>
        <v>102.65009421864323</v>
      </c>
      <c r="Q370">
        <f t="shared" si="162"/>
        <v>0.11984631602447017</v>
      </c>
      <c r="R370">
        <f>IF(LEFT(BD370,1)&lt;&gt;"0",IF(LEFT(BD370,1)="1",3,BE370),$D$5+$E$5*(BV370*BO370/($K$5*1000))+$F$5*(BV370*BO370/($K$5*1000))*MAX(MIN(BB370,$J$5),$I$5)*MAX(MIN(BB370,$J$5),$I$5)+$G$5*MAX(MIN(BB370,$J$5),$I$5)*(BV370*BO370/($K$5*1000))+$H$5*(BV370*BO370/($K$5*1000))*(BV370*BO370/($K$5*1000)))</f>
        <v>2.9615049515973602</v>
      </c>
      <c r="S370">
        <f t="shared" si="163"/>
        <v>0.11721569968320135</v>
      </c>
      <c r="T370">
        <f t="shared" si="164"/>
        <v>7.349135348507034E-2</v>
      </c>
      <c r="U370">
        <f t="shared" si="165"/>
        <v>473.9672528465893</v>
      </c>
      <c r="V370">
        <f t="shared" si="166"/>
        <v>31.772569695117461</v>
      </c>
      <c r="W370">
        <f t="shared" si="167"/>
        <v>30.9094962962963</v>
      </c>
      <c r="X370">
        <f t="shared" si="168"/>
        <v>4.4881504945883686</v>
      </c>
      <c r="Y370">
        <f t="shared" si="169"/>
        <v>50.274611920549091</v>
      </c>
      <c r="Z370">
        <f t="shared" si="170"/>
        <v>2.1098414160430319</v>
      </c>
      <c r="AA370">
        <f t="shared" si="171"/>
        <v>4.1966339180843315</v>
      </c>
      <c r="AB370">
        <f t="shared" si="172"/>
        <v>2.3783090785453367</v>
      </c>
      <c r="AC370">
        <f t="shared" si="173"/>
        <v>-124.71614168542773</v>
      </c>
      <c r="AD370">
        <f t="shared" si="174"/>
        <v>-187.12051359472883</v>
      </c>
      <c r="AE370">
        <f t="shared" si="175"/>
        <v>-14.094184429842375</v>
      </c>
      <c r="AF370">
        <f t="shared" si="176"/>
        <v>148.0364131365904</v>
      </c>
      <c r="AG370">
        <f t="shared" si="177"/>
        <v>40.818487582984147</v>
      </c>
      <c r="AH370">
        <f t="shared" si="178"/>
        <v>2.8392312709265544</v>
      </c>
      <c r="AI370">
        <f t="shared" si="179"/>
        <v>20.53161587247363</v>
      </c>
      <c r="AJ370">
        <v>1096.195986529327</v>
      </c>
      <c r="AK370">
        <v>1053.0213333333329</v>
      </c>
      <c r="AL370">
        <v>3.4340970306036209</v>
      </c>
      <c r="AM370">
        <v>65.215771682281684</v>
      </c>
      <c r="AN370">
        <f t="shared" si="180"/>
        <v>2.8280304237058442</v>
      </c>
      <c r="AO370">
        <v>17.370792097154759</v>
      </c>
      <c r="AP370">
        <v>20.694526666666679</v>
      </c>
      <c r="AQ370">
        <v>-5.6915883441089882E-5</v>
      </c>
      <c r="AR370">
        <v>100.46263180552219</v>
      </c>
      <c r="AS370">
        <v>0</v>
      </c>
      <c r="AT370">
        <v>0</v>
      </c>
      <c r="AU370">
        <f t="shared" si="181"/>
        <v>1</v>
      </c>
      <c r="AV370">
        <f t="shared" si="182"/>
        <v>0</v>
      </c>
      <c r="AW370">
        <f t="shared" si="183"/>
        <v>53358.292444610444</v>
      </c>
      <c r="AX370">
        <f t="shared" si="184"/>
        <v>2694.0803703703705</v>
      </c>
      <c r="AY370">
        <f t="shared" si="185"/>
        <v>2209.9543285234681</v>
      </c>
      <c r="AZ370">
        <f>($B$11*$D$9+$C$11*$D$9+$F$11*((CV370+CN370)/MAX(CV370+CN370+CW370, 0.1)*$I$9+CW370/MAX(CV370+CN370+CW370, 0.1)*$J$9))/($B$11+$C$11+$F$11)</f>
        <v>0.82030007449987585</v>
      </c>
      <c r="BA370">
        <f>($B$11*$K$9+$C$11*$K$9+$F$11*((CV370+CN370)/MAX(CV370+CN370+CW370, 0.1)*$P$9+CW370/MAX(CV370+CN370+CW370, 0.1)*$Q$9))/($B$11+$C$11+$F$11)</f>
        <v>0.17592914378476035</v>
      </c>
      <c r="BB370" s="1">
        <v>6</v>
      </c>
      <c r="BC370">
        <v>0.5</v>
      </c>
      <c r="BD370" t="s">
        <v>354</v>
      </c>
      <c r="BE370">
        <v>2</v>
      </c>
      <c r="BF370" t="b">
        <v>1</v>
      </c>
      <c r="BG370">
        <v>1687544030.5</v>
      </c>
      <c r="BH370">
        <v>1007.611</v>
      </c>
      <c r="BI370">
        <v>1060.024074074074</v>
      </c>
      <c r="BJ370">
        <v>20.710155555555559</v>
      </c>
      <c r="BK370">
        <v>17.37377407407407</v>
      </c>
      <c r="BL370">
        <v>1003.863703703704</v>
      </c>
      <c r="BM370">
        <v>20.590148148148149</v>
      </c>
      <c r="BN370">
        <v>500.02022222222217</v>
      </c>
      <c r="BO370">
        <v>101.7754074074074</v>
      </c>
      <c r="BP370">
        <v>9.9318274074074064E-2</v>
      </c>
      <c r="BQ370">
        <v>29.73750740740741</v>
      </c>
      <c r="BR370">
        <v>30.9094962962963</v>
      </c>
      <c r="BS370">
        <v>999.90000000000009</v>
      </c>
      <c r="BT370">
        <v>0</v>
      </c>
      <c r="BU370">
        <v>0</v>
      </c>
      <c r="BV370">
        <v>10005.663703703711</v>
      </c>
      <c r="BW370">
        <v>0</v>
      </c>
      <c r="BX370">
        <v>694.07703703703714</v>
      </c>
      <c r="BY370">
        <v>-52.411618518518523</v>
      </c>
      <c r="BZ370">
        <v>1028.9207407407409</v>
      </c>
      <c r="CA370">
        <v>1078.7662962962961</v>
      </c>
      <c r="CB370">
        <v>3.336384814814815</v>
      </c>
      <c r="CC370">
        <v>1060.024074074074</v>
      </c>
      <c r="CD370">
        <v>17.37377407407407</v>
      </c>
      <c r="CE370">
        <v>2.1077866666666671</v>
      </c>
      <c r="CF370">
        <v>1.768224444444445</v>
      </c>
      <c r="CG370">
        <v>18.278148148148151</v>
      </c>
      <c r="CH370">
        <v>15.508688888888891</v>
      </c>
      <c r="CI370">
        <v>2000.0033333333331</v>
      </c>
      <c r="CJ370">
        <v>0.97999611111111085</v>
      </c>
      <c r="CK370">
        <v>2.0003666666666659E-2</v>
      </c>
      <c r="CL370">
        <v>0</v>
      </c>
      <c r="CM370">
        <v>1.941685185185186</v>
      </c>
      <c r="CN370">
        <v>0</v>
      </c>
      <c r="CO370">
        <v>14352.71111111111</v>
      </c>
      <c r="CP370">
        <v>17338.244444444441</v>
      </c>
      <c r="CQ370">
        <v>48.691666666666649</v>
      </c>
      <c r="CR370">
        <v>50.002296296296286</v>
      </c>
      <c r="CS370">
        <v>48.879592592592587</v>
      </c>
      <c r="CT370">
        <v>48.05970370370369</v>
      </c>
      <c r="CU370">
        <v>47.388777777777783</v>
      </c>
      <c r="CV370">
        <v>1959.9933333333331</v>
      </c>
      <c r="CW370">
        <v>40.01</v>
      </c>
      <c r="CX370">
        <v>0</v>
      </c>
      <c r="CY370">
        <v>1687544037.8</v>
      </c>
      <c r="CZ370">
        <v>0</v>
      </c>
      <c r="DA370">
        <v>1687542577</v>
      </c>
      <c r="DB370" t="s">
        <v>942</v>
      </c>
      <c r="DC370">
        <v>1687542562</v>
      </c>
      <c r="DD370">
        <v>1687542577</v>
      </c>
      <c r="DE370">
        <v>5</v>
      </c>
      <c r="DF370">
        <v>0.01</v>
      </c>
      <c r="DG370">
        <v>7.0000000000000001E-3</v>
      </c>
      <c r="DH370">
        <v>2.6339999999999999</v>
      </c>
      <c r="DI370">
        <v>1E-3</v>
      </c>
      <c r="DJ370">
        <v>420</v>
      </c>
      <c r="DK370">
        <v>14</v>
      </c>
      <c r="DL370">
        <v>7.0000000000000007E-2</v>
      </c>
      <c r="DM370">
        <v>0.01</v>
      </c>
      <c r="DN370">
        <v>-52.375434146341462</v>
      </c>
      <c r="DO370">
        <v>-0.54107665505225111</v>
      </c>
      <c r="DP370">
        <v>6.5986626914764063E-2</v>
      </c>
      <c r="DQ370">
        <v>0</v>
      </c>
      <c r="DR370">
        <v>3.337793902439024</v>
      </c>
      <c r="DS370">
        <v>-3.9007526132399203E-2</v>
      </c>
      <c r="DT370">
        <v>6.1038228237435413E-3</v>
      </c>
      <c r="DU370">
        <v>1</v>
      </c>
      <c r="DV370">
        <v>1</v>
      </c>
      <c r="DW370">
        <v>2</v>
      </c>
      <c r="DX370" t="s">
        <v>368</v>
      </c>
      <c r="DY370">
        <v>3.1190799999999999</v>
      </c>
      <c r="DZ370">
        <v>2.7560199999999999</v>
      </c>
      <c r="EA370">
        <v>0.17408000000000001</v>
      </c>
      <c r="EB370">
        <v>0.181146</v>
      </c>
      <c r="EC370">
        <v>0.105485</v>
      </c>
      <c r="ED370">
        <v>9.3534800000000001E-2</v>
      </c>
      <c r="EE370">
        <v>23893.1</v>
      </c>
      <c r="EF370">
        <v>23554.799999999999</v>
      </c>
      <c r="EG370">
        <v>29515.7</v>
      </c>
      <c r="EH370">
        <v>29082.6</v>
      </c>
      <c r="EI370">
        <v>36563.4</v>
      </c>
      <c r="EJ370">
        <v>34748.300000000003</v>
      </c>
      <c r="EK370">
        <v>45265.9</v>
      </c>
      <c r="EL370">
        <v>43255.5</v>
      </c>
      <c r="EM370">
        <v>1.7096</v>
      </c>
      <c r="EN370">
        <v>1.6438999999999999</v>
      </c>
      <c r="EO370">
        <v>-1.1399400000000001E-2</v>
      </c>
      <c r="EP370">
        <v>0</v>
      </c>
      <c r="EQ370">
        <v>31.083400000000001</v>
      </c>
      <c r="ER370">
        <v>999.9</v>
      </c>
      <c r="ES370">
        <v>44.9</v>
      </c>
      <c r="ET370">
        <v>52.3</v>
      </c>
      <c r="EU370">
        <v>61.380600000000001</v>
      </c>
      <c r="EV370">
        <v>65.789500000000004</v>
      </c>
      <c r="EW370">
        <v>16.277999999999999</v>
      </c>
      <c r="EX370">
        <v>1</v>
      </c>
      <c r="EY370">
        <v>1.2074</v>
      </c>
      <c r="EZ370">
        <v>9.2810500000000005</v>
      </c>
      <c r="FA370">
        <v>19.982600000000001</v>
      </c>
      <c r="FB370">
        <v>5.2301700000000002</v>
      </c>
      <c r="FC370">
        <v>11.992000000000001</v>
      </c>
      <c r="FD370">
        <v>4.9691000000000001</v>
      </c>
      <c r="FE370">
        <v>3.2896800000000002</v>
      </c>
      <c r="FF370">
        <v>9999</v>
      </c>
      <c r="FG370">
        <v>9999</v>
      </c>
      <c r="FH370">
        <v>9999</v>
      </c>
      <c r="FI370">
        <v>999.9</v>
      </c>
      <c r="FJ370">
        <v>4.9727600000000001</v>
      </c>
      <c r="FK370">
        <v>1.8785700000000001</v>
      </c>
      <c r="FL370">
        <v>1.87683</v>
      </c>
      <c r="FM370">
        <v>1.87957</v>
      </c>
      <c r="FN370">
        <v>1.8759300000000001</v>
      </c>
      <c r="FO370">
        <v>1.8793200000000001</v>
      </c>
      <c r="FP370">
        <v>1.8766700000000001</v>
      </c>
      <c r="FQ370">
        <v>1.87785</v>
      </c>
      <c r="FR370">
        <v>0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3.79</v>
      </c>
      <c r="GF370">
        <v>0.1197</v>
      </c>
      <c r="GG370">
        <v>1.4370950227846799</v>
      </c>
      <c r="GH370">
        <v>3.4596175144301941E-3</v>
      </c>
      <c r="GI370">
        <v>-1.60062044249347E-6</v>
      </c>
      <c r="GJ370">
        <v>4.4551892631570479E-10</v>
      </c>
      <c r="GK370">
        <v>-0.1146890943765039</v>
      </c>
      <c r="GL370">
        <v>-1.1044296988583829E-3</v>
      </c>
      <c r="GM370">
        <v>8.6344859614355754E-4</v>
      </c>
      <c r="GN370">
        <v>-1.2442756315904091E-5</v>
      </c>
      <c r="GO370">
        <v>0</v>
      </c>
      <c r="GP370">
        <v>2120</v>
      </c>
      <c r="GQ370">
        <v>2</v>
      </c>
      <c r="GR370">
        <v>32</v>
      </c>
      <c r="GS370">
        <v>24.6</v>
      </c>
      <c r="GT370">
        <v>24.4</v>
      </c>
      <c r="GU370">
        <v>2.3901400000000002</v>
      </c>
      <c r="GV370">
        <v>2.6452599999999999</v>
      </c>
      <c r="GW370">
        <v>1.39893</v>
      </c>
      <c r="GX370">
        <v>2.2705099999999998</v>
      </c>
      <c r="GY370">
        <v>1.4489700000000001</v>
      </c>
      <c r="GZ370">
        <v>2.5585900000000001</v>
      </c>
      <c r="HA370">
        <v>56.238199999999999</v>
      </c>
      <c r="HB370">
        <v>13.256399999999999</v>
      </c>
      <c r="HC370">
        <v>18</v>
      </c>
      <c r="HD370">
        <v>511.95600000000002</v>
      </c>
      <c r="HE370">
        <v>384.34300000000002</v>
      </c>
      <c r="HF370">
        <v>21.912400000000002</v>
      </c>
      <c r="HG370">
        <v>41.166200000000003</v>
      </c>
      <c r="HH370">
        <v>29.999500000000001</v>
      </c>
      <c r="HI370">
        <v>40.651400000000002</v>
      </c>
      <c r="HJ370">
        <v>40.652299999999997</v>
      </c>
      <c r="HK370">
        <v>47.954900000000002</v>
      </c>
      <c r="HL370">
        <v>65.760900000000007</v>
      </c>
      <c r="HM370">
        <v>0</v>
      </c>
      <c r="HN370">
        <v>18.787199999999999</v>
      </c>
      <c r="HO370">
        <v>1108.6500000000001</v>
      </c>
      <c r="HP370">
        <v>17.480899999999998</v>
      </c>
      <c r="HQ370">
        <v>97.725899999999996</v>
      </c>
      <c r="HR370">
        <v>99.457599999999999</v>
      </c>
    </row>
    <row r="371" spans="1:226" x14ac:dyDescent="0.25">
      <c r="A371">
        <v>355</v>
      </c>
      <c r="B371">
        <v>1687544043</v>
      </c>
      <c r="C371">
        <v>15339.5</v>
      </c>
      <c r="D371" t="s">
        <v>1073</v>
      </c>
      <c r="E371" t="s">
        <v>1074</v>
      </c>
      <c r="F371">
        <v>5</v>
      </c>
      <c r="G371" t="s">
        <v>353</v>
      </c>
      <c r="H371" t="s">
        <v>941</v>
      </c>
      <c r="I371">
        <v>1687544035.2142861</v>
      </c>
      <c r="J371">
        <f t="shared" si="155"/>
        <v>2.8272539165489592E-3</v>
      </c>
      <c r="K371">
        <f t="shared" si="156"/>
        <v>2.8272539165489592</v>
      </c>
      <c r="L371">
        <f t="shared" si="157"/>
        <v>20.425267062226354</v>
      </c>
      <c r="M371">
        <f t="shared" si="158"/>
        <v>1023.49325</v>
      </c>
      <c r="N371">
        <f t="shared" si="159"/>
        <v>712.59214622069419</v>
      </c>
      <c r="O371">
        <f t="shared" si="160"/>
        <v>72.595171317355877</v>
      </c>
      <c r="P371">
        <f t="shared" si="161"/>
        <v>104.26815425902264</v>
      </c>
      <c r="Q371">
        <f t="shared" si="162"/>
        <v>0.12001145623795878</v>
      </c>
      <c r="R371">
        <f>IF(LEFT(BD371,1)&lt;&gt;"0",IF(LEFT(BD371,1)="1",3,BE371),$D$5+$E$5*(BV371*BO371/($K$5*1000))+$F$5*(BV371*BO371/($K$5*1000))*MAX(MIN(BB371,$J$5),$I$5)*MAX(MIN(BB371,$J$5),$I$5)+$G$5*MAX(MIN(BB371,$J$5),$I$5)*(BV371*BO371/($K$5*1000))+$H$5*(BV371*BO371/($K$5*1000))*(BV371*BO371/($K$5*1000)))</f>
        <v>2.9615815263514484</v>
      </c>
      <c r="S371">
        <f t="shared" si="163"/>
        <v>0.11737373782425863</v>
      </c>
      <c r="T371">
        <f t="shared" si="164"/>
        <v>7.3590746067056748E-2</v>
      </c>
      <c r="U371">
        <f t="shared" si="165"/>
        <v>476.2230361789093</v>
      </c>
      <c r="V371">
        <f t="shared" si="166"/>
        <v>31.775550023181765</v>
      </c>
      <c r="W371">
        <f t="shared" si="167"/>
        <v>30.891392857142851</v>
      </c>
      <c r="X371">
        <f t="shared" si="168"/>
        <v>4.4835167630012771</v>
      </c>
      <c r="Y371">
        <f t="shared" si="169"/>
        <v>50.284318370011725</v>
      </c>
      <c r="Z371">
        <f t="shared" si="170"/>
        <v>2.1089946878651333</v>
      </c>
      <c r="AA371">
        <f t="shared" si="171"/>
        <v>4.1941399550180307</v>
      </c>
      <c r="AB371">
        <f t="shared" si="172"/>
        <v>2.3745220751361438</v>
      </c>
      <c r="AC371">
        <f t="shared" si="173"/>
        <v>-124.6818977198091</v>
      </c>
      <c r="AD371">
        <f t="shared" si="174"/>
        <v>-185.88402158356323</v>
      </c>
      <c r="AE371">
        <f t="shared" si="175"/>
        <v>-13.9987189306941</v>
      </c>
      <c r="AF371">
        <f t="shared" si="176"/>
        <v>151.65839794484285</v>
      </c>
      <c r="AG371">
        <f t="shared" si="177"/>
        <v>40.751259436166904</v>
      </c>
      <c r="AH371">
        <f t="shared" si="178"/>
        <v>2.8344306311715335</v>
      </c>
      <c r="AI371">
        <f t="shared" si="179"/>
        <v>20.425267062226354</v>
      </c>
      <c r="AJ371">
        <v>1113.116441044016</v>
      </c>
      <c r="AK371">
        <v>1070.1429090909089</v>
      </c>
      <c r="AL371">
        <v>3.4203529903877148</v>
      </c>
      <c r="AM371">
        <v>65.215771682281684</v>
      </c>
      <c r="AN371">
        <f t="shared" si="180"/>
        <v>2.8272539165489592</v>
      </c>
      <c r="AO371">
        <v>17.36820779535822</v>
      </c>
      <c r="AP371">
        <v>20.690743030303029</v>
      </c>
      <c r="AQ371">
        <v>-1.3953659403094431E-5</v>
      </c>
      <c r="AR371">
        <v>100.46263180552219</v>
      </c>
      <c r="AS371">
        <v>0</v>
      </c>
      <c r="AT371">
        <v>0</v>
      </c>
      <c r="AU371">
        <f t="shared" si="181"/>
        <v>1</v>
      </c>
      <c r="AV371">
        <f t="shared" si="182"/>
        <v>0</v>
      </c>
      <c r="AW371">
        <f t="shared" si="183"/>
        <v>53362.336248994354</v>
      </c>
      <c r="AX371">
        <f t="shared" si="184"/>
        <v>2706.902428571429</v>
      </c>
      <c r="AY371">
        <f t="shared" si="185"/>
        <v>2220.4722688010638</v>
      </c>
      <c r="AZ371">
        <f>($B$11*$D$9+$C$11*$D$9+$F$11*((CV371+CN371)/MAX(CV371+CN371+CW371, 0.1)*$I$9+CW371/MAX(CV371+CN371+CW371, 0.1)*$J$9))/($B$11+$C$11+$F$11)</f>
        <v>0.82030007633962654</v>
      </c>
      <c r="BA371">
        <f>($B$11*$K$9+$C$11*$K$9+$F$11*((CV371+CN371)/MAX(CV371+CN371+CW371, 0.1)*$P$9+CW371/MAX(CV371+CN371+CW371, 0.1)*$Q$9))/($B$11+$C$11+$F$11)</f>
        <v>0.17592914733547915</v>
      </c>
      <c r="BB371" s="1">
        <v>6</v>
      </c>
      <c r="BC371">
        <v>0.5</v>
      </c>
      <c r="BD371" t="s">
        <v>354</v>
      </c>
      <c r="BE371">
        <v>2</v>
      </c>
      <c r="BF371" t="b">
        <v>1</v>
      </c>
      <c r="BG371">
        <v>1687544035.2142861</v>
      </c>
      <c r="BH371">
        <v>1023.49325</v>
      </c>
      <c r="BI371">
        <v>1075.874642857143</v>
      </c>
      <c r="BJ371">
        <v>20.701832142857139</v>
      </c>
      <c r="BK371">
        <v>17.371014285714281</v>
      </c>
      <c r="BL371">
        <v>1019.7207142857141</v>
      </c>
      <c r="BM371">
        <v>20.581975</v>
      </c>
      <c r="BN371">
        <v>500.01282142857139</v>
      </c>
      <c r="BO371">
        <v>101.77549999999999</v>
      </c>
      <c r="BP371">
        <v>9.9284478571428594E-2</v>
      </c>
      <c r="BQ371">
        <v>29.727178571428571</v>
      </c>
      <c r="BR371">
        <v>30.891392857142851</v>
      </c>
      <c r="BS371">
        <v>999.9000000000002</v>
      </c>
      <c r="BT371">
        <v>0</v>
      </c>
      <c r="BU371">
        <v>0</v>
      </c>
      <c r="BV371">
        <v>10006.088928571429</v>
      </c>
      <c r="BW371">
        <v>0</v>
      </c>
      <c r="BX371">
        <v>706.91135714285713</v>
      </c>
      <c r="BY371">
        <v>-52.380246428571432</v>
      </c>
      <c r="BZ371">
        <v>1045.1303571428571</v>
      </c>
      <c r="CA371">
        <v>1094.8942857142861</v>
      </c>
      <c r="CB371">
        <v>3.330809642857143</v>
      </c>
      <c r="CC371">
        <v>1075.874642857143</v>
      </c>
      <c r="CD371">
        <v>17.371014285714281</v>
      </c>
      <c r="CE371">
        <v>2.1069407142857139</v>
      </c>
      <c r="CF371">
        <v>1.7679450000000001</v>
      </c>
      <c r="CG371">
        <v>18.271753571428569</v>
      </c>
      <c r="CH371">
        <v>15.50622857142857</v>
      </c>
      <c r="CI371">
        <v>1999.991071428572</v>
      </c>
      <c r="CJ371">
        <v>0.97999607142857115</v>
      </c>
      <c r="CK371">
        <v>2.0003699999999999E-2</v>
      </c>
      <c r="CL371">
        <v>0</v>
      </c>
      <c r="CM371">
        <v>1.937053571428571</v>
      </c>
      <c r="CN371">
        <v>0</v>
      </c>
      <c r="CO371">
        <v>14356.846428571431</v>
      </c>
      <c r="CP371">
        <v>17338.125</v>
      </c>
      <c r="CQ371">
        <v>48.686999999999983</v>
      </c>
      <c r="CR371">
        <v>50.002214285714281</v>
      </c>
      <c r="CS371">
        <v>48.875</v>
      </c>
      <c r="CT371">
        <v>48.055357142857119</v>
      </c>
      <c r="CU371">
        <v>47.379428571428569</v>
      </c>
      <c r="CV371">
        <v>1959.981071428572</v>
      </c>
      <c r="CW371">
        <v>40.01</v>
      </c>
      <c r="CX371">
        <v>0</v>
      </c>
      <c r="CY371">
        <v>1687544043.2</v>
      </c>
      <c r="CZ371">
        <v>0</v>
      </c>
      <c r="DA371">
        <v>1687542577</v>
      </c>
      <c r="DB371" t="s">
        <v>942</v>
      </c>
      <c r="DC371">
        <v>1687542562</v>
      </c>
      <c r="DD371">
        <v>1687542577</v>
      </c>
      <c r="DE371">
        <v>5</v>
      </c>
      <c r="DF371">
        <v>0.01</v>
      </c>
      <c r="DG371">
        <v>7.0000000000000001E-3</v>
      </c>
      <c r="DH371">
        <v>2.6339999999999999</v>
      </c>
      <c r="DI371">
        <v>1E-3</v>
      </c>
      <c r="DJ371">
        <v>420</v>
      </c>
      <c r="DK371">
        <v>14</v>
      </c>
      <c r="DL371">
        <v>7.0000000000000007E-2</v>
      </c>
      <c r="DM371">
        <v>0.01</v>
      </c>
      <c r="DN371">
        <v>-52.377875000000003</v>
      </c>
      <c r="DO371">
        <v>0.3220142589119771</v>
      </c>
      <c r="DP371">
        <v>6.8112725499718446E-2</v>
      </c>
      <c r="DQ371">
        <v>0</v>
      </c>
      <c r="DR371">
        <v>3.3336070000000002</v>
      </c>
      <c r="DS371">
        <v>-8.0252983114452975E-2</v>
      </c>
      <c r="DT371">
        <v>8.2476885246716286E-3</v>
      </c>
      <c r="DU371">
        <v>1</v>
      </c>
      <c r="DV371">
        <v>1</v>
      </c>
      <c r="DW371">
        <v>2</v>
      </c>
      <c r="DX371" t="s">
        <v>368</v>
      </c>
      <c r="DY371">
        <v>3.1191200000000001</v>
      </c>
      <c r="DZ371">
        <v>2.7561</v>
      </c>
      <c r="EA371">
        <v>0.17588200000000001</v>
      </c>
      <c r="EB371">
        <v>0.18290400000000001</v>
      </c>
      <c r="EC371">
        <v>0.105478</v>
      </c>
      <c r="ED371">
        <v>9.3531000000000003E-2</v>
      </c>
      <c r="EE371">
        <v>23841.200000000001</v>
      </c>
      <c r="EF371">
        <v>23504.2</v>
      </c>
      <c r="EG371">
        <v>29516.2</v>
      </c>
      <c r="EH371">
        <v>29082.9</v>
      </c>
      <c r="EI371">
        <v>36564.400000000001</v>
      </c>
      <c r="EJ371">
        <v>34749.1</v>
      </c>
      <c r="EK371">
        <v>45266.6</v>
      </c>
      <c r="EL371">
        <v>43256.2</v>
      </c>
      <c r="EM371">
        <v>1.7097</v>
      </c>
      <c r="EN371">
        <v>1.6441699999999999</v>
      </c>
      <c r="EO371">
        <v>-1.08331E-2</v>
      </c>
      <c r="EP371">
        <v>0</v>
      </c>
      <c r="EQ371">
        <v>31.0716</v>
      </c>
      <c r="ER371">
        <v>999.9</v>
      </c>
      <c r="ES371">
        <v>44.9</v>
      </c>
      <c r="ET371">
        <v>52.3</v>
      </c>
      <c r="EU371">
        <v>61.383699999999997</v>
      </c>
      <c r="EV371">
        <v>65.619500000000002</v>
      </c>
      <c r="EW371">
        <v>16.334099999999999</v>
      </c>
      <c r="EX371">
        <v>1</v>
      </c>
      <c r="EY371">
        <v>1.2067099999999999</v>
      </c>
      <c r="EZ371">
        <v>9.2810500000000005</v>
      </c>
      <c r="FA371">
        <v>19.982600000000001</v>
      </c>
      <c r="FB371">
        <v>5.2289700000000003</v>
      </c>
      <c r="FC371">
        <v>11.992000000000001</v>
      </c>
      <c r="FD371">
        <v>4.9686500000000002</v>
      </c>
      <c r="FE371">
        <v>3.2895300000000001</v>
      </c>
      <c r="FF371">
        <v>9999</v>
      </c>
      <c r="FG371">
        <v>9999</v>
      </c>
      <c r="FH371">
        <v>9999</v>
      </c>
      <c r="FI371">
        <v>999.9</v>
      </c>
      <c r="FJ371">
        <v>4.9727499999999996</v>
      </c>
      <c r="FK371">
        <v>1.87853</v>
      </c>
      <c r="FL371">
        <v>1.8768100000000001</v>
      </c>
      <c r="FM371">
        <v>1.8795500000000001</v>
      </c>
      <c r="FN371">
        <v>1.87592</v>
      </c>
      <c r="FO371">
        <v>1.8792899999999999</v>
      </c>
      <c r="FP371">
        <v>1.87662</v>
      </c>
      <c r="FQ371">
        <v>1.87781</v>
      </c>
      <c r="FR371">
        <v>0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3.82</v>
      </c>
      <c r="GF371">
        <v>0.1197</v>
      </c>
      <c r="GG371">
        <v>1.4370950227846799</v>
      </c>
      <c r="GH371">
        <v>3.4596175144301941E-3</v>
      </c>
      <c r="GI371">
        <v>-1.60062044249347E-6</v>
      </c>
      <c r="GJ371">
        <v>4.4551892631570479E-10</v>
      </c>
      <c r="GK371">
        <v>-0.1146890943765039</v>
      </c>
      <c r="GL371">
        <v>-1.1044296988583829E-3</v>
      </c>
      <c r="GM371">
        <v>8.6344859614355754E-4</v>
      </c>
      <c r="GN371">
        <v>-1.2442756315904091E-5</v>
      </c>
      <c r="GO371">
        <v>0</v>
      </c>
      <c r="GP371">
        <v>2120</v>
      </c>
      <c r="GQ371">
        <v>2</v>
      </c>
      <c r="GR371">
        <v>32</v>
      </c>
      <c r="GS371">
        <v>24.7</v>
      </c>
      <c r="GT371">
        <v>24.4</v>
      </c>
      <c r="GU371">
        <v>2.4218799999999998</v>
      </c>
      <c r="GV371">
        <v>2.6452599999999999</v>
      </c>
      <c r="GW371">
        <v>1.39893</v>
      </c>
      <c r="GX371">
        <v>2.2705099999999998</v>
      </c>
      <c r="GY371">
        <v>1.4489700000000001</v>
      </c>
      <c r="GZ371">
        <v>2.5390600000000001</v>
      </c>
      <c r="HA371">
        <v>56.238199999999999</v>
      </c>
      <c r="HB371">
        <v>13.2477</v>
      </c>
      <c r="HC371">
        <v>18</v>
      </c>
      <c r="HD371">
        <v>511.98899999999998</v>
      </c>
      <c r="HE371">
        <v>384.48099999999999</v>
      </c>
      <c r="HF371">
        <v>21.906199999999998</v>
      </c>
      <c r="HG371">
        <v>41.159399999999998</v>
      </c>
      <c r="HH371">
        <v>29.999400000000001</v>
      </c>
      <c r="HI371">
        <v>40.646299999999997</v>
      </c>
      <c r="HJ371">
        <v>40.647199999999998</v>
      </c>
      <c r="HK371">
        <v>48.5274</v>
      </c>
      <c r="HL371">
        <v>65.760900000000007</v>
      </c>
      <c r="HM371">
        <v>0</v>
      </c>
      <c r="HN371">
        <v>18.7851</v>
      </c>
      <c r="HO371">
        <v>1122.02</v>
      </c>
      <c r="HP371">
        <v>17.480899999999998</v>
      </c>
      <c r="HQ371">
        <v>97.727500000000006</v>
      </c>
      <c r="HR371">
        <v>99.4589</v>
      </c>
    </row>
    <row r="372" spans="1:226" x14ac:dyDescent="0.25">
      <c r="A372">
        <v>356</v>
      </c>
      <c r="B372">
        <v>1687544048</v>
      </c>
      <c r="C372">
        <v>15344.5</v>
      </c>
      <c r="D372" t="s">
        <v>1075</v>
      </c>
      <c r="E372" t="s">
        <v>1076</v>
      </c>
      <c r="F372">
        <v>5</v>
      </c>
      <c r="G372" t="s">
        <v>353</v>
      </c>
      <c r="H372" t="s">
        <v>941</v>
      </c>
      <c r="I372">
        <v>1687544040.5</v>
      </c>
      <c r="J372">
        <f t="shared" si="155"/>
        <v>2.8277215214627901E-3</v>
      </c>
      <c r="K372">
        <f t="shared" si="156"/>
        <v>2.8277215214627902</v>
      </c>
      <c r="L372">
        <f t="shared" si="157"/>
        <v>20.197542596812564</v>
      </c>
      <c r="M372">
        <f t="shared" si="158"/>
        <v>1041.3011111111109</v>
      </c>
      <c r="N372">
        <f t="shared" si="159"/>
        <v>732.52956752632269</v>
      </c>
      <c r="O372">
        <f t="shared" si="160"/>
        <v>74.625992623137762</v>
      </c>
      <c r="P372">
        <f t="shared" si="161"/>
        <v>106.08190096497444</v>
      </c>
      <c r="Q372">
        <f t="shared" si="162"/>
        <v>0.11991768348945978</v>
      </c>
      <c r="R372">
        <f>IF(LEFT(BD372,1)&lt;&gt;"0",IF(LEFT(BD372,1)="1",3,BE372),$D$5+$E$5*(BV372*BO372/($K$5*1000))+$F$5*(BV372*BO372/($K$5*1000))*MAX(MIN(BB372,$J$5),$I$5)*MAX(MIN(BB372,$J$5),$I$5)+$G$5*MAX(MIN(BB372,$J$5),$I$5)*(BV372*BO372/($K$5*1000))+$H$5*(BV372*BO372/($K$5*1000))*(BV372*BO372/($K$5*1000)))</f>
        <v>2.9628569948519203</v>
      </c>
      <c r="S372">
        <f t="shared" si="163"/>
        <v>0.11728514370489596</v>
      </c>
      <c r="T372">
        <f t="shared" si="164"/>
        <v>7.3534924643354274E-2</v>
      </c>
      <c r="U372">
        <f t="shared" si="165"/>
        <v>478.81337836927452</v>
      </c>
      <c r="V372">
        <f t="shared" si="166"/>
        <v>31.770804578994465</v>
      </c>
      <c r="W372">
        <f t="shared" si="167"/>
        <v>30.89638148148148</v>
      </c>
      <c r="X372">
        <f t="shared" si="168"/>
        <v>4.484793228340707</v>
      </c>
      <c r="Y372">
        <f t="shared" si="169"/>
        <v>50.317725684167904</v>
      </c>
      <c r="Z372">
        <f t="shared" si="170"/>
        <v>2.1080989147236746</v>
      </c>
      <c r="AA372">
        <f t="shared" si="171"/>
        <v>4.1895751170386708</v>
      </c>
      <c r="AB372">
        <f t="shared" si="172"/>
        <v>2.3766943136170324</v>
      </c>
      <c r="AC372">
        <f t="shared" si="173"/>
        <v>-124.70251909650905</v>
      </c>
      <c r="AD372">
        <f t="shared" si="174"/>
        <v>-189.78297600106484</v>
      </c>
      <c r="AE372">
        <f t="shared" si="175"/>
        <v>-14.285210179845798</v>
      </c>
      <c r="AF372">
        <f t="shared" si="176"/>
        <v>150.04267309185482</v>
      </c>
      <c r="AG372">
        <f t="shared" si="177"/>
        <v>40.646687560746649</v>
      </c>
      <c r="AH372">
        <f t="shared" si="178"/>
        <v>2.8295747867664134</v>
      </c>
      <c r="AI372">
        <f t="shared" si="179"/>
        <v>20.197542596812564</v>
      </c>
      <c r="AJ372">
        <v>1130.1570114844069</v>
      </c>
      <c r="AK372">
        <v>1087.342606060605</v>
      </c>
      <c r="AL372">
        <v>3.4429652864874618</v>
      </c>
      <c r="AM372">
        <v>65.215771682281684</v>
      </c>
      <c r="AN372">
        <f t="shared" si="180"/>
        <v>2.8277215214627902</v>
      </c>
      <c r="AO372">
        <v>17.366128386393811</v>
      </c>
      <c r="AP372">
        <v>20.68906181818182</v>
      </c>
      <c r="AQ372">
        <v>-6.5250770454963512E-6</v>
      </c>
      <c r="AR372">
        <v>100.46263180552219</v>
      </c>
      <c r="AS372">
        <v>0</v>
      </c>
      <c r="AT372">
        <v>0</v>
      </c>
      <c r="AU372">
        <f t="shared" si="181"/>
        <v>1</v>
      </c>
      <c r="AV372">
        <f t="shared" si="182"/>
        <v>0</v>
      </c>
      <c r="AW372">
        <f t="shared" si="183"/>
        <v>53402.672090776709</v>
      </c>
      <c r="AX372">
        <f t="shared" si="184"/>
        <v>2721.6262592592589</v>
      </c>
      <c r="AY372">
        <f t="shared" si="185"/>
        <v>2232.5502236849052</v>
      </c>
      <c r="AZ372">
        <f>($B$11*$D$9+$C$11*$D$9+$F$11*((CV372+CN372)/MAX(CV372+CN372+CW372, 0.1)*$I$9+CW372/MAX(CV372+CN372+CW372, 0.1)*$J$9))/($B$11+$C$11+$F$11)</f>
        <v>0.82030007466658372</v>
      </c>
      <c r="BA372">
        <f>($B$11*$K$9+$C$11*$K$9+$F$11*((CV372+CN372)/MAX(CV372+CN372+CW372, 0.1)*$P$9+CW372/MAX(CV372+CN372+CW372, 0.1)*$Q$9))/($B$11+$C$11+$F$11)</f>
        <v>0.17592914410650656</v>
      </c>
      <c r="BB372" s="1">
        <v>6</v>
      </c>
      <c r="BC372">
        <v>0.5</v>
      </c>
      <c r="BD372" t="s">
        <v>354</v>
      </c>
      <c r="BE372">
        <v>2</v>
      </c>
      <c r="BF372" t="b">
        <v>1</v>
      </c>
      <c r="BG372">
        <v>1687544040.5</v>
      </c>
      <c r="BH372">
        <v>1041.3011111111109</v>
      </c>
      <c r="BI372">
        <v>1093.6099999999999</v>
      </c>
      <c r="BJ372">
        <v>20.693122222222222</v>
      </c>
      <c r="BK372">
        <v>17.368077777777781</v>
      </c>
      <c r="BL372">
        <v>1037.5</v>
      </c>
      <c r="BM372">
        <v>20.57342222222222</v>
      </c>
      <c r="BN372">
        <v>500.02737037037042</v>
      </c>
      <c r="BO372">
        <v>101.7752222222222</v>
      </c>
      <c r="BP372">
        <v>9.9153818518518497E-2</v>
      </c>
      <c r="BQ372">
        <v>29.70825925925925</v>
      </c>
      <c r="BR372">
        <v>30.89638148148148</v>
      </c>
      <c r="BS372">
        <v>999.90000000000009</v>
      </c>
      <c r="BT372">
        <v>0</v>
      </c>
      <c r="BU372">
        <v>0</v>
      </c>
      <c r="BV372">
        <v>10013.35259259259</v>
      </c>
      <c r="BW372">
        <v>0</v>
      </c>
      <c r="BX372">
        <v>721.62403703703706</v>
      </c>
      <c r="BY372">
        <v>-52.307937037037043</v>
      </c>
      <c r="BZ372">
        <v>1063.3040740740739</v>
      </c>
      <c r="CA372">
        <v>1112.94</v>
      </c>
      <c r="CB372">
        <v>3.32504</v>
      </c>
      <c r="CC372">
        <v>1093.6099999999999</v>
      </c>
      <c r="CD372">
        <v>17.368077777777781</v>
      </c>
      <c r="CE372">
        <v>2.1060488888888891</v>
      </c>
      <c r="CF372">
        <v>1.767641481481482</v>
      </c>
      <c r="CG372">
        <v>18.265003703703702</v>
      </c>
      <c r="CH372">
        <v>15.50354814814815</v>
      </c>
      <c r="CI372">
        <v>2000.0022222222219</v>
      </c>
      <c r="CJ372">
        <v>0.97999633333333325</v>
      </c>
      <c r="CK372">
        <v>2.0003425925925931E-2</v>
      </c>
      <c r="CL372">
        <v>0</v>
      </c>
      <c r="CM372">
        <v>1.925988888888889</v>
      </c>
      <c r="CN372">
        <v>0</v>
      </c>
      <c r="CO372">
        <v>14364.37037037037</v>
      </c>
      <c r="CP372">
        <v>17338.22592592593</v>
      </c>
      <c r="CQ372">
        <v>48.686999999999983</v>
      </c>
      <c r="CR372">
        <v>50</v>
      </c>
      <c r="CS372">
        <v>48.875</v>
      </c>
      <c r="CT372">
        <v>48.045925925925907</v>
      </c>
      <c r="CU372">
        <v>47.375</v>
      </c>
      <c r="CV372">
        <v>1959.9922222222219</v>
      </c>
      <c r="CW372">
        <v>40.01</v>
      </c>
      <c r="CX372">
        <v>0</v>
      </c>
      <c r="CY372">
        <v>1687544048</v>
      </c>
      <c r="CZ372">
        <v>0</v>
      </c>
      <c r="DA372">
        <v>1687542577</v>
      </c>
      <c r="DB372" t="s">
        <v>942</v>
      </c>
      <c r="DC372">
        <v>1687542562</v>
      </c>
      <c r="DD372">
        <v>1687542577</v>
      </c>
      <c r="DE372">
        <v>5</v>
      </c>
      <c r="DF372">
        <v>0.01</v>
      </c>
      <c r="DG372">
        <v>7.0000000000000001E-3</v>
      </c>
      <c r="DH372">
        <v>2.6339999999999999</v>
      </c>
      <c r="DI372">
        <v>1E-3</v>
      </c>
      <c r="DJ372">
        <v>420</v>
      </c>
      <c r="DK372">
        <v>14</v>
      </c>
      <c r="DL372">
        <v>7.0000000000000007E-2</v>
      </c>
      <c r="DM372">
        <v>0.01</v>
      </c>
      <c r="DN372">
        <v>-52.348580487804867</v>
      </c>
      <c r="DO372">
        <v>0.84591637630655314</v>
      </c>
      <c r="DP372">
        <v>9.1342441233490959E-2</v>
      </c>
      <c r="DQ372">
        <v>0</v>
      </c>
      <c r="DR372">
        <v>3.3297199999999991</v>
      </c>
      <c r="DS372">
        <v>-6.7900139372816415E-2</v>
      </c>
      <c r="DT372">
        <v>7.5875167054904932E-3</v>
      </c>
      <c r="DU372">
        <v>1</v>
      </c>
      <c r="DV372">
        <v>1</v>
      </c>
      <c r="DW372">
        <v>2</v>
      </c>
      <c r="DX372" t="s">
        <v>368</v>
      </c>
      <c r="DY372">
        <v>3.1191399999999998</v>
      </c>
      <c r="DZ372">
        <v>2.7559300000000002</v>
      </c>
      <c r="EA372">
        <v>0.177676</v>
      </c>
      <c r="EB372">
        <v>0.184665</v>
      </c>
      <c r="EC372">
        <v>0.105475</v>
      </c>
      <c r="ED372">
        <v>9.3518400000000002E-2</v>
      </c>
      <c r="EE372">
        <v>23789.4</v>
      </c>
      <c r="EF372">
        <v>23453.7</v>
      </c>
      <c r="EG372">
        <v>29516.6</v>
      </c>
      <c r="EH372">
        <v>29083.3</v>
      </c>
      <c r="EI372">
        <v>36565.300000000003</v>
      </c>
      <c r="EJ372">
        <v>34750.300000000003</v>
      </c>
      <c r="EK372">
        <v>45267.5</v>
      </c>
      <c r="EL372">
        <v>43257</v>
      </c>
      <c r="EM372">
        <v>1.70987</v>
      </c>
      <c r="EN372">
        <v>1.64405</v>
      </c>
      <c r="EO372">
        <v>-9.8124100000000006E-3</v>
      </c>
      <c r="EP372">
        <v>0</v>
      </c>
      <c r="EQ372">
        <v>31.061399999999999</v>
      </c>
      <c r="ER372">
        <v>999.9</v>
      </c>
      <c r="ES372">
        <v>44.9</v>
      </c>
      <c r="ET372">
        <v>52.3</v>
      </c>
      <c r="EU372">
        <v>61.377800000000001</v>
      </c>
      <c r="EV372">
        <v>65.509500000000003</v>
      </c>
      <c r="EW372">
        <v>16.330100000000002</v>
      </c>
      <c r="EX372">
        <v>1</v>
      </c>
      <c r="EY372">
        <v>1.2061299999999999</v>
      </c>
      <c r="EZ372">
        <v>9.2810500000000005</v>
      </c>
      <c r="FA372">
        <v>19.982600000000001</v>
      </c>
      <c r="FB372">
        <v>5.22912</v>
      </c>
      <c r="FC372">
        <v>11.992000000000001</v>
      </c>
      <c r="FD372">
        <v>4.9689500000000004</v>
      </c>
      <c r="FE372">
        <v>3.2894999999999999</v>
      </c>
      <c r="FF372">
        <v>9999</v>
      </c>
      <c r="FG372">
        <v>9999</v>
      </c>
      <c r="FH372">
        <v>9999</v>
      </c>
      <c r="FI372">
        <v>999.9</v>
      </c>
      <c r="FJ372">
        <v>4.9727499999999996</v>
      </c>
      <c r="FK372">
        <v>1.8785400000000001</v>
      </c>
      <c r="FL372">
        <v>1.8768199999999999</v>
      </c>
      <c r="FM372">
        <v>1.87957</v>
      </c>
      <c r="FN372">
        <v>1.87592</v>
      </c>
      <c r="FO372">
        <v>1.8793</v>
      </c>
      <c r="FP372">
        <v>1.8766499999999999</v>
      </c>
      <c r="FQ372">
        <v>1.87782</v>
      </c>
      <c r="FR372">
        <v>0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3.84</v>
      </c>
      <c r="GF372">
        <v>0.1196</v>
      </c>
      <c r="GG372">
        <v>1.4370950227846799</v>
      </c>
      <c r="GH372">
        <v>3.4596175144301941E-3</v>
      </c>
      <c r="GI372">
        <v>-1.60062044249347E-6</v>
      </c>
      <c r="GJ372">
        <v>4.4551892631570479E-10</v>
      </c>
      <c r="GK372">
        <v>-0.1146890943765039</v>
      </c>
      <c r="GL372">
        <v>-1.1044296988583829E-3</v>
      </c>
      <c r="GM372">
        <v>8.6344859614355754E-4</v>
      </c>
      <c r="GN372">
        <v>-1.2442756315904091E-5</v>
      </c>
      <c r="GO372">
        <v>0</v>
      </c>
      <c r="GP372">
        <v>2120</v>
      </c>
      <c r="GQ372">
        <v>2</v>
      </c>
      <c r="GR372">
        <v>32</v>
      </c>
      <c r="GS372">
        <v>24.8</v>
      </c>
      <c r="GT372">
        <v>24.5</v>
      </c>
      <c r="GU372">
        <v>2.4499499999999999</v>
      </c>
      <c r="GV372">
        <v>2.6403799999999999</v>
      </c>
      <c r="GW372">
        <v>1.39893</v>
      </c>
      <c r="GX372">
        <v>2.2717299999999998</v>
      </c>
      <c r="GY372">
        <v>1.4489700000000001</v>
      </c>
      <c r="GZ372">
        <v>2.50854</v>
      </c>
      <c r="HA372">
        <v>56.238199999999999</v>
      </c>
      <c r="HB372">
        <v>13.238899999999999</v>
      </c>
      <c r="HC372">
        <v>18</v>
      </c>
      <c r="HD372">
        <v>512.07000000000005</v>
      </c>
      <c r="HE372">
        <v>384.38600000000002</v>
      </c>
      <c r="HF372">
        <v>21.9024</v>
      </c>
      <c r="HG372">
        <v>41.152999999999999</v>
      </c>
      <c r="HH372">
        <v>29.999500000000001</v>
      </c>
      <c r="HI372">
        <v>40.641399999999997</v>
      </c>
      <c r="HJ372">
        <v>40.6434</v>
      </c>
      <c r="HK372">
        <v>49.156700000000001</v>
      </c>
      <c r="HL372">
        <v>65.760900000000007</v>
      </c>
      <c r="HM372">
        <v>0</v>
      </c>
      <c r="HN372">
        <v>18.782399999999999</v>
      </c>
      <c r="HO372">
        <v>1142.1099999999999</v>
      </c>
      <c r="HP372">
        <v>17.480899999999998</v>
      </c>
      <c r="HQ372">
        <v>97.729200000000006</v>
      </c>
      <c r="HR372">
        <v>99.460700000000003</v>
      </c>
    </row>
    <row r="373" spans="1:226" x14ac:dyDescent="0.25">
      <c r="A373">
        <v>357</v>
      </c>
      <c r="B373">
        <v>1687544053</v>
      </c>
      <c r="C373">
        <v>15349.5</v>
      </c>
      <c r="D373" t="s">
        <v>1077</v>
      </c>
      <c r="E373" t="s">
        <v>1078</v>
      </c>
      <c r="F373">
        <v>5</v>
      </c>
      <c r="G373" t="s">
        <v>353</v>
      </c>
      <c r="H373" t="s">
        <v>941</v>
      </c>
      <c r="I373">
        <v>1687544045.2142861</v>
      </c>
      <c r="J373">
        <f t="shared" si="155"/>
        <v>2.8312631656383807E-3</v>
      </c>
      <c r="K373">
        <f t="shared" si="156"/>
        <v>2.8312631656383807</v>
      </c>
      <c r="L373">
        <f t="shared" si="157"/>
        <v>20.072154833256075</v>
      </c>
      <c r="M373">
        <f t="shared" si="158"/>
        <v>1057.155</v>
      </c>
      <c r="N373">
        <f t="shared" si="159"/>
        <v>749.71031029296432</v>
      </c>
      <c r="O373">
        <f t="shared" si="160"/>
        <v>76.376887372074322</v>
      </c>
      <c r="P373">
        <f t="shared" si="161"/>
        <v>107.69787644813583</v>
      </c>
      <c r="Q373">
        <f t="shared" si="162"/>
        <v>0.12003822098376217</v>
      </c>
      <c r="R373">
        <f>IF(LEFT(BD373,1)&lt;&gt;"0",IF(LEFT(BD373,1)="1",3,BE373),$D$5+$E$5*(BV373*BO373/($K$5*1000))+$F$5*(BV373*BO373/($K$5*1000))*MAX(MIN(BB373,$J$5),$I$5)*MAX(MIN(BB373,$J$5),$I$5)+$G$5*MAX(MIN(BB373,$J$5),$I$5)*(BV373*BO373/($K$5*1000))+$H$5*(BV373*BO373/($K$5*1000))*(BV373*BO373/($K$5*1000)))</f>
        <v>2.9614128956214216</v>
      </c>
      <c r="S373">
        <f t="shared" si="163"/>
        <v>0.11739919315174079</v>
      </c>
      <c r="T373">
        <f t="shared" si="164"/>
        <v>7.3606769575273415E-2</v>
      </c>
      <c r="U373">
        <f t="shared" si="165"/>
        <v>480.43382089837468</v>
      </c>
      <c r="V373">
        <f t="shared" si="166"/>
        <v>31.771533241576073</v>
      </c>
      <c r="W373">
        <f t="shared" si="167"/>
        <v>30.898028571428569</v>
      </c>
      <c r="X373">
        <f t="shared" si="168"/>
        <v>4.4852147473473547</v>
      </c>
      <c r="Y373">
        <f t="shared" si="169"/>
        <v>50.336840928615935</v>
      </c>
      <c r="Z373">
        <f t="shared" si="170"/>
        <v>2.1078375346630254</v>
      </c>
      <c r="AA373">
        <f t="shared" si="171"/>
        <v>4.1874648781639037</v>
      </c>
      <c r="AB373">
        <f t="shared" si="172"/>
        <v>2.3773772126843293</v>
      </c>
      <c r="AC373">
        <f t="shared" si="173"/>
        <v>-124.85870560465258</v>
      </c>
      <c r="AD373">
        <f t="shared" si="174"/>
        <v>-191.3507680898463</v>
      </c>
      <c r="AE373">
        <f t="shared" si="175"/>
        <v>-14.409738112177076</v>
      </c>
      <c r="AF373">
        <f t="shared" si="176"/>
        <v>149.81460909169871</v>
      </c>
      <c r="AG373">
        <f t="shared" si="177"/>
        <v>40.546884385911106</v>
      </c>
      <c r="AH373">
        <f t="shared" si="178"/>
        <v>2.8299301597618736</v>
      </c>
      <c r="AI373">
        <f t="shared" si="179"/>
        <v>20.072154833256075</v>
      </c>
      <c r="AJ373">
        <v>1147.2645902811489</v>
      </c>
      <c r="AK373">
        <v>1104.554848484848</v>
      </c>
      <c r="AL373">
        <v>3.4522919279643678</v>
      </c>
      <c r="AM373">
        <v>65.215771682281684</v>
      </c>
      <c r="AN373">
        <f t="shared" si="180"/>
        <v>2.8312631656383807</v>
      </c>
      <c r="AO373">
        <v>17.360661453470922</v>
      </c>
      <c r="AP373">
        <v>20.687629696969701</v>
      </c>
      <c r="AQ373">
        <v>-3.0335572828382038E-6</v>
      </c>
      <c r="AR373">
        <v>100.46263180552219</v>
      </c>
      <c r="AS373">
        <v>0</v>
      </c>
      <c r="AT373">
        <v>0</v>
      </c>
      <c r="AU373">
        <f t="shared" si="181"/>
        <v>1</v>
      </c>
      <c r="AV373">
        <f t="shared" si="182"/>
        <v>0</v>
      </c>
      <c r="AW373">
        <f t="shared" si="183"/>
        <v>53362.336207325992</v>
      </c>
      <c r="AX373">
        <f t="shared" si="184"/>
        <v>2730.8369642857151</v>
      </c>
      <c r="AY373">
        <f t="shared" si="185"/>
        <v>2240.1057714453095</v>
      </c>
      <c r="AZ373">
        <f>($B$11*$D$9+$C$11*$D$9+$F$11*((CV373+CN373)/MAX(CV373+CN373+CW373, 0.1)*$I$9+CW373/MAX(CV373+CN373+CW373, 0.1)*$J$9))/($B$11+$C$11+$F$11)</f>
        <v>0.82030007676830952</v>
      </c>
      <c r="BA373">
        <f>($B$11*$K$9+$C$11*$K$9+$F$11*((CV373+CN373)/MAX(CV373+CN373+CW373, 0.1)*$P$9+CW373/MAX(CV373+CN373+CW373, 0.1)*$Q$9))/($B$11+$C$11+$F$11)</f>
        <v>0.17592914816283739</v>
      </c>
      <c r="BB373" s="1">
        <v>6</v>
      </c>
      <c r="BC373">
        <v>0.5</v>
      </c>
      <c r="BD373" t="s">
        <v>354</v>
      </c>
      <c r="BE373">
        <v>2</v>
      </c>
      <c r="BF373" t="b">
        <v>1</v>
      </c>
      <c r="BG373">
        <v>1687544045.2142861</v>
      </c>
      <c r="BH373">
        <v>1057.155</v>
      </c>
      <c r="BI373">
        <v>1109.3967857142859</v>
      </c>
      <c r="BJ373">
        <v>20.690389285714289</v>
      </c>
      <c r="BK373">
        <v>17.365021428571431</v>
      </c>
      <c r="BL373">
        <v>1053.3289285714279</v>
      </c>
      <c r="BM373">
        <v>20.570735714285711</v>
      </c>
      <c r="BN373">
        <v>500.04292857142849</v>
      </c>
      <c r="BO373">
        <v>101.7761428571428</v>
      </c>
      <c r="BP373">
        <v>9.9056567857142869E-2</v>
      </c>
      <c r="BQ373">
        <v>29.699507142857151</v>
      </c>
      <c r="BR373">
        <v>30.898028571428569</v>
      </c>
      <c r="BS373">
        <v>999.9000000000002</v>
      </c>
      <c r="BT373">
        <v>0</v>
      </c>
      <c r="BU373">
        <v>0</v>
      </c>
      <c r="BV373">
        <v>10005.06928571428</v>
      </c>
      <c r="BW373">
        <v>0</v>
      </c>
      <c r="BX373">
        <v>730.84874999999988</v>
      </c>
      <c r="BY373">
        <v>-52.240871428571417</v>
      </c>
      <c r="BZ373">
        <v>1079.4892857142861</v>
      </c>
      <c r="CA373">
        <v>1129.0007142857139</v>
      </c>
      <c r="CB373">
        <v>3.325365000000001</v>
      </c>
      <c r="CC373">
        <v>1109.3967857142859</v>
      </c>
      <c r="CD373">
        <v>17.365021428571431</v>
      </c>
      <c r="CE373">
        <v>2.1057871428571429</v>
      </c>
      <c r="CF373">
        <v>1.767344285714286</v>
      </c>
      <c r="CG373">
        <v>18.263028571428571</v>
      </c>
      <c r="CH373">
        <v>15.500917857142859</v>
      </c>
      <c r="CI373">
        <v>1999.988214285715</v>
      </c>
      <c r="CJ373">
        <v>0.97999628571428565</v>
      </c>
      <c r="CK373">
        <v>2.0003467857142861E-2</v>
      </c>
      <c r="CL373">
        <v>0</v>
      </c>
      <c r="CM373">
        <v>1.9351642857142859</v>
      </c>
      <c r="CN373">
        <v>0</v>
      </c>
      <c r="CO373">
        <v>14371.164285714291</v>
      </c>
      <c r="CP373">
        <v>17338.103571428572</v>
      </c>
      <c r="CQ373">
        <v>48.686999999999983</v>
      </c>
      <c r="CR373">
        <v>50</v>
      </c>
      <c r="CS373">
        <v>48.875</v>
      </c>
      <c r="CT373">
        <v>48.03321428571428</v>
      </c>
      <c r="CU373">
        <v>47.375</v>
      </c>
      <c r="CV373">
        <v>1959.9782142857141</v>
      </c>
      <c r="CW373">
        <v>40.01</v>
      </c>
      <c r="CX373">
        <v>0</v>
      </c>
      <c r="CY373">
        <v>1687544052.8</v>
      </c>
      <c r="CZ373">
        <v>0</v>
      </c>
      <c r="DA373">
        <v>1687542577</v>
      </c>
      <c r="DB373" t="s">
        <v>942</v>
      </c>
      <c r="DC373">
        <v>1687542562</v>
      </c>
      <c r="DD373">
        <v>1687542577</v>
      </c>
      <c r="DE373">
        <v>5</v>
      </c>
      <c r="DF373">
        <v>0.01</v>
      </c>
      <c r="DG373">
        <v>7.0000000000000001E-3</v>
      </c>
      <c r="DH373">
        <v>2.6339999999999999</v>
      </c>
      <c r="DI373">
        <v>1E-3</v>
      </c>
      <c r="DJ373">
        <v>420</v>
      </c>
      <c r="DK373">
        <v>14</v>
      </c>
      <c r="DL373">
        <v>7.0000000000000007E-2</v>
      </c>
      <c r="DM373">
        <v>0.01</v>
      </c>
      <c r="DN373">
        <v>-52.297317073170731</v>
      </c>
      <c r="DO373">
        <v>0.80073031358879398</v>
      </c>
      <c r="DP373">
        <v>8.9754181647101958E-2</v>
      </c>
      <c r="DQ373">
        <v>0</v>
      </c>
      <c r="DR373">
        <v>3.326114146341463</v>
      </c>
      <c r="DS373">
        <v>-6.9374216027839443E-3</v>
      </c>
      <c r="DT373">
        <v>2.5767165489642241E-3</v>
      </c>
      <c r="DU373">
        <v>1</v>
      </c>
      <c r="DV373">
        <v>1</v>
      </c>
      <c r="DW373">
        <v>2</v>
      </c>
      <c r="DX373" t="s">
        <v>368</v>
      </c>
      <c r="DY373">
        <v>3.1190699999999998</v>
      </c>
      <c r="DZ373">
        <v>2.7558600000000002</v>
      </c>
      <c r="EA373">
        <v>0.17946200000000001</v>
      </c>
      <c r="EB373">
        <v>0.18639900000000001</v>
      </c>
      <c r="EC373">
        <v>0.10546899999999999</v>
      </c>
      <c r="ED373">
        <v>9.3504299999999999E-2</v>
      </c>
      <c r="EE373">
        <v>23738.2</v>
      </c>
      <c r="EF373">
        <v>23404</v>
      </c>
      <c r="EG373">
        <v>29517.5</v>
      </c>
      <c r="EH373">
        <v>29083.8</v>
      </c>
      <c r="EI373">
        <v>36566.800000000003</v>
      </c>
      <c r="EJ373">
        <v>34751.699999999997</v>
      </c>
      <c r="EK373">
        <v>45268.9</v>
      </c>
      <c r="EL373">
        <v>43257.9</v>
      </c>
      <c r="EM373">
        <v>1.70963</v>
      </c>
      <c r="EN373">
        <v>1.64438</v>
      </c>
      <c r="EO373">
        <v>-9.9912300000000002E-3</v>
      </c>
      <c r="EP373">
        <v>0</v>
      </c>
      <c r="EQ373">
        <v>31.050799999999999</v>
      </c>
      <c r="ER373">
        <v>999.9</v>
      </c>
      <c r="ES373">
        <v>44.9</v>
      </c>
      <c r="ET373">
        <v>52.3</v>
      </c>
      <c r="EU373">
        <v>61.384300000000003</v>
      </c>
      <c r="EV373">
        <v>65.459500000000006</v>
      </c>
      <c r="EW373">
        <v>16.374199999999998</v>
      </c>
      <c r="EX373">
        <v>1</v>
      </c>
      <c r="EY373">
        <v>1.2056</v>
      </c>
      <c r="EZ373">
        <v>9.2810500000000005</v>
      </c>
      <c r="FA373">
        <v>19.982299999999999</v>
      </c>
      <c r="FB373">
        <v>5.2270200000000004</v>
      </c>
      <c r="FC373">
        <v>11.992000000000001</v>
      </c>
      <c r="FD373">
        <v>4.9682000000000004</v>
      </c>
      <c r="FE373">
        <v>3.2892299999999999</v>
      </c>
      <c r="FF373">
        <v>9999</v>
      </c>
      <c r="FG373">
        <v>9999</v>
      </c>
      <c r="FH373">
        <v>9999</v>
      </c>
      <c r="FI373">
        <v>999.9</v>
      </c>
      <c r="FJ373">
        <v>4.9727499999999996</v>
      </c>
      <c r="FK373">
        <v>1.8785700000000001</v>
      </c>
      <c r="FL373">
        <v>1.87683</v>
      </c>
      <c r="FM373">
        <v>1.87958</v>
      </c>
      <c r="FN373">
        <v>1.87592</v>
      </c>
      <c r="FO373">
        <v>1.8793299999999999</v>
      </c>
      <c r="FP373">
        <v>1.87666</v>
      </c>
      <c r="FQ373">
        <v>1.8778600000000001</v>
      </c>
      <c r="FR373">
        <v>0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3.86</v>
      </c>
      <c r="GF373">
        <v>0.1196</v>
      </c>
      <c r="GG373">
        <v>1.4370950227846799</v>
      </c>
      <c r="GH373">
        <v>3.4596175144301941E-3</v>
      </c>
      <c r="GI373">
        <v>-1.60062044249347E-6</v>
      </c>
      <c r="GJ373">
        <v>4.4551892631570479E-10</v>
      </c>
      <c r="GK373">
        <v>-0.1146890943765039</v>
      </c>
      <c r="GL373">
        <v>-1.1044296988583829E-3</v>
      </c>
      <c r="GM373">
        <v>8.6344859614355754E-4</v>
      </c>
      <c r="GN373">
        <v>-1.2442756315904091E-5</v>
      </c>
      <c r="GO373">
        <v>0</v>
      </c>
      <c r="GP373">
        <v>2120</v>
      </c>
      <c r="GQ373">
        <v>2</v>
      </c>
      <c r="GR373">
        <v>32</v>
      </c>
      <c r="GS373">
        <v>24.9</v>
      </c>
      <c r="GT373">
        <v>24.6</v>
      </c>
      <c r="GU373">
        <v>2.48169</v>
      </c>
      <c r="GV373">
        <v>2.6403799999999999</v>
      </c>
      <c r="GW373">
        <v>1.39893</v>
      </c>
      <c r="GX373">
        <v>2.2717299999999998</v>
      </c>
      <c r="GY373">
        <v>1.4489700000000001</v>
      </c>
      <c r="GZ373">
        <v>2.49146</v>
      </c>
      <c r="HA373">
        <v>56.238199999999999</v>
      </c>
      <c r="HB373">
        <v>13.238899999999999</v>
      </c>
      <c r="HC373">
        <v>18</v>
      </c>
      <c r="HD373">
        <v>511.88299999999998</v>
      </c>
      <c r="HE373">
        <v>384.553</v>
      </c>
      <c r="HF373">
        <v>21.8979</v>
      </c>
      <c r="HG373">
        <v>41.146999999999998</v>
      </c>
      <c r="HH373">
        <v>29.999500000000001</v>
      </c>
      <c r="HI373">
        <v>40.636099999999999</v>
      </c>
      <c r="HJ373">
        <v>40.638100000000001</v>
      </c>
      <c r="HK373">
        <v>49.723500000000001</v>
      </c>
      <c r="HL373">
        <v>65.760900000000007</v>
      </c>
      <c r="HM373">
        <v>0</v>
      </c>
      <c r="HN373">
        <v>18.767900000000001</v>
      </c>
      <c r="HO373">
        <v>1155.54</v>
      </c>
      <c r="HP373">
        <v>17.396599999999999</v>
      </c>
      <c r="HQ373">
        <v>97.732200000000006</v>
      </c>
      <c r="HR373">
        <v>99.462599999999995</v>
      </c>
    </row>
    <row r="374" spans="1:226" x14ac:dyDescent="0.25">
      <c r="A374">
        <v>358</v>
      </c>
      <c r="B374">
        <v>1687544058</v>
      </c>
      <c r="C374">
        <v>15354.5</v>
      </c>
      <c r="D374" t="s">
        <v>1079</v>
      </c>
      <c r="E374" t="s">
        <v>1080</v>
      </c>
      <c r="F374">
        <v>5</v>
      </c>
      <c r="G374" t="s">
        <v>353</v>
      </c>
      <c r="H374" t="s">
        <v>941</v>
      </c>
      <c r="I374">
        <v>1687544050.5</v>
      </c>
      <c r="J374">
        <f t="shared" si="155"/>
        <v>2.8340222597256662E-3</v>
      </c>
      <c r="K374">
        <f t="shared" si="156"/>
        <v>2.8340222597256663</v>
      </c>
      <c r="L374">
        <f t="shared" si="157"/>
        <v>20.170668536714309</v>
      </c>
      <c r="M374">
        <f t="shared" si="158"/>
        <v>1074.945555555556</v>
      </c>
      <c r="N374">
        <f t="shared" si="159"/>
        <v>765.88740124900664</v>
      </c>
      <c r="O374">
        <f t="shared" si="160"/>
        <v>78.025017664103217</v>
      </c>
      <c r="P374">
        <f t="shared" si="161"/>
        <v>109.51041344118244</v>
      </c>
      <c r="Q374">
        <f t="shared" si="162"/>
        <v>0.12020234782385704</v>
      </c>
      <c r="R374">
        <f>IF(LEFT(BD374,1)&lt;&gt;"0",IF(LEFT(BD374,1)="1",3,BE374),$D$5+$E$5*(BV374*BO374/($K$5*1000))+$F$5*(BV374*BO374/($K$5*1000))*MAX(MIN(BB374,$J$5),$I$5)*MAX(MIN(BB374,$J$5),$I$5)+$G$5*MAX(MIN(BB374,$J$5),$I$5)*(BV374*BO374/($K$5*1000))+$H$5*(BV374*BO374/($K$5*1000))*(BV374*BO374/($K$5*1000)))</f>
        <v>2.9604513815926046</v>
      </c>
      <c r="S374">
        <f t="shared" si="163"/>
        <v>0.11755534509409783</v>
      </c>
      <c r="T374">
        <f t="shared" si="164"/>
        <v>7.3705058440653393E-2</v>
      </c>
      <c r="U374">
        <f t="shared" si="165"/>
        <v>481.29630641663846</v>
      </c>
      <c r="V374">
        <f t="shared" si="166"/>
        <v>31.767690395834631</v>
      </c>
      <c r="W374">
        <f t="shared" si="167"/>
        <v>30.894048148148151</v>
      </c>
      <c r="X374">
        <f t="shared" si="168"/>
        <v>4.4841961467660854</v>
      </c>
      <c r="Y374">
        <f t="shared" si="169"/>
        <v>50.35776817415568</v>
      </c>
      <c r="Z374">
        <f t="shared" si="170"/>
        <v>2.10764587507922</v>
      </c>
      <c r="AA374">
        <f t="shared" si="171"/>
        <v>4.1853440918791422</v>
      </c>
      <c r="AB374">
        <f t="shared" si="172"/>
        <v>2.3765502716868654</v>
      </c>
      <c r="AC374">
        <f t="shared" si="173"/>
        <v>-124.98038165390187</v>
      </c>
      <c r="AD374">
        <f t="shared" si="174"/>
        <v>-192.05782096169767</v>
      </c>
      <c r="AE374">
        <f t="shared" si="175"/>
        <v>-14.466766396105024</v>
      </c>
      <c r="AF374">
        <f t="shared" si="176"/>
        <v>149.7913374049339</v>
      </c>
      <c r="AG374">
        <f t="shared" si="177"/>
        <v>40.463387034440622</v>
      </c>
      <c r="AH374">
        <f t="shared" si="178"/>
        <v>2.8316275864672416</v>
      </c>
      <c r="AI374">
        <f t="shared" si="179"/>
        <v>20.170668536714309</v>
      </c>
      <c r="AJ374">
        <v>1164.37797446276</v>
      </c>
      <c r="AK374">
        <v>1121.7003636363629</v>
      </c>
      <c r="AL374">
        <v>3.4235416144070689</v>
      </c>
      <c r="AM374">
        <v>65.215771682281684</v>
      </c>
      <c r="AN374">
        <f t="shared" si="180"/>
        <v>2.8340222597256663</v>
      </c>
      <c r="AO374">
        <v>17.35707164910383</v>
      </c>
      <c r="AP374">
        <v>20.687158787878769</v>
      </c>
      <c r="AQ374">
        <v>-2.6259815028850492E-7</v>
      </c>
      <c r="AR374">
        <v>100.46263180552219</v>
      </c>
      <c r="AS374">
        <v>0</v>
      </c>
      <c r="AT374">
        <v>0</v>
      </c>
      <c r="AU374">
        <f t="shared" si="181"/>
        <v>1</v>
      </c>
      <c r="AV374">
        <f t="shared" si="182"/>
        <v>0</v>
      </c>
      <c r="AW374">
        <f t="shared" si="183"/>
        <v>53335.999159258572</v>
      </c>
      <c r="AX374">
        <f t="shared" si="184"/>
        <v>2735.7395185185183</v>
      </c>
      <c r="AY374">
        <f t="shared" si="185"/>
        <v>2244.1273284206336</v>
      </c>
      <c r="AZ374">
        <f>($B$11*$D$9+$C$11*$D$9+$F$11*((CV374+CN374)/MAX(CV374+CN374+CW374, 0.1)*$I$9+CW374/MAX(CV374+CN374+CW374, 0.1)*$J$9))/($B$11+$C$11+$F$11)</f>
        <v>0.82030007361077029</v>
      </c>
      <c r="BA374">
        <f>($B$11*$K$9+$C$11*$K$9+$F$11*((CV374+CN374)/MAX(CV374+CN374+CW374, 0.1)*$P$9+CW374/MAX(CV374+CN374+CW374, 0.1)*$Q$9))/($B$11+$C$11+$F$11)</f>
        <v>0.17592914206878668</v>
      </c>
      <c r="BB374" s="1">
        <v>6</v>
      </c>
      <c r="BC374">
        <v>0.5</v>
      </c>
      <c r="BD374" t="s">
        <v>354</v>
      </c>
      <c r="BE374">
        <v>2</v>
      </c>
      <c r="BF374" t="b">
        <v>1</v>
      </c>
      <c r="BG374">
        <v>1687544050.5</v>
      </c>
      <c r="BH374">
        <v>1074.945555555556</v>
      </c>
      <c r="BI374">
        <v>1127.148148148148</v>
      </c>
      <c r="BJ374">
        <v>20.68848518518519</v>
      </c>
      <c r="BK374">
        <v>17.36121851851852</v>
      </c>
      <c r="BL374">
        <v>1071.091851851852</v>
      </c>
      <c r="BM374">
        <v>20.568859259259259</v>
      </c>
      <c r="BN374">
        <v>500.05829629629619</v>
      </c>
      <c r="BO374">
        <v>101.77625925925921</v>
      </c>
      <c r="BP374">
        <v>9.9052355555555555E-2</v>
      </c>
      <c r="BQ374">
        <v>29.690707407407402</v>
      </c>
      <c r="BR374">
        <v>30.894048148148151</v>
      </c>
      <c r="BS374">
        <v>999.90000000000009</v>
      </c>
      <c r="BT374">
        <v>0</v>
      </c>
      <c r="BU374">
        <v>0</v>
      </c>
      <c r="BV374">
        <v>9999.605555555554</v>
      </c>
      <c r="BW374">
        <v>0</v>
      </c>
      <c r="BX374">
        <v>735.73025925925924</v>
      </c>
      <c r="BY374">
        <v>-52.200637037037033</v>
      </c>
      <c r="BZ374">
        <v>1097.653333333333</v>
      </c>
      <c r="CA374">
        <v>1147.06</v>
      </c>
      <c r="CB374">
        <v>3.3272729629629629</v>
      </c>
      <c r="CC374">
        <v>1127.148148148148</v>
      </c>
      <c r="CD374">
        <v>17.36121851851852</v>
      </c>
      <c r="CE374">
        <v>2.105596666666667</v>
      </c>
      <c r="CF374">
        <v>1.7669596296296299</v>
      </c>
      <c r="CG374">
        <v>18.261581481481489</v>
      </c>
      <c r="CH374">
        <v>15.497511111111111</v>
      </c>
      <c r="CI374">
        <v>2000.0092592592589</v>
      </c>
      <c r="CJ374">
        <v>0.97999644444444434</v>
      </c>
      <c r="CK374">
        <v>2.0003311111111109E-2</v>
      </c>
      <c r="CL374">
        <v>0</v>
      </c>
      <c r="CM374">
        <v>1.9901666666666671</v>
      </c>
      <c r="CN374">
        <v>0</v>
      </c>
      <c r="CO374">
        <v>14373.61851851852</v>
      </c>
      <c r="CP374">
        <v>17338.296296296299</v>
      </c>
      <c r="CQ374">
        <v>48.686999999999983</v>
      </c>
      <c r="CR374">
        <v>50</v>
      </c>
      <c r="CS374">
        <v>48.875</v>
      </c>
      <c r="CT374">
        <v>48.027555555555558</v>
      </c>
      <c r="CU374">
        <v>47.367999999999988</v>
      </c>
      <c r="CV374">
        <v>1959.9992592592589</v>
      </c>
      <c r="CW374">
        <v>40.01</v>
      </c>
      <c r="CX374">
        <v>0</v>
      </c>
      <c r="CY374">
        <v>1687544058.2</v>
      </c>
      <c r="CZ374">
        <v>0</v>
      </c>
      <c r="DA374">
        <v>1687542577</v>
      </c>
      <c r="DB374" t="s">
        <v>942</v>
      </c>
      <c r="DC374">
        <v>1687542562</v>
      </c>
      <c r="DD374">
        <v>1687542577</v>
      </c>
      <c r="DE374">
        <v>5</v>
      </c>
      <c r="DF374">
        <v>0.01</v>
      </c>
      <c r="DG374">
        <v>7.0000000000000001E-3</v>
      </c>
      <c r="DH374">
        <v>2.6339999999999999</v>
      </c>
      <c r="DI374">
        <v>1E-3</v>
      </c>
      <c r="DJ374">
        <v>420</v>
      </c>
      <c r="DK374">
        <v>14</v>
      </c>
      <c r="DL374">
        <v>7.0000000000000007E-2</v>
      </c>
      <c r="DM374">
        <v>0.01</v>
      </c>
      <c r="DN374">
        <v>-52.221972499999993</v>
      </c>
      <c r="DO374">
        <v>0.46782551594761013</v>
      </c>
      <c r="DP374">
        <v>6.2468808166556297E-2</v>
      </c>
      <c r="DQ374">
        <v>0</v>
      </c>
      <c r="DR374">
        <v>3.3264232499999999</v>
      </c>
      <c r="DS374">
        <v>2.4082063789859671E-2</v>
      </c>
      <c r="DT374">
        <v>2.6316072916566071E-3</v>
      </c>
      <c r="DU374">
        <v>1</v>
      </c>
      <c r="DV374">
        <v>1</v>
      </c>
      <c r="DW374">
        <v>2</v>
      </c>
      <c r="DX374" t="s">
        <v>368</v>
      </c>
      <c r="DY374">
        <v>3.1190600000000002</v>
      </c>
      <c r="DZ374">
        <v>2.7558600000000002</v>
      </c>
      <c r="EA374">
        <v>0.18121699999999999</v>
      </c>
      <c r="EB374">
        <v>0.18813299999999999</v>
      </c>
      <c r="EC374">
        <v>0.10546999999999999</v>
      </c>
      <c r="ED374">
        <v>9.3487799999999996E-2</v>
      </c>
      <c r="EE374">
        <v>23687.4</v>
      </c>
      <c r="EF374">
        <v>23354.5</v>
      </c>
      <c r="EG374">
        <v>29517.8</v>
      </c>
      <c r="EH374">
        <v>29084.6</v>
      </c>
      <c r="EI374">
        <v>36567</v>
      </c>
      <c r="EJ374">
        <v>34753.300000000003</v>
      </c>
      <c r="EK374">
        <v>45269</v>
      </c>
      <c r="EL374">
        <v>43259</v>
      </c>
      <c r="EM374">
        <v>1.7098500000000001</v>
      </c>
      <c r="EN374">
        <v>1.6444300000000001</v>
      </c>
      <c r="EO374">
        <v>-1.0058299999999999E-2</v>
      </c>
      <c r="EP374">
        <v>0</v>
      </c>
      <c r="EQ374">
        <v>31.040299999999998</v>
      </c>
      <c r="ER374">
        <v>999.9</v>
      </c>
      <c r="ES374">
        <v>44.9</v>
      </c>
      <c r="ET374">
        <v>52.3</v>
      </c>
      <c r="EU374">
        <v>61.373899999999999</v>
      </c>
      <c r="EV374">
        <v>65.829499999999996</v>
      </c>
      <c r="EW374">
        <v>16.410299999999999</v>
      </c>
      <c r="EX374">
        <v>1</v>
      </c>
      <c r="EY374">
        <v>1.20488</v>
      </c>
      <c r="EZ374">
        <v>9.2810500000000005</v>
      </c>
      <c r="FA374">
        <v>19.982800000000001</v>
      </c>
      <c r="FB374">
        <v>5.2294200000000002</v>
      </c>
      <c r="FC374">
        <v>11.992000000000001</v>
      </c>
      <c r="FD374">
        <v>4.9693500000000004</v>
      </c>
      <c r="FE374">
        <v>3.28965</v>
      </c>
      <c r="FF374">
        <v>9999</v>
      </c>
      <c r="FG374">
        <v>9999</v>
      </c>
      <c r="FH374">
        <v>9999</v>
      </c>
      <c r="FI374">
        <v>999.9</v>
      </c>
      <c r="FJ374">
        <v>4.9727499999999996</v>
      </c>
      <c r="FK374">
        <v>1.8785499999999999</v>
      </c>
      <c r="FL374">
        <v>1.87683</v>
      </c>
      <c r="FM374">
        <v>1.87958</v>
      </c>
      <c r="FN374">
        <v>1.87592</v>
      </c>
      <c r="FO374">
        <v>1.8793200000000001</v>
      </c>
      <c r="FP374">
        <v>1.8766499999999999</v>
      </c>
      <c r="FQ374">
        <v>1.87785</v>
      </c>
      <c r="FR374">
        <v>0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3.89</v>
      </c>
      <c r="GF374">
        <v>0.1196</v>
      </c>
      <c r="GG374">
        <v>1.4370950227846799</v>
      </c>
      <c r="GH374">
        <v>3.4596175144301941E-3</v>
      </c>
      <c r="GI374">
        <v>-1.60062044249347E-6</v>
      </c>
      <c r="GJ374">
        <v>4.4551892631570479E-10</v>
      </c>
      <c r="GK374">
        <v>-0.1146890943765039</v>
      </c>
      <c r="GL374">
        <v>-1.1044296988583829E-3</v>
      </c>
      <c r="GM374">
        <v>8.6344859614355754E-4</v>
      </c>
      <c r="GN374">
        <v>-1.2442756315904091E-5</v>
      </c>
      <c r="GO374">
        <v>0</v>
      </c>
      <c r="GP374">
        <v>2120</v>
      </c>
      <c r="GQ374">
        <v>2</v>
      </c>
      <c r="GR374">
        <v>32</v>
      </c>
      <c r="GS374">
        <v>24.9</v>
      </c>
      <c r="GT374">
        <v>24.7</v>
      </c>
      <c r="GU374">
        <v>2.5097700000000001</v>
      </c>
      <c r="GV374">
        <v>2.6452599999999999</v>
      </c>
      <c r="GW374">
        <v>1.39893</v>
      </c>
      <c r="GX374">
        <v>2.2717299999999998</v>
      </c>
      <c r="GY374">
        <v>1.4489700000000001</v>
      </c>
      <c r="GZ374">
        <v>2.47437</v>
      </c>
      <c r="HA374">
        <v>56.238199999999999</v>
      </c>
      <c r="HB374">
        <v>13.2302</v>
      </c>
      <c r="HC374">
        <v>18</v>
      </c>
      <c r="HD374">
        <v>511.99400000000003</v>
      </c>
      <c r="HE374">
        <v>384.55799999999999</v>
      </c>
      <c r="HF374">
        <v>21.890599999999999</v>
      </c>
      <c r="HG374">
        <v>41.140500000000003</v>
      </c>
      <c r="HH374">
        <v>29.999500000000001</v>
      </c>
      <c r="HI374">
        <v>40.6312</v>
      </c>
      <c r="HJ374">
        <v>40.633299999999998</v>
      </c>
      <c r="HK374">
        <v>50.348700000000001</v>
      </c>
      <c r="HL374">
        <v>65.760900000000007</v>
      </c>
      <c r="HM374">
        <v>0</v>
      </c>
      <c r="HN374">
        <v>18.764500000000002</v>
      </c>
      <c r="HO374">
        <v>1175.58</v>
      </c>
      <c r="HP374">
        <v>17.3688</v>
      </c>
      <c r="HQ374">
        <v>97.732699999999994</v>
      </c>
      <c r="HR374">
        <v>99.465100000000007</v>
      </c>
    </row>
    <row r="375" spans="1:226" x14ac:dyDescent="0.25">
      <c r="A375">
        <v>359</v>
      </c>
      <c r="B375">
        <v>1687544063</v>
      </c>
      <c r="C375">
        <v>15359.5</v>
      </c>
      <c r="D375" t="s">
        <v>1081</v>
      </c>
      <c r="E375" t="s">
        <v>1082</v>
      </c>
      <c r="F375">
        <v>5</v>
      </c>
      <c r="G375" t="s">
        <v>353</v>
      </c>
      <c r="H375" t="s">
        <v>941</v>
      </c>
      <c r="I375">
        <v>1687544055.2142861</v>
      </c>
      <c r="J375">
        <f t="shared" si="155"/>
        <v>2.8365261019546021E-3</v>
      </c>
      <c r="K375">
        <f t="shared" si="156"/>
        <v>2.8365261019546022</v>
      </c>
      <c r="L375">
        <f t="shared" si="157"/>
        <v>19.995426180684081</v>
      </c>
      <c r="M375">
        <f t="shared" si="158"/>
        <v>1090.828214285714</v>
      </c>
      <c r="N375">
        <f t="shared" si="159"/>
        <v>784.05690289988354</v>
      </c>
      <c r="O375">
        <f t="shared" si="160"/>
        <v>79.876039239707424</v>
      </c>
      <c r="P375">
        <f t="shared" si="161"/>
        <v>111.12846137290045</v>
      </c>
      <c r="Q375">
        <f t="shared" si="162"/>
        <v>0.12044113894995941</v>
      </c>
      <c r="R375">
        <f>IF(LEFT(BD375,1)&lt;&gt;"0",IF(LEFT(BD375,1)="1",3,BE375),$D$5+$E$5*(BV375*BO375/($K$5*1000))+$F$5*(BV375*BO375/($K$5*1000))*MAX(MIN(BB375,$J$5),$I$5)*MAX(MIN(BB375,$J$5),$I$5)+$G$5*MAX(MIN(BB375,$J$5),$I$5)*(BV375*BO375/($K$5*1000))+$H$5*(BV375*BO375/($K$5*1000))*(BV375*BO375/($K$5*1000)))</f>
        <v>2.9593581332252508</v>
      </c>
      <c r="S375">
        <f t="shared" si="163"/>
        <v>0.11778277573239136</v>
      </c>
      <c r="T375">
        <f t="shared" si="164"/>
        <v>7.3848191230381263E-2</v>
      </c>
      <c r="U375">
        <f t="shared" si="165"/>
        <v>481.59166761911973</v>
      </c>
      <c r="V375">
        <f t="shared" si="166"/>
        <v>31.762164299426644</v>
      </c>
      <c r="W375">
        <f t="shared" si="167"/>
        <v>30.884071428571421</v>
      </c>
      <c r="X375">
        <f t="shared" si="168"/>
        <v>4.4816439639286854</v>
      </c>
      <c r="Y375">
        <f t="shared" si="169"/>
        <v>50.376854896953624</v>
      </c>
      <c r="Z375">
        <f t="shared" si="170"/>
        <v>2.1075552781847056</v>
      </c>
      <c r="AA375">
        <f t="shared" si="171"/>
        <v>4.183578515363318</v>
      </c>
      <c r="AB375">
        <f t="shared" si="172"/>
        <v>2.3740886857439798</v>
      </c>
      <c r="AC375">
        <f t="shared" si="173"/>
        <v>-125.09080109619795</v>
      </c>
      <c r="AD375">
        <f t="shared" si="174"/>
        <v>-191.56444064856103</v>
      </c>
      <c r="AE375">
        <f t="shared" si="175"/>
        <v>-14.433697415373109</v>
      </c>
      <c r="AF375">
        <f t="shared" si="176"/>
        <v>150.50272845898766</v>
      </c>
      <c r="AG375">
        <f t="shared" si="177"/>
        <v>40.407868711893563</v>
      </c>
      <c r="AH375">
        <f t="shared" si="178"/>
        <v>2.8338829530947711</v>
      </c>
      <c r="AI375">
        <f t="shared" si="179"/>
        <v>19.995426180684081</v>
      </c>
      <c r="AJ375">
        <v>1181.6285444210639</v>
      </c>
      <c r="AK375">
        <v>1138.974909090909</v>
      </c>
      <c r="AL375">
        <v>3.4586398996791061</v>
      </c>
      <c r="AM375">
        <v>65.215771682281684</v>
      </c>
      <c r="AN375">
        <f t="shared" si="180"/>
        <v>2.8365261019546022</v>
      </c>
      <c r="AO375">
        <v>17.353328842494971</v>
      </c>
      <c r="AP375">
        <v>20.686659999999989</v>
      </c>
      <c r="AQ375">
        <v>7.4255904308984893E-6</v>
      </c>
      <c r="AR375">
        <v>100.46263180552219</v>
      </c>
      <c r="AS375">
        <v>0</v>
      </c>
      <c r="AT375">
        <v>0</v>
      </c>
      <c r="AU375">
        <f t="shared" si="181"/>
        <v>1</v>
      </c>
      <c r="AV375">
        <f t="shared" si="182"/>
        <v>0</v>
      </c>
      <c r="AW375">
        <f t="shared" si="183"/>
        <v>53305.58428014427</v>
      </c>
      <c r="AX375">
        <f t="shared" si="184"/>
        <v>2737.418392857142</v>
      </c>
      <c r="AY375">
        <f t="shared" si="185"/>
        <v>2245.504508273229</v>
      </c>
      <c r="AZ375">
        <f>($B$11*$D$9+$C$11*$D$9+$F$11*((CV375+CN375)/MAX(CV375+CN375+CW375, 0.1)*$I$9+CW375/MAX(CV375+CN375+CW375, 0.1)*$J$9))/($B$11+$C$11+$F$11)</f>
        <v>0.82030007328529542</v>
      </c>
      <c r="BA375">
        <f>($B$11*$K$9+$C$11*$K$9+$F$11*((CV375+CN375)/MAX(CV375+CN375+CW375, 0.1)*$P$9+CW375/MAX(CV375+CN375+CW375, 0.1)*$Q$9))/($B$11+$C$11+$F$11)</f>
        <v>0.17592914144062033</v>
      </c>
      <c r="BB375" s="1">
        <v>6</v>
      </c>
      <c r="BC375">
        <v>0.5</v>
      </c>
      <c r="BD375" t="s">
        <v>354</v>
      </c>
      <c r="BE375">
        <v>2</v>
      </c>
      <c r="BF375" t="b">
        <v>1</v>
      </c>
      <c r="BG375">
        <v>1687544055.2142861</v>
      </c>
      <c r="BH375">
        <v>1090.828214285714</v>
      </c>
      <c r="BI375">
        <v>1143.026785714286</v>
      </c>
      <c r="BJ375">
        <v>20.687596428571432</v>
      </c>
      <c r="BK375">
        <v>17.357314285714281</v>
      </c>
      <c r="BL375">
        <v>1086.9496428571431</v>
      </c>
      <c r="BM375">
        <v>20.567985714285719</v>
      </c>
      <c r="BN375">
        <v>500.00389285714289</v>
      </c>
      <c r="BO375">
        <v>101.7762142857143</v>
      </c>
      <c r="BP375">
        <v>9.9094692857142883E-2</v>
      </c>
      <c r="BQ375">
        <v>29.68337857142857</v>
      </c>
      <c r="BR375">
        <v>30.884071428571421</v>
      </c>
      <c r="BS375">
        <v>999.9000000000002</v>
      </c>
      <c r="BT375">
        <v>0</v>
      </c>
      <c r="BU375">
        <v>0</v>
      </c>
      <c r="BV375">
        <v>9993.4132142857161</v>
      </c>
      <c r="BW375">
        <v>0</v>
      </c>
      <c r="BX375">
        <v>737.40696428571414</v>
      </c>
      <c r="BY375">
        <v>-52.197746428571428</v>
      </c>
      <c r="BZ375">
        <v>1113.871071428571</v>
      </c>
      <c r="CA375">
        <v>1163.2149999999999</v>
      </c>
      <c r="CB375">
        <v>3.3302907142857139</v>
      </c>
      <c r="CC375">
        <v>1143.026785714286</v>
      </c>
      <c r="CD375">
        <v>17.357314285714281</v>
      </c>
      <c r="CE375">
        <v>2.1055057142857141</v>
      </c>
      <c r="CF375">
        <v>1.7665617857142859</v>
      </c>
      <c r="CG375">
        <v>18.260889285714288</v>
      </c>
      <c r="CH375">
        <v>15.494007142857139</v>
      </c>
      <c r="CI375">
        <v>2000.011428571428</v>
      </c>
      <c r="CJ375">
        <v>0.97999628571428532</v>
      </c>
      <c r="CK375">
        <v>2.0003485714285719E-2</v>
      </c>
      <c r="CL375">
        <v>0</v>
      </c>
      <c r="CM375">
        <v>2.005578571428571</v>
      </c>
      <c r="CN375">
        <v>0</v>
      </c>
      <c r="CO375">
        <v>14368.56785714286</v>
      </c>
      <c r="CP375">
        <v>17338.303571428569</v>
      </c>
      <c r="CQ375">
        <v>48.686999999999983</v>
      </c>
      <c r="CR375">
        <v>50</v>
      </c>
      <c r="CS375">
        <v>48.875</v>
      </c>
      <c r="CT375">
        <v>48.017714285714291</v>
      </c>
      <c r="CU375">
        <v>47.368250000000003</v>
      </c>
      <c r="CV375">
        <v>1960.001428571429</v>
      </c>
      <c r="CW375">
        <v>40.01</v>
      </c>
      <c r="CX375">
        <v>0</v>
      </c>
      <c r="CY375">
        <v>1687544063</v>
      </c>
      <c r="CZ375">
        <v>0</v>
      </c>
      <c r="DA375">
        <v>1687542577</v>
      </c>
      <c r="DB375" t="s">
        <v>942</v>
      </c>
      <c r="DC375">
        <v>1687542562</v>
      </c>
      <c r="DD375">
        <v>1687542577</v>
      </c>
      <c r="DE375">
        <v>5</v>
      </c>
      <c r="DF375">
        <v>0.01</v>
      </c>
      <c r="DG375">
        <v>7.0000000000000001E-3</v>
      </c>
      <c r="DH375">
        <v>2.6339999999999999</v>
      </c>
      <c r="DI375">
        <v>1E-3</v>
      </c>
      <c r="DJ375">
        <v>420</v>
      </c>
      <c r="DK375">
        <v>14</v>
      </c>
      <c r="DL375">
        <v>7.0000000000000007E-2</v>
      </c>
      <c r="DM375">
        <v>0.01</v>
      </c>
      <c r="DN375">
        <v>-52.2138475</v>
      </c>
      <c r="DO375">
        <v>7.6323827392282481E-2</v>
      </c>
      <c r="DP375">
        <v>6.3921549525570873E-2</v>
      </c>
      <c r="DQ375">
        <v>1</v>
      </c>
      <c r="DR375">
        <v>3.32819325</v>
      </c>
      <c r="DS375">
        <v>3.6060900562845923E-2</v>
      </c>
      <c r="DT375">
        <v>3.55569218823848E-3</v>
      </c>
      <c r="DU375">
        <v>1</v>
      </c>
      <c r="DV375">
        <v>2</v>
      </c>
      <c r="DW375">
        <v>2</v>
      </c>
      <c r="DX375" t="s">
        <v>662</v>
      </c>
      <c r="DY375">
        <v>3.1190099999999998</v>
      </c>
      <c r="DZ375">
        <v>2.7561300000000002</v>
      </c>
      <c r="EA375">
        <v>0.18296699999999999</v>
      </c>
      <c r="EB375">
        <v>0.18982499999999999</v>
      </c>
      <c r="EC375">
        <v>0.10546700000000001</v>
      </c>
      <c r="ED375">
        <v>9.3478599999999995E-2</v>
      </c>
      <c r="EE375">
        <v>23637.5</v>
      </c>
      <c r="EF375">
        <v>23306.1</v>
      </c>
      <c r="EG375">
        <v>29518.9</v>
      </c>
      <c r="EH375">
        <v>29085.3</v>
      </c>
      <c r="EI375">
        <v>36568.800000000003</v>
      </c>
      <c r="EJ375">
        <v>34754.800000000003</v>
      </c>
      <c r="EK375">
        <v>45271</v>
      </c>
      <c r="EL375">
        <v>43260.2</v>
      </c>
      <c r="EM375">
        <v>1.7100500000000001</v>
      </c>
      <c r="EN375">
        <v>1.6448</v>
      </c>
      <c r="EO375">
        <v>-1.0117900000000001E-2</v>
      </c>
      <c r="EP375">
        <v>0</v>
      </c>
      <c r="EQ375">
        <v>31.028099999999998</v>
      </c>
      <c r="ER375">
        <v>999.9</v>
      </c>
      <c r="ES375">
        <v>44.9</v>
      </c>
      <c r="ET375">
        <v>52.3</v>
      </c>
      <c r="EU375">
        <v>61.377499999999998</v>
      </c>
      <c r="EV375">
        <v>65.749499999999998</v>
      </c>
      <c r="EW375">
        <v>16.502400000000002</v>
      </c>
      <c r="EX375">
        <v>1</v>
      </c>
      <c r="EY375">
        <v>1.20418</v>
      </c>
      <c r="EZ375">
        <v>9.2810500000000005</v>
      </c>
      <c r="FA375">
        <v>19.982500000000002</v>
      </c>
      <c r="FB375">
        <v>5.2301700000000002</v>
      </c>
      <c r="FC375">
        <v>11.992000000000001</v>
      </c>
      <c r="FD375">
        <v>4.9695499999999999</v>
      </c>
      <c r="FE375">
        <v>3.28965</v>
      </c>
      <c r="FF375">
        <v>9999</v>
      </c>
      <c r="FG375">
        <v>9999</v>
      </c>
      <c r="FH375">
        <v>9999</v>
      </c>
      <c r="FI375">
        <v>999.9</v>
      </c>
      <c r="FJ375">
        <v>4.9727399999999999</v>
      </c>
      <c r="FK375">
        <v>1.87852</v>
      </c>
      <c r="FL375">
        <v>1.87676</v>
      </c>
      <c r="FM375">
        <v>1.87954</v>
      </c>
      <c r="FN375">
        <v>1.87592</v>
      </c>
      <c r="FO375">
        <v>1.87927</v>
      </c>
      <c r="FP375">
        <v>1.8765700000000001</v>
      </c>
      <c r="FQ375">
        <v>1.87778</v>
      </c>
      <c r="FR375">
        <v>0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3.92</v>
      </c>
      <c r="GF375">
        <v>0.1196</v>
      </c>
      <c r="GG375">
        <v>1.4370950227846799</v>
      </c>
      <c r="GH375">
        <v>3.4596175144301941E-3</v>
      </c>
      <c r="GI375">
        <v>-1.60062044249347E-6</v>
      </c>
      <c r="GJ375">
        <v>4.4551892631570479E-10</v>
      </c>
      <c r="GK375">
        <v>-0.1146890943765039</v>
      </c>
      <c r="GL375">
        <v>-1.1044296988583829E-3</v>
      </c>
      <c r="GM375">
        <v>8.6344859614355754E-4</v>
      </c>
      <c r="GN375">
        <v>-1.2442756315904091E-5</v>
      </c>
      <c r="GO375">
        <v>0</v>
      </c>
      <c r="GP375">
        <v>2120</v>
      </c>
      <c r="GQ375">
        <v>2</v>
      </c>
      <c r="GR375">
        <v>32</v>
      </c>
      <c r="GS375">
        <v>25</v>
      </c>
      <c r="GT375">
        <v>24.8</v>
      </c>
      <c r="GU375">
        <v>2.5402800000000001</v>
      </c>
      <c r="GV375">
        <v>2.6452599999999999</v>
      </c>
      <c r="GW375">
        <v>1.39893</v>
      </c>
      <c r="GX375">
        <v>2.2705099999999998</v>
      </c>
      <c r="GY375">
        <v>1.4489700000000001</v>
      </c>
      <c r="GZ375">
        <v>2.4511699999999998</v>
      </c>
      <c r="HA375">
        <v>56.238199999999999</v>
      </c>
      <c r="HB375">
        <v>13.238899999999999</v>
      </c>
      <c r="HC375">
        <v>18</v>
      </c>
      <c r="HD375">
        <v>512.08399999999995</v>
      </c>
      <c r="HE375">
        <v>384.755</v>
      </c>
      <c r="HF375">
        <v>21.882300000000001</v>
      </c>
      <c r="HG375">
        <v>41.133099999999999</v>
      </c>
      <c r="HH375">
        <v>29.999500000000001</v>
      </c>
      <c r="HI375">
        <v>40.625300000000003</v>
      </c>
      <c r="HJ375">
        <v>40.628</v>
      </c>
      <c r="HK375">
        <v>50.914000000000001</v>
      </c>
      <c r="HL375">
        <v>65.760900000000007</v>
      </c>
      <c r="HM375">
        <v>0</v>
      </c>
      <c r="HN375">
        <v>18.762499999999999</v>
      </c>
      <c r="HO375">
        <v>1188.96</v>
      </c>
      <c r="HP375">
        <v>17.341899999999999</v>
      </c>
      <c r="HQ375">
        <v>97.736800000000002</v>
      </c>
      <c r="HR375">
        <v>99.467799999999997</v>
      </c>
    </row>
    <row r="376" spans="1:226" x14ac:dyDescent="0.25">
      <c r="A376">
        <v>360</v>
      </c>
      <c r="B376">
        <v>1687544068</v>
      </c>
      <c r="C376">
        <v>15364.5</v>
      </c>
      <c r="D376" t="s">
        <v>1083</v>
      </c>
      <c r="E376" t="s">
        <v>1084</v>
      </c>
      <c r="F376">
        <v>5</v>
      </c>
      <c r="G376" t="s">
        <v>353</v>
      </c>
      <c r="H376" t="s">
        <v>941</v>
      </c>
      <c r="I376">
        <v>1687544060.5</v>
      </c>
      <c r="J376">
        <f t="shared" si="155"/>
        <v>2.835087287237757E-3</v>
      </c>
      <c r="K376">
        <f t="shared" si="156"/>
        <v>2.8350872872377568</v>
      </c>
      <c r="L376">
        <f t="shared" si="157"/>
        <v>20.24002312161295</v>
      </c>
      <c r="M376">
        <f t="shared" si="158"/>
        <v>1108.5751851851851</v>
      </c>
      <c r="N376">
        <f t="shared" si="159"/>
        <v>798.1156103458693</v>
      </c>
      <c r="O376">
        <f t="shared" si="160"/>
        <v>81.307867187652874</v>
      </c>
      <c r="P376">
        <f t="shared" si="161"/>
        <v>112.93587389614352</v>
      </c>
      <c r="Q376">
        <f t="shared" si="162"/>
        <v>0.12052535568199756</v>
      </c>
      <c r="R376">
        <f>IF(LEFT(BD376,1)&lt;&gt;"0",IF(LEFT(BD376,1)="1",3,BE376),$D$5+$E$5*(BV376*BO376/($K$5*1000))+$F$5*(BV376*BO376/($K$5*1000))*MAX(MIN(BB376,$J$5),$I$5)*MAX(MIN(BB376,$J$5),$I$5)+$G$5*MAX(MIN(BB376,$J$5),$I$5)*(BV376*BO376/($K$5*1000))+$H$5*(BV376*BO376/($K$5*1000))*(BV376*BO376/($K$5*1000)))</f>
        <v>2.9609584855431219</v>
      </c>
      <c r="S376">
        <f t="shared" si="163"/>
        <v>0.11786472235544365</v>
      </c>
      <c r="T376">
        <f t="shared" si="164"/>
        <v>7.3899606900637876E-2</v>
      </c>
      <c r="U376">
        <f t="shared" si="165"/>
        <v>482.2858918211723</v>
      </c>
      <c r="V376">
        <f t="shared" si="166"/>
        <v>31.758991619208949</v>
      </c>
      <c r="W376">
        <f t="shared" si="167"/>
        <v>30.872311111111109</v>
      </c>
      <c r="X376">
        <f t="shared" si="168"/>
        <v>4.4786371370097049</v>
      </c>
      <c r="Y376">
        <f t="shared" si="169"/>
        <v>50.391587418810815</v>
      </c>
      <c r="Z376">
        <f t="shared" si="170"/>
        <v>2.1073764273463809</v>
      </c>
      <c r="AA376">
        <f t="shared" si="171"/>
        <v>4.182000479230215</v>
      </c>
      <c r="AB376">
        <f t="shared" si="172"/>
        <v>2.371260709663324</v>
      </c>
      <c r="AC376">
        <f t="shared" si="173"/>
        <v>-125.02734936718508</v>
      </c>
      <c r="AD376">
        <f t="shared" si="174"/>
        <v>-190.83672736811877</v>
      </c>
      <c r="AE376">
        <f t="shared" si="175"/>
        <v>-14.369793175648853</v>
      </c>
      <c r="AF376">
        <f t="shared" si="176"/>
        <v>152.05202191021959</v>
      </c>
      <c r="AG376">
        <f t="shared" si="177"/>
        <v>40.320389622560242</v>
      </c>
      <c r="AH376">
        <f t="shared" si="178"/>
        <v>2.8352855778167623</v>
      </c>
      <c r="AI376">
        <f t="shared" si="179"/>
        <v>20.24002312161295</v>
      </c>
      <c r="AJ376">
        <v>1198.373009265408</v>
      </c>
      <c r="AK376">
        <v>1155.825454545454</v>
      </c>
      <c r="AL376">
        <v>3.3814713507905281</v>
      </c>
      <c r="AM376">
        <v>65.215771682281684</v>
      </c>
      <c r="AN376">
        <f t="shared" si="180"/>
        <v>2.8350872872377568</v>
      </c>
      <c r="AO376">
        <v>17.351670413200441</v>
      </c>
      <c r="AP376">
        <v>20.68367030303029</v>
      </c>
      <c r="AQ376">
        <v>-1.7236393644574601E-5</v>
      </c>
      <c r="AR376">
        <v>100.46263180552219</v>
      </c>
      <c r="AS376">
        <v>0</v>
      </c>
      <c r="AT376">
        <v>0</v>
      </c>
      <c r="AU376">
        <f t="shared" si="181"/>
        <v>1</v>
      </c>
      <c r="AV376">
        <f t="shared" si="182"/>
        <v>0</v>
      </c>
      <c r="AW376">
        <f t="shared" si="183"/>
        <v>53353.139767709596</v>
      </c>
      <c r="AX376">
        <f t="shared" si="184"/>
        <v>2741.3644074074077</v>
      </c>
      <c r="AY376">
        <f t="shared" si="185"/>
        <v>2248.7414270182626</v>
      </c>
      <c r="AZ376">
        <f>($B$11*$D$9+$C$11*$D$9+$F$11*((CV376+CN376)/MAX(CV376+CN376+CW376, 0.1)*$I$9+CW376/MAX(CV376+CN376+CW376, 0.1)*$J$9))/($B$11+$C$11+$F$11)</f>
        <v>0.82030007427759899</v>
      </c>
      <c r="BA376">
        <f>($B$11*$K$9+$C$11*$K$9+$F$11*((CV376+CN376)/MAX(CV376+CN376+CW376, 0.1)*$P$9+CW376/MAX(CV376+CN376+CW376, 0.1)*$Q$9))/($B$11+$C$11+$F$11)</f>
        <v>0.17592914335576598</v>
      </c>
      <c r="BB376" s="1">
        <v>6</v>
      </c>
      <c r="BC376">
        <v>0.5</v>
      </c>
      <c r="BD376" t="s">
        <v>354</v>
      </c>
      <c r="BE376">
        <v>2</v>
      </c>
      <c r="BF376" t="b">
        <v>1</v>
      </c>
      <c r="BG376">
        <v>1687544060.5</v>
      </c>
      <c r="BH376">
        <v>1108.5751851851851</v>
      </c>
      <c r="BI376">
        <v>1160.7333333333329</v>
      </c>
      <c r="BJ376">
        <v>20.685944444444441</v>
      </c>
      <c r="BK376">
        <v>17.353859259259259</v>
      </c>
      <c r="BL376">
        <v>1104.669259259259</v>
      </c>
      <c r="BM376">
        <v>20.566370370370372</v>
      </c>
      <c r="BN376">
        <v>499.9815185185185</v>
      </c>
      <c r="BO376">
        <v>101.7755555555556</v>
      </c>
      <c r="BP376">
        <v>9.9243200000000004E-2</v>
      </c>
      <c r="BQ376">
        <v>29.676825925925922</v>
      </c>
      <c r="BR376">
        <v>30.872311111111109</v>
      </c>
      <c r="BS376">
        <v>999.90000000000009</v>
      </c>
      <c r="BT376">
        <v>0</v>
      </c>
      <c r="BU376">
        <v>0</v>
      </c>
      <c r="BV376">
        <v>10002.549999999999</v>
      </c>
      <c r="BW376">
        <v>0</v>
      </c>
      <c r="BX376">
        <v>741.35959259259266</v>
      </c>
      <c r="BY376">
        <v>-52.157496296296287</v>
      </c>
      <c r="BZ376">
        <v>1131.991111111111</v>
      </c>
      <c r="CA376">
        <v>1181.231481481482</v>
      </c>
      <c r="CB376">
        <v>3.3320907407407412</v>
      </c>
      <c r="CC376">
        <v>1160.7333333333329</v>
      </c>
      <c r="CD376">
        <v>17.353859259259259</v>
      </c>
      <c r="CE376">
        <v>2.1053259259259258</v>
      </c>
      <c r="CF376">
        <v>1.7662</v>
      </c>
      <c r="CG376">
        <v>18.259525925925931</v>
      </c>
      <c r="CH376">
        <v>15.49081851851852</v>
      </c>
      <c r="CI376">
        <v>2000.0048148148151</v>
      </c>
      <c r="CJ376">
        <v>0.97999599999999987</v>
      </c>
      <c r="CK376">
        <v>2.000377777777778E-2</v>
      </c>
      <c r="CL376">
        <v>0</v>
      </c>
      <c r="CM376">
        <v>2.084351851851852</v>
      </c>
      <c r="CN376">
        <v>0</v>
      </c>
      <c r="CO376">
        <v>14357.974074074071</v>
      </c>
      <c r="CP376">
        <v>17338.244444444441</v>
      </c>
      <c r="CQ376">
        <v>48.673222222222208</v>
      </c>
      <c r="CR376">
        <v>49.995333333333328</v>
      </c>
      <c r="CS376">
        <v>48.860999999999997</v>
      </c>
      <c r="CT376">
        <v>48.009185185185189</v>
      </c>
      <c r="CU376">
        <v>47.360999999999997</v>
      </c>
      <c r="CV376">
        <v>1959.9948148148151</v>
      </c>
      <c r="CW376">
        <v>40.01</v>
      </c>
      <c r="CX376">
        <v>0</v>
      </c>
      <c r="CY376">
        <v>1687544067.8</v>
      </c>
      <c r="CZ376">
        <v>0</v>
      </c>
      <c r="DA376">
        <v>1687542577</v>
      </c>
      <c r="DB376" t="s">
        <v>942</v>
      </c>
      <c r="DC376">
        <v>1687542562</v>
      </c>
      <c r="DD376">
        <v>1687542577</v>
      </c>
      <c r="DE376">
        <v>5</v>
      </c>
      <c r="DF376">
        <v>0.01</v>
      </c>
      <c r="DG376">
        <v>7.0000000000000001E-3</v>
      </c>
      <c r="DH376">
        <v>2.6339999999999999</v>
      </c>
      <c r="DI376">
        <v>1E-3</v>
      </c>
      <c r="DJ376">
        <v>420</v>
      </c>
      <c r="DK376">
        <v>14</v>
      </c>
      <c r="DL376">
        <v>7.0000000000000007E-2</v>
      </c>
      <c r="DM376">
        <v>0.01</v>
      </c>
      <c r="DN376">
        <v>-52.164612499999997</v>
      </c>
      <c r="DO376">
        <v>0.41566491557227409</v>
      </c>
      <c r="DP376">
        <v>0.10198995339615489</v>
      </c>
      <c r="DQ376">
        <v>0</v>
      </c>
      <c r="DR376">
        <v>3.3309335</v>
      </c>
      <c r="DS376">
        <v>2.3287429643511139E-2</v>
      </c>
      <c r="DT376">
        <v>2.550281896183222E-3</v>
      </c>
      <c r="DU376">
        <v>1</v>
      </c>
      <c r="DV376">
        <v>1</v>
      </c>
      <c r="DW376">
        <v>2</v>
      </c>
      <c r="DX376" t="s">
        <v>368</v>
      </c>
      <c r="DY376">
        <v>3.11917</v>
      </c>
      <c r="DZ376">
        <v>2.7564000000000002</v>
      </c>
      <c r="EA376">
        <v>0.184672</v>
      </c>
      <c r="EB376">
        <v>0.19153000000000001</v>
      </c>
      <c r="EC376">
        <v>0.105461</v>
      </c>
      <c r="ED376">
        <v>9.3465400000000004E-2</v>
      </c>
      <c r="EE376">
        <v>23588.1</v>
      </c>
      <c r="EF376">
        <v>23257.200000000001</v>
      </c>
      <c r="EG376">
        <v>29519.200000000001</v>
      </c>
      <c r="EH376">
        <v>29085.8</v>
      </c>
      <c r="EI376">
        <v>36569.5</v>
      </c>
      <c r="EJ376">
        <v>34755.5</v>
      </c>
      <c r="EK376">
        <v>45271.5</v>
      </c>
      <c r="EL376">
        <v>43260.4</v>
      </c>
      <c r="EM376">
        <v>1.71008</v>
      </c>
      <c r="EN376">
        <v>1.6442000000000001</v>
      </c>
      <c r="EO376">
        <v>-9.5069400000000002E-3</v>
      </c>
      <c r="EP376">
        <v>0</v>
      </c>
      <c r="EQ376">
        <v>31.017299999999999</v>
      </c>
      <c r="ER376">
        <v>999.9</v>
      </c>
      <c r="ES376">
        <v>44.9</v>
      </c>
      <c r="ET376">
        <v>52.3</v>
      </c>
      <c r="EU376">
        <v>61.381999999999998</v>
      </c>
      <c r="EV376">
        <v>65.339500000000001</v>
      </c>
      <c r="EW376">
        <v>16.1538</v>
      </c>
      <c r="EX376">
        <v>1</v>
      </c>
      <c r="EY376">
        <v>1.20356</v>
      </c>
      <c r="EZ376">
        <v>9.2810500000000005</v>
      </c>
      <c r="FA376">
        <v>19.983000000000001</v>
      </c>
      <c r="FB376">
        <v>5.2292699999999996</v>
      </c>
      <c r="FC376">
        <v>11.992000000000001</v>
      </c>
      <c r="FD376">
        <v>4.9694500000000001</v>
      </c>
      <c r="FE376">
        <v>3.2896999999999998</v>
      </c>
      <c r="FF376">
        <v>9999</v>
      </c>
      <c r="FG376">
        <v>9999</v>
      </c>
      <c r="FH376">
        <v>9999</v>
      </c>
      <c r="FI376">
        <v>999.9</v>
      </c>
      <c r="FJ376">
        <v>4.9727399999999999</v>
      </c>
      <c r="FK376">
        <v>1.87853</v>
      </c>
      <c r="FL376">
        <v>1.8768199999999999</v>
      </c>
      <c r="FM376">
        <v>1.87958</v>
      </c>
      <c r="FN376">
        <v>1.87592</v>
      </c>
      <c r="FO376">
        <v>1.8793</v>
      </c>
      <c r="FP376">
        <v>1.87663</v>
      </c>
      <c r="FQ376">
        <v>1.8778300000000001</v>
      </c>
      <c r="FR376">
        <v>0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3.94</v>
      </c>
      <c r="GF376">
        <v>0.1196</v>
      </c>
      <c r="GG376">
        <v>1.4370950227846799</v>
      </c>
      <c r="GH376">
        <v>3.4596175144301941E-3</v>
      </c>
      <c r="GI376">
        <v>-1.60062044249347E-6</v>
      </c>
      <c r="GJ376">
        <v>4.4551892631570479E-10</v>
      </c>
      <c r="GK376">
        <v>-0.1146890943765039</v>
      </c>
      <c r="GL376">
        <v>-1.1044296988583829E-3</v>
      </c>
      <c r="GM376">
        <v>8.6344859614355754E-4</v>
      </c>
      <c r="GN376">
        <v>-1.2442756315904091E-5</v>
      </c>
      <c r="GO376">
        <v>0</v>
      </c>
      <c r="GP376">
        <v>2120</v>
      </c>
      <c r="GQ376">
        <v>2</v>
      </c>
      <c r="GR376">
        <v>32</v>
      </c>
      <c r="GS376">
        <v>25.1</v>
      </c>
      <c r="GT376">
        <v>24.9</v>
      </c>
      <c r="GU376">
        <v>2.5683600000000002</v>
      </c>
      <c r="GV376">
        <v>2.64893</v>
      </c>
      <c r="GW376">
        <v>1.39893</v>
      </c>
      <c r="GX376">
        <v>2.2717299999999998</v>
      </c>
      <c r="GY376">
        <v>1.4489700000000001</v>
      </c>
      <c r="GZ376">
        <v>2.4694799999999999</v>
      </c>
      <c r="HA376">
        <v>56.238199999999999</v>
      </c>
      <c r="HB376">
        <v>13.2302</v>
      </c>
      <c r="HC376">
        <v>18</v>
      </c>
      <c r="HD376">
        <v>512.07000000000005</v>
      </c>
      <c r="HE376">
        <v>384.36599999999999</v>
      </c>
      <c r="HF376">
        <v>21.873699999999999</v>
      </c>
      <c r="HG376">
        <v>41.127099999999999</v>
      </c>
      <c r="HH376">
        <v>29.999400000000001</v>
      </c>
      <c r="HI376">
        <v>40.620100000000001</v>
      </c>
      <c r="HJ376">
        <v>40.622199999999999</v>
      </c>
      <c r="HK376">
        <v>51.533200000000001</v>
      </c>
      <c r="HL376">
        <v>65.760900000000007</v>
      </c>
      <c r="HM376">
        <v>0</v>
      </c>
      <c r="HN376">
        <v>18.762499999999999</v>
      </c>
      <c r="HO376">
        <v>1208.99</v>
      </c>
      <c r="HP376">
        <v>17.3141</v>
      </c>
      <c r="HQ376">
        <v>97.737799999999993</v>
      </c>
      <c r="HR376">
        <v>99.468800000000002</v>
      </c>
    </row>
    <row r="377" spans="1:226" x14ac:dyDescent="0.25">
      <c r="A377">
        <v>361</v>
      </c>
      <c r="B377">
        <v>1687544073</v>
      </c>
      <c r="C377">
        <v>15369.5</v>
      </c>
      <c r="D377" t="s">
        <v>1085</v>
      </c>
      <c r="E377" t="s">
        <v>1086</v>
      </c>
      <c r="F377">
        <v>5</v>
      </c>
      <c r="G377" t="s">
        <v>353</v>
      </c>
      <c r="H377" t="s">
        <v>941</v>
      </c>
      <c r="I377">
        <v>1687544065.2142861</v>
      </c>
      <c r="J377">
        <f t="shared" si="155"/>
        <v>2.8360480792270887E-3</v>
      </c>
      <c r="K377">
        <f t="shared" si="156"/>
        <v>2.8360480792270888</v>
      </c>
      <c r="L377">
        <f t="shared" si="157"/>
        <v>20.296443128327827</v>
      </c>
      <c r="M377">
        <f t="shared" si="158"/>
        <v>1124.3360714285709</v>
      </c>
      <c r="N377">
        <f t="shared" si="159"/>
        <v>812.91924485718596</v>
      </c>
      <c r="O377">
        <f t="shared" si="160"/>
        <v>82.815707444368812</v>
      </c>
      <c r="P377">
        <f t="shared" si="161"/>
        <v>114.54112785451103</v>
      </c>
      <c r="Q377">
        <f t="shared" si="162"/>
        <v>0.12068505182364971</v>
      </c>
      <c r="R377">
        <f>IF(LEFT(BD377,1)&lt;&gt;"0",IF(LEFT(BD377,1)="1",3,BE377),$D$5+$E$5*(BV377*BO377/($K$5*1000))+$F$5*(BV377*BO377/($K$5*1000))*MAX(MIN(BB377,$J$5),$I$5)*MAX(MIN(BB377,$J$5),$I$5)+$G$5*MAX(MIN(BB377,$J$5),$I$5)*(BV377*BO377/($K$5*1000))+$H$5*(BV377*BO377/($K$5*1000))*(BV377*BO377/($K$5*1000)))</f>
        <v>2.9611069130844991</v>
      </c>
      <c r="S377">
        <f t="shared" si="163"/>
        <v>0.11801757774729503</v>
      </c>
      <c r="T377">
        <f t="shared" si="164"/>
        <v>7.3995737453859012E-2</v>
      </c>
      <c r="U377">
        <f t="shared" si="165"/>
        <v>482.82670264138955</v>
      </c>
      <c r="V377">
        <f t="shared" si="166"/>
        <v>31.754847755383633</v>
      </c>
      <c r="W377">
        <f t="shared" si="167"/>
        <v>30.862942857142858</v>
      </c>
      <c r="X377">
        <f t="shared" si="168"/>
        <v>4.4762431601336239</v>
      </c>
      <c r="Y377">
        <f t="shared" si="169"/>
        <v>50.408258188432953</v>
      </c>
      <c r="Z377">
        <f t="shared" si="170"/>
        <v>2.1072287749823122</v>
      </c>
      <c r="AA377">
        <f t="shared" si="171"/>
        <v>4.1803245156878921</v>
      </c>
      <c r="AB377">
        <f t="shared" si="172"/>
        <v>2.3690143851513117</v>
      </c>
      <c r="AC377">
        <f t="shared" si="173"/>
        <v>-125.06972029391461</v>
      </c>
      <c r="AD377">
        <f t="shared" si="174"/>
        <v>-190.46210378624525</v>
      </c>
      <c r="AE377">
        <f t="shared" si="175"/>
        <v>-14.339707083931259</v>
      </c>
      <c r="AF377">
        <f t="shared" si="176"/>
        <v>152.95517147729842</v>
      </c>
      <c r="AG377">
        <f t="shared" si="177"/>
        <v>40.30507873029493</v>
      </c>
      <c r="AH377">
        <f t="shared" si="178"/>
        <v>2.83662230594306</v>
      </c>
      <c r="AI377">
        <f t="shared" si="179"/>
        <v>20.296443128327827</v>
      </c>
      <c r="AJ377">
        <v>1215.543881293971</v>
      </c>
      <c r="AK377">
        <v>1172.8499393939389</v>
      </c>
      <c r="AL377">
        <v>3.3962057717372249</v>
      </c>
      <c r="AM377">
        <v>65.215771682281684</v>
      </c>
      <c r="AN377">
        <f t="shared" si="180"/>
        <v>2.8360480792270888</v>
      </c>
      <c r="AO377">
        <v>17.348071221782529</v>
      </c>
      <c r="AP377">
        <v>20.681135757575749</v>
      </c>
      <c r="AQ377">
        <v>-1.264427811170536E-5</v>
      </c>
      <c r="AR377">
        <v>100.46263180552219</v>
      </c>
      <c r="AS377">
        <v>0</v>
      </c>
      <c r="AT377">
        <v>0</v>
      </c>
      <c r="AU377">
        <f t="shared" si="181"/>
        <v>1</v>
      </c>
      <c r="AV377">
        <f t="shared" si="182"/>
        <v>0</v>
      </c>
      <c r="AW377">
        <f t="shared" si="183"/>
        <v>53358.662400136483</v>
      </c>
      <c r="AX377">
        <f t="shared" si="184"/>
        <v>2744.438357142858</v>
      </c>
      <c r="AY377">
        <f t="shared" si="185"/>
        <v>2251.2629951972417</v>
      </c>
      <c r="AZ377">
        <f>($B$11*$D$9+$C$11*$D$9+$F$11*((CV377+CN377)/MAX(CV377+CN377+CW377, 0.1)*$I$9+CW377/MAX(CV377+CN377+CW377, 0.1)*$J$9))/($B$11+$C$11+$F$11)</f>
        <v>0.82030007682189499</v>
      </c>
      <c r="BA377">
        <f>($B$11*$K$9+$C$11*$K$9+$F$11*((CV377+CN377)/MAX(CV377+CN377+CW377, 0.1)*$P$9+CW377/MAX(CV377+CN377+CW377, 0.1)*$Q$9))/($B$11+$C$11+$F$11)</f>
        <v>0.17592914826625733</v>
      </c>
      <c r="BB377" s="1">
        <v>6</v>
      </c>
      <c r="BC377">
        <v>0.5</v>
      </c>
      <c r="BD377" t="s">
        <v>354</v>
      </c>
      <c r="BE377">
        <v>2</v>
      </c>
      <c r="BF377" t="b">
        <v>1</v>
      </c>
      <c r="BG377">
        <v>1687544065.2142861</v>
      </c>
      <c r="BH377">
        <v>1124.3360714285709</v>
      </c>
      <c r="BI377">
        <v>1176.5307142857141</v>
      </c>
      <c r="BJ377">
        <v>20.684564285714291</v>
      </c>
      <c r="BK377">
        <v>17.35093928571429</v>
      </c>
      <c r="BL377">
        <v>1120.4053571428569</v>
      </c>
      <c r="BM377">
        <v>20.56501428571428</v>
      </c>
      <c r="BN377">
        <v>499.98689285714289</v>
      </c>
      <c r="BO377">
        <v>101.77507142857139</v>
      </c>
      <c r="BP377">
        <v>9.9386542857142879E-2</v>
      </c>
      <c r="BQ377">
        <v>29.669864285714279</v>
      </c>
      <c r="BR377">
        <v>30.862942857142858</v>
      </c>
      <c r="BS377">
        <v>999.9000000000002</v>
      </c>
      <c r="BT377">
        <v>0</v>
      </c>
      <c r="BU377">
        <v>0</v>
      </c>
      <c r="BV377">
        <v>10003.439285714279</v>
      </c>
      <c r="BW377">
        <v>0</v>
      </c>
      <c r="BX377">
        <v>744.45049999999992</v>
      </c>
      <c r="BY377">
        <v>-52.195353571428562</v>
      </c>
      <c r="BZ377">
        <v>1148.0825</v>
      </c>
      <c r="CA377">
        <v>1197.305357142857</v>
      </c>
      <c r="CB377">
        <v>3.3336253571428571</v>
      </c>
      <c r="CC377">
        <v>1176.5307142857141</v>
      </c>
      <c r="CD377">
        <v>17.35093928571429</v>
      </c>
      <c r="CE377">
        <v>2.1051739285714288</v>
      </c>
      <c r="CF377">
        <v>1.7658939285714279</v>
      </c>
      <c r="CG377">
        <v>18.258378571428569</v>
      </c>
      <c r="CH377">
        <v>15.48812142857143</v>
      </c>
      <c r="CI377">
        <v>1999.987857142858</v>
      </c>
      <c r="CJ377">
        <v>0.97999574999999972</v>
      </c>
      <c r="CK377">
        <v>2.0004021428571439E-2</v>
      </c>
      <c r="CL377">
        <v>0</v>
      </c>
      <c r="CM377">
        <v>2.0509392857142861</v>
      </c>
      <c r="CN377">
        <v>0</v>
      </c>
      <c r="CO377">
        <v>14349.66785714286</v>
      </c>
      <c r="CP377">
        <v>17338.092857142859</v>
      </c>
      <c r="CQ377">
        <v>48.664857142857123</v>
      </c>
      <c r="CR377">
        <v>49.988750000000003</v>
      </c>
      <c r="CS377">
        <v>48.850250000000003</v>
      </c>
      <c r="CT377">
        <v>48</v>
      </c>
      <c r="CU377">
        <v>47.350250000000003</v>
      </c>
      <c r="CV377">
        <v>1959.9778571428569</v>
      </c>
      <c r="CW377">
        <v>40.01</v>
      </c>
      <c r="CX377">
        <v>0</v>
      </c>
      <c r="CY377">
        <v>1687544073.2</v>
      </c>
      <c r="CZ377">
        <v>0</v>
      </c>
      <c r="DA377">
        <v>1687542577</v>
      </c>
      <c r="DB377" t="s">
        <v>942</v>
      </c>
      <c r="DC377">
        <v>1687542562</v>
      </c>
      <c r="DD377">
        <v>1687542577</v>
      </c>
      <c r="DE377">
        <v>5</v>
      </c>
      <c r="DF377">
        <v>0.01</v>
      </c>
      <c r="DG377">
        <v>7.0000000000000001E-3</v>
      </c>
      <c r="DH377">
        <v>2.6339999999999999</v>
      </c>
      <c r="DI377">
        <v>1E-3</v>
      </c>
      <c r="DJ377">
        <v>420</v>
      </c>
      <c r="DK377">
        <v>14</v>
      </c>
      <c r="DL377">
        <v>7.0000000000000007E-2</v>
      </c>
      <c r="DM377">
        <v>0.01</v>
      </c>
      <c r="DN377">
        <v>-52.1755675</v>
      </c>
      <c r="DO377">
        <v>-0.26730619136951328</v>
      </c>
      <c r="DP377">
        <v>0.1113391045129694</v>
      </c>
      <c r="DQ377">
        <v>0</v>
      </c>
      <c r="DR377">
        <v>3.3323992499999999</v>
      </c>
      <c r="DS377">
        <v>2.0007917448396969E-2</v>
      </c>
      <c r="DT377">
        <v>2.2780105218150378E-3</v>
      </c>
      <c r="DU377">
        <v>1</v>
      </c>
      <c r="DV377">
        <v>1</v>
      </c>
      <c r="DW377">
        <v>2</v>
      </c>
      <c r="DX377" t="s">
        <v>368</v>
      </c>
      <c r="DY377">
        <v>3.11911</v>
      </c>
      <c r="DZ377">
        <v>2.75596</v>
      </c>
      <c r="EA377">
        <v>0.18637400000000001</v>
      </c>
      <c r="EB377">
        <v>0.19320200000000001</v>
      </c>
      <c r="EC377">
        <v>0.10545</v>
      </c>
      <c r="ED377">
        <v>9.3456700000000004E-2</v>
      </c>
      <c r="EE377">
        <v>23538.7</v>
      </c>
      <c r="EF377">
        <v>23208.9</v>
      </c>
      <c r="EG377">
        <v>29519.3</v>
      </c>
      <c r="EH377">
        <v>29085.8</v>
      </c>
      <c r="EI377">
        <v>36570</v>
      </c>
      <c r="EJ377">
        <v>34756.199999999997</v>
      </c>
      <c r="EK377">
        <v>45271.3</v>
      </c>
      <c r="EL377">
        <v>43260.800000000003</v>
      </c>
      <c r="EM377">
        <v>1.71035</v>
      </c>
      <c r="EN377">
        <v>1.6445000000000001</v>
      </c>
      <c r="EO377">
        <v>-9.4622400000000002E-3</v>
      </c>
      <c r="EP377">
        <v>0</v>
      </c>
      <c r="EQ377">
        <v>31.003699999999998</v>
      </c>
      <c r="ER377">
        <v>999.9</v>
      </c>
      <c r="ES377">
        <v>44.9</v>
      </c>
      <c r="ET377">
        <v>52.3</v>
      </c>
      <c r="EU377">
        <v>61.3812</v>
      </c>
      <c r="EV377">
        <v>65.799499999999995</v>
      </c>
      <c r="EW377">
        <v>16.494399999999999</v>
      </c>
      <c r="EX377">
        <v>1</v>
      </c>
      <c r="EY377">
        <v>1.2028099999999999</v>
      </c>
      <c r="EZ377">
        <v>9.2810500000000005</v>
      </c>
      <c r="FA377">
        <v>19.982800000000001</v>
      </c>
      <c r="FB377">
        <v>5.2289700000000003</v>
      </c>
      <c r="FC377">
        <v>11.992000000000001</v>
      </c>
      <c r="FD377">
        <v>4.9680999999999997</v>
      </c>
      <c r="FE377">
        <v>3.28965</v>
      </c>
      <c r="FF377">
        <v>9999</v>
      </c>
      <c r="FG377">
        <v>9999</v>
      </c>
      <c r="FH377">
        <v>9999</v>
      </c>
      <c r="FI377">
        <v>999.9</v>
      </c>
      <c r="FJ377">
        <v>4.9727300000000003</v>
      </c>
      <c r="FK377">
        <v>1.8785099999999999</v>
      </c>
      <c r="FL377">
        <v>1.8768199999999999</v>
      </c>
      <c r="FM377">
        <v>1.87957</v>
      </c>
      <c r="FN377">
        <v>1.87592</v>
      </c>
      <c r="FO377">
        <v>1.8792800000000001</v>
      </c>
      <c r="FP377">
        <v>1.8766</v>
      </c>
      <c r="FQ377">
        <v>1.87781</v>
      </c>
      <c r="FR377">
        <v>0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3.97</v>
      </c>
      <c r="GF377">
        <v>0.1195</v>
      </c>
      <c r="GG377">
        <v>1.4370950227846799</v>
      </c>
      <c r="GH377">
        <v>3.4596175144301941E-3</v>
      </c>
      <c r="GI377">
        <v>-1.60062044249347E-6</v>
      </c>
      <c r="GJ377">
        <v>4.4551892631570479E-10</v>
      </c>
      <c r="GK377">
        <v>-0.1146890943765039</v>
      </c>
      <c r="GL377">
        <v>-1.1044296988583829E-3</v>
      </c>
      <c r="GM377">
        <v>8.6344859614355754E-4</v>
      </c>
      <c r="GN377">
        <v>-1.2442756315904091E-5</v>
      </c>
      <c r="GO377">
        <v>0</v>
      </c>
      <c r="GP377">
        <v>2120</v>
      </c>
      <c r="GQ377">
        <v>2</v>
      </c>
      <c r="GR377">
        <v>32</v>
      </c>
      <c r="GS377">
        <v>25.2</v>
      </c>
      <c r="GT377">
        <v>24.9</v>
      </c>
      <c r="GU377">
        <v>2.6000999999999999</v>
      </c>
      <c r="GV377">
        <v>2.6452599999999999</v>
      </c>
      <c r="GW377">
        <v>1.39893</v>
      </c>
      <c r="GX377">
        <v>2.2717299999999998</v>
      </c>
      <c r="GY377">
        <v>1.4489700000000001</v>
      </c>
      <c r="GZ377">
        <v>2.4389599999999998</v>
      </c>
      <c r="HA377">
        <v>56.238199999999999</v>
      </c>
      <c r="HB377">
        <v>13.238899999999999</v>
      </c>
      <c r="HC377">
        <v>18</v>
      </c>
      <c r="HD377">
        <v>512.20299999999997</v>
      </c>
      <c r="HE377">
        <v>384.51299999999998</v>
      </c>
      <c r="HF377">
        <v>21.864699999999999</v>
      </c>
      <c r="HG377">
        <v>41.119700000000002</v>
      </c>
      <c r="HH377">
        <v>29.999400000000001</v>
      </c>
      <c r="HI377">
        <v>40.613799999999998</v>
      </c>
      <c r="HJ377">
        <v>40.615900000000003</v>
      </c>
      <c r="HK377">
        <v>52.097900000000003</v>
      </c>
      <c r="HL377">
        <v>65.760900000000007</v>
      </c>
      <c r="HM377">
        <v>0</v>
      </c>
      <c r="HN377">
        <v>18.7607</v>
      </c>
      <c r="HO377">
        <v>1222.3499999999999</v>
      </c>
      <c r="HP377">
        <v>17.293900000000001</v>
      </c>
      <c r="HQ377">
        <v>97.737700000000004</v>
      </c>
      <c r="HR377">
        <v>99.469200000000001</v>
      </c>
    </row>
    <row r="378" spans="1:226" x14ac:dyDescent="0.25">
      <c r="A378">
        <v>362</v>
      </c>
      <c r="B378">
        <v>1687544078</v>
      </c>
      <c r="C378">
        <v>15374.5</v>
      </c>
      <c r="D378" t="s">
        <v>1087</v>
      </c>
      <c r="E378" t="s">
        <v>1088</v>
      </c>
      <c r="F378">
        <v>5</v>
      </c>
      <c r="G378" t="s">
        <v>353</v>
      </c>
      <c r="H378" t="s">
        <v>941</v>
      </c>
      <c r="I378">
        <v>1687544070.5</v>
      </c>
      <c r="J378">
        <f t="shared" si="155"/>
        <v>2.8360473384978456E-3</v>
      </c>
      <c r="K378">
        <f t="shared" si="156"/>
        <v>2.8360473384978455</v>
      </c>
      <c r="L378">
        <f t="shared" si="157"/>
        <v>20.060902781952802</v>
      </c>
      <c r="M378">
        <f t="shared" si="158"/>
        <v>1141.945555555556</v>
      </c>
      <c r="N378">
        <f t="shared" si="159"/>
        <v>833.11691233841577</v>
      </c>
      <c r="O378">
        <f t="shared" si="160"/>
        <v>84.873351236283867</v>
      </c>
      <c r="P378">
        <f t="shared" si="161"/>
        <v>116.33510830711641</v>
      </c>
      <c r="Q378">
        <f t="shared" si="162"/>
        <v>0.12073655441400075</v>
      </c>
      <c r="R378">
        <f>IF(LEFT(BD378,1)&lt;&gt;"0",IF(LEFT(BD378,1)="1",3,BE378),$D$5+$E$5*(BV378*BO378/($K$5*1000))+$F$5*(BV378*BO378/($K$5*1000))*MAX(MIN(BB378,$J$5),$I$5)*MAX(MIN(BB378,$J$5),$I$5)+$G$5*MAX(MIN(BB378,$J$5),$I$5)*(BV378*BO378/($K$5*1000))+$H$5*(BV378*BO378/($K$5*1000))*(BV378*BO378/($K$5*1000)))</f>
        <v>2.9612282203819751</v>
      </c>
      <c r="S378">
        <f t="shared" si="163"/>
        <v>0.11806693704454106</v>
      </c>
      <c r="T378">
        <f t="shared" si="164"/>
        <v>7.4026773784701905E-2</v>
      </c>
      <c r="U378">
        <f t="shared" si="165"/>
        <v>484.71663368090657</v>
      </c>
      <c r="V378">
        <f t="shared" si="166"/>
        <v>31.758010905263458</v>
      </c>
      <c r="W378">
        <f t="shared" si="167"/>
        <v>30.858081481481481</v>
      </c>
      <c r="X378">
        <f t="shared" si="168"/>
        <v>4.4750013166777602</v>
      </c>
      <c r="Y378">
        <f t="shared" si="169"/>
        <v>50.424403977481369</v>
      </c>
      <c r="Z378">
        <f t="shared" si="170"/>
        <v>2.1069592926516569</v>
      </c>
      <c r="AA378">
        <f t="shared" si="171"/>
        <v>4.1784515561008657</v>
      </c>
      <c r="AB378">
        <f t="shared" si="172"/>
        <v>2.3680420240261033</v>
      </c>
      <c r="AC378">
        <f t="shared" si="173"/>
        <v>-125.06968762775499</v>
      </c>
      <c r="AD378">
        <f t="shared" si="174"/>
        <v>-190.93630003741094</v>
      </c>
      <c r="AE378">
        <f t="shared" si="175"/>
        <v>-14.373921261406293</v>
      </c>
      <c r="AF378">
        <f t="shared" si="176"/>
        <v>154.33672475433434</v>
      </c>
      <c r="AG378">
        <f t="shared" si="177"/>
        <v>40.2801842064775</v>
      </c>
      <c r="AH378">
        <f t="shared" si="178"/>
        <v>2.8371785085837828</v>
      </c>
      <c r="AI378">
        <f t="shared" si="179"/>
        <v>20.060902781952802</v>
      </c>
      <c r="AJ378">
        <v>1232.501889977766</v>
      </c>
      <c r="AK378">
        <v>1189.92</v>
      </c>
      <c r="AL378">
        <v>3.4298787117452578</v>
      </c>
      <c r="AM378">
        <v>65.215771682281684</v>
      </c>
      <c r="AN378">
        <f t="shared" si="180"/>
        <v>2.8360473384978455</v>
      </c>
      <c r="AO378">
        <v>17.34470251566858</v>
      </c>
      <c r="AP378">
        <v>20.67756787878788</v>
      </c>
      <c r="AQ378">
        <v>-9.3763788315952538E-6</v>
      </c>
      <c r="AR378">
        <v>100.46263180552219</v>
      </c>
      <c r="AS378">
        <v>0</v>
      </c>
      <c r="AT378">
        <v>0</v>
      </c>
      <c r="AU378">
        <f t="shared" si="181"/>
        <v>1</v>
      </c>
      <c r="AV378">
        <f t="shared" si="182"/>
        <v>0</v>
      </c>
      <c r="AW378">
        <f t="shared" si="183"/>
        <v>53363.554649223341</v>
      </c>
      <c r="AX378">
        <f t="shared" si="184"/>
        <v>2755.1809259259262</v>
      </c>
      <c r="AY378">
        <f t="shared" si="185"/>
        <v>2260.0751252280656</v>
      </c>
      <c r="AZ378">
        <f>($B$11*$D$9+$C$11*$D$9+$F$11*((CV378+CN378)/MAX(CV378+CN378+CW378, 0.1)*$I$9+CW378/MAX(CV378+CN378+CW378, 0.1)*$J$9))/($B$11+$C$11+$F$11)</f>
        <v>0.8203000768338029</v>
      </c>
      <c r="BA378">
        <f>($B$11*$K$9+$C$11*$K$9+$F$11*((CV378+CN378)/MAX(CV378+CN378+CW378, 0.1)*$P$9+CW378/MAX(CV378+CN378+CW378, 0.1)*$Q$9))/($B$11+$C$11+$F$11)</f>
        <v>0.17592914828923953</v>
      </c>
      <c r="BB378" s="1">
        <v>6</v>
      </c>
      <c r="BC378">
        <v>0.5</v>
      </c>
      <c r="BD378" t="s">
        <v>354</v>
      </c>
      <c r="BE378">
        <v>2</v>
      </c>
      <c r="BF378" t="b">
        <v>1</v>
      </c>
      <c r="BG378">
        <v>1687544070.5</v>
      </c>
      <c r="BH378">
        <v>1141.945555555556</v>
      </c>
      <c r="BI378">
        <v>1194.168148148148</v>
      </c>
      <c r="BJ378">
        <v>20.681914814814821</v>
      </c>
      <c r="BK378">
        <v>17.34781111111111</v>
      </c>
      <c r="BL378">
        <v>1137.988148148148</v>
      </c>
      <c r="BM378">
        <v>20.562407407407409</v>
      </c>
      <c r="BN378">
        <v>500.01448148148143</v>
      </c>
      <c r="BO378">
        <v>101.7751111111111</v>
      </c>
      <c r="BP378">
        <v>9.9367703703703708E-2</v>
      </c>
      <c r="BQ378">
        <v>29.662081481481479</v>
      </c>
      <c r="BR378">
        <v>30.858081481481481</v>
      </c>
      <c r="BS378">
        <v>999.90000000000009</v>
      </c>
      <c r="BT378">
        <v>0</v>
      </c>
      <c r="BU378">
        <v>0</v>
      </c>
      <c r="BV378">
        <v>10004.123333333329</v>
      </c>
      <c r="BW378">
        <v>0</v>
      </c>
      <c r="BX378">
        <v>755.193148148148</v>
      </c>
      <c r="BY378">
        <v>-52.221877777777777</v>
      </c>
      <c r="BZ378">
        <v>1166.06</v>
      </c>
      <c r="CA378">
        <v>1215.249629629629</v>
      </c>
      <c r="CB378">
        <v>3.3340999999999998</v>
      </c>
      <c r="CC378">
        <v>1194.168148148148</v>
      </c>
      <c r="CD378">
        <v>17.34781111111111</v>
      </c>
      <c r="CE378">
        <v>2.1049033333333331</v>
      </c>
      <c r="CF378">
        <v>1.7655751851851851</v>
      </c>
      <c r="CG378">
        <v>18.25633333333333</v>
      </c>
      <c r="CH378">
        <v>15.485296296296291</v>
      </c>
      <c r="CI378">
        <v>1999.9877777777781</v>
      </c>
      <c r="CJ378">
        <v>0.97999566666666649</v>
      </c>
      <c r="CK378">
        <v>2.0004103703703709E-2</v>
      </c>
      <c r="CL378">
        <v>0</v>
      </c>
      <c r="CM378">
        <v>2.0682777777777779</v>
      </c>
      <c r="CN378">
        <v>0</v>
      </c>
      <c r="CO378">
        <v>14346.833333333339</v>
      </c>
      <c r="CP378">
        <v>17338.096296296291</v>
      </c>
      <c r="CQ378">
        <v>48.643370370370377</v>
      </c>
      <c r="CR378">
        <v>49.971999999999987</v>
      </c>
      <c r="CS378">
        <v>48.828333333333333</v>
      </c>
      <c r="CT378">
        <v>47.995333333333328</v>
      </c>
      <c r="CU378">
        <v>47.335333333333317</v>
      </c>
      <c r="CV378">
        <v>1959.9777777777781</v>
      </c>
      <c r="CW378">
        <v>40.01</v>
      </c>
      <c r="CX378">
        <v>0</v>
      </c>
      <c r="CY378">
        <v>1687544078</v>
      </c>
      <c r="CZ378">
        <v>0</v>
      </c>
      <c r="DA378">
        <v>1687542577</v>
      </c>
      <c r="DB378" t="s">
        <v>942</v>
      </c>
      <c r="DC378">
        <v>1687542562</v>
      </c>
      <c r="DD378">
        <v>1687542577</v>
      </c>
      <c r="DE378">
        <v>5</v>
      </c>
      <c r="DF378">
        <v>0.01</v>
      </c>
      <c r="DG378">
        <v>7.0000000000000001E-3</v>
      </c>
      <c r="DH378">
        <v>2.6339999999999999</v>
      </c>
      <c r="DI378">
        <v>1E-3</v>
      </c>
      <c r="DJ378">
        <v>420</v>
      </c>
      <c r="DK378">
        <v>14</v>
      </c>
      <c r="DL378">
        <v>7.0000000000000007E-2</v>
      </c>
      <c r="DM378">
        <v>0.01</v>
      </c>
      <c r="DN378">
        <v>-52.214402500000013</v>
      </c>
      <c r="DO378">
        <v>-0.52112983114438771</v>
      </c>
      <c r="DP378">
        <v>0.1195806244495735</v>
      </c>
      <c r="DQ378">
        <v>0</v>
      </c>
      <c r="DR378">
        <v>3.333957499999999</v>
      </c>
      <c r="DS378">
        <v>6.9278048780467543E-3</v>
      </c>
      <c r="DT378">
        <v>1.078407970111515E-3</v>
      </c>
      <c r="DU378">
        <v>1</v>
      </c>
      <c r="DV378">
        <v>1</v>
      </c>
      <c r="DW378">
        <v>2</v>
      </c>
      <c r="DX378" t="s">
        <v>368</v>
      </c>
      <c r="DY378">
        <v>3.1191300000000002</v>
      </c>
      <c r="DZ378">
        <v>2.7563</v>
      </c>
      <c r="EA378">
        <v>0.18807299999999999</v>
      </c>
      <c r="EB378">
        <v>0.19487699999999999</v>
      </c>
      <c r="EC378">
        <v>0.105438</v>
      </c>
      <c r="ED378">
        <v>9.3444700000000006E-2</v>
      </c>
      <c r="EE378">
        <v>23489.9</v>
      </c>
      <c r="EF378">
        <v>23160.799999999999</v>
      </c>
      <c r="EG378">
        <v>29520</v>
      </c>
      <c r="EH378">
        <v>29086.2</v>
      </c>
      <c r="EI378">
        <v>36571.199999999997</v>
      </c>
      <c r="EJ378">
        <v>34757.1</v>
      </c>
      <c r="EK378">
        <v>45272.1</v>
      </c>
      <c r="EL378">
        <v>43261.2</v>
      </c>
      <c r="EM378">
        <v>1.7101</v>
      </c>
      <c r="EN378">
        <v>1.6445000000000001</v>
      </c>
      <c r="EO378">
        <v>-8.2105400000000005E-3</v>
      </c>
      <c r="EP378">
        <v>0</v>
      </c>
      <c r="EQ378">
        <v>30.990300000000001</v>
      </c>
      <c r="ER378">
        <v>999.9</v>
      </c>
      <c r="ES378">
        <v>44.9</v>
      </c>
      <c r="ET378">
        <v>52.3</v>
      </c>
      <c r="EU378">
        <v>61.384</v>
      </c>
      <c r="EV378">
        <v>65.659499999999994</v>
      </c>
      <c r="EW378">
        <v>16.073699999999999</v>
      </c>
      <c r="EX378">
        <v>1</v>
      </c>
      <c r="EY378">
        <v>1.20221</v>
      </c>
      <c r="EZ378">
        <v>9.2810500000000005</v>
      </c>
      <c r="FA378">
        <v>19.9832</v>
      </c>
      <c r="FB378">
        <v>5.2282200000000003</v>
      </c>
      <c r="FC378">
        <v>11.992000000000001</v>
      </c>
      <c r="FD378">
        <v>4.9692499999999997</v>
      </c>
      <c r="FE378">
        <v>3.2894800000000002</v>
      </c>
      <c r="FF378">
        <v>9999</v>
      </c>
      <c r="FG378">
        <v>9999</v>
      </c>
      <c r="FH378">
        <v>9999</v>
      </c>
      <c r="FI378">
        <v>999.9</v>
      </c>
      <c r="FJ378">
        <v>4.9727399999999999</v>
      </c>
      <c r="FK378">
        <v>1.8785099999999999</v>
      </c>
      <c r="FL378">
        <v>1.8768</v>
      </c>
      <c r="FM378">
        <v>1.87954</v>
      </c>
      <c r="FN378">
        <v>1.87592</v>
      </c>
      <c r="FO378">
        <v>1.87927</v>
      </c>
      <c r="FP378">
        <v>1.8765700000000001</v>
      </c>
      <c r="FQ378">
        <v>1.8777699999999999</v>
      </c>
      <c r="FR378">
        <v>0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4</v>
      </c>
      <c r="GF378">
        <v>0.11940000000000001</v>
      </c>
      <c r="GG378">
        <v>1.4370950227846799</v>
      </c>
      <c r="GH378">
        <v>3.4596175144301941E-3</v>
      </c>
      <c r="GI378">
        <v>-1.60062044249347E-6</v>
      </c>
      <c r="GJ378">
        <v>4.4551892631570479E-10</v>
      </c>
      <c r="GK378">
        <v>-0.1146890943765039</v>
      </c>
      <c r="GL378">
        <v>-1.1044296988583829E-3</v>
      </c>
      <c r="GM378">
        <v>8.6344859614355754E-4</v>
      </c>
      <c r="GN378">
        <v>-1.2442756315904091E-5</v>
      </c>
      <c r="GO378">
        <v>0</v>
      </c>
      <c r="GP378">
        <v>2120</v>
      </c>
      <c r="GQ378">
        <v>2</v>
      </c>
      <c r="GR378">
        <v>32</v>
      </c>
      <c r="GS378">
        <v>25.3</v>
      </c>
      <c r="GT378">
        <v>25</v>
      </c>
      <c r="GU378">
        <v>2.6281699999999999</v>
      </c>
      <c r="GV378">
        <v>2.64771</v>
      </c>
      <c r="GW378">
        <v>1.39893</v>
      </c>
      <c r="GX378">
        <v>2.2717299999999998</v>
      </c>
      <c r="GY378">
        <v>1.4489700000000001</v>
      </c>
      <c r="GZ378">
        <v>2.4267599999999998</v>
      </c>
      <c r="HA378">
        <v>56.238199999999999</v>
      </c>
      <c r="HB378">
        <v>13.2302</v>
      </c>
      <c r="HC378">
        <v>18</v>
      </c>
      <c r="HD378">
        <v>512.01099999999997</v>
      </c>
      <c r="HE378">
        <v>384.48399999999998</v>
      </c>
      <c r="HF378">
        <v>21.8565</v>
      </c>
      <c r="HG378">
        <v>41.1126</v>
      </c>
      <c r="HH378">
        <v>29.999400000000001</v>
      </c>
      <c r="HI378">
        <v>40.607500000000002</v>
      </c>
      <c r="HJ378">
        <v>40.610300000000002</v>
      </c>
      <c r="HK378">
        <v>52.7166</v>
      </c>
      <c r="HL378">
        <v>65.760900000000007</v>
      </c>
      <c r="HM378">
        <v>0</v>
      </c>
      <c r="HN378">
        <v>18.7607</v>
      </c>
      <c r="HO378">
        <v>1242.3900000000001</v>
      </c>
      <c r="HP378">
        <v>17.270399999999999</v>
      </c>
      <c r="HQ378">
        <v>97.739599999999996</v>
      </c>
      <c r="HR378">
        <v>99.470299999999995</v>
      </c>
    </row>
    <row r="379" spans="1:226" x14ac:dyDescent="0.25">
      <c r="A379">
        <v>363</v>
      </c>
      <c r="B379">
        <v>1687544083</v>
      </c>
      <c r="C379">
        <v>15379.5</v>
      </c>
      <c r="D379" t="s">
        <v>1089</v>
      </c>
      <c r="E379" t="s">
        <v>1090</v>
      </c>
      <c r="F379">
        <v>5</v>
      </c>
      <c r="G379" t="s">
        <v>353</v>
      </c>
      <c r="H379" t="s">
        <v>941</v>
      </c>
      <c r="I379">
        <v>1687544075.2142861</v>
      </c>
      <c r="J379">
        <f t="shared" si="155"/>
        <v>2.8364756155281473E-3</v>
      </c>
      <c r="K379">
        <f t="shared" si="156"/>
        <v>2.8364756155281472</v>
      </c>
      <c r="L379">
        <f t="shared" si="157"/>
        <v>20.451323503086115</v>
      </c>
      <c r="M379">
        <f t="shared" si="158"/>
        <v>1157.6828571428571</v>
      </c>
      <c r="N379">
        <f t="shared" si="159"/>
        <v>843.21382074709743</v>
      </c>
      <c r="O379">
        <f t="shared" si="160"/>
        <v>85.901723904295167</v>
      </c>
      <c r="P379">
        <f t="shared" si="161"/>
        <v>117.93800186399946</v>
      </c>
      <c r="Q379">
        <f t="shared" si="162"/>
        <v>0.12078964496360153</v>
      </c>
      <c r="R379">
        <f>IF(LEFT(BD379,1)&lt;&gt;"0",IF(LEFT(BD379,1)="1",3,BE379),$D$5+$E$5*(BV379*BO379/($K$5*1000))+$F$5*(BV379*BO379/($K$5*1000))*MAX(MIN(BB379,$J$5),$I$5)*MAX(MIN(BB379,$J$5),$I$5)+$G$5*MAX(MIN(BB379,$J$5),$I$5)*(BV379*BO379/($K$5*1000))+$H$5*(BV379*BO379/($K$5*1000))*(BV379*BO379/($K$5*1000)))</f>
        <v>2.9605617586737059</v>
      </c>
      <c r="S379">
        <f t="shared" si="163"/>
        <v>0.11811712013863945</v>
      </c>
      <c r="T379">
        <f t="shared" si="164"/>
        <v>7.4058390892863188E-2</v>
      </c>
      <c r="U379">
        <f t="shared" si="165"/>
        <v>487.65257965481425</v>
      </c>
      <c r="V379">
        <f t="shared" si="166"/>
        <v>31.767440661913927</v>
      </c>
      <c r="W379">
        <f t="shared" si="167"/>
        <v>30.85464285714286</v>
      </c>
      <c r="X379">
        <f t="shared" si="168"/>
        <v>4.4741230977505353</v>
      </c>
      <c r="Y379">
        <f t="shared" si="169"/>
        <v>50.442058718037195</v>
      </c>
      <c r="Z379">
        <f t="shared" si="170"/>
        <v>2.1067232943920118</v>
      </c>
      <c r="AA379">
        <f t="shared" si="171"/>
        <v>4.1765212363124355</v>
      </c>
      <c r="AB379">
        <f t="shared" si="172"/>
        <v>2.3673998033585235</v>
      </c>
      <c r="AC379">
        <f t="shared" si="173"/>
        <v>-125.08857464479129</v>
      </c>
      <c r="AD379">
        <f t="shared" si="174"/>
        <v>-191.62525238358205</v>
      </c>
      <c r="AE379">
        <f t="shared" si="175"/>
        <v>-14.428216225094291</v>
      </c>
      <c r="AF379">
        <f t="shared" si="176"/>
        <v>156.5105364013466</v>
      </c>
      <c r="AG379">
        <f t="shared" si="177"/>
        <v>40.318615912109379</v>
      </c>
      <c r="AH379">
        <f t="shared" si="178"/>
        <v>2.8378408164336255</v>
      </c>
      <c r="AI379">
        <f t="shared" si="179"/>
        <v>20.451323503086115</v>
      </c>
      <c r="AJ379">
        <v>1249.6710823628221</v>
      </c>
      <c r="AK379">
        <v>1206.9278181818181</v>
      </c>
      <c r="AL379">
        <v>3.3703304059198871</v>
      </c>
      <c r="AM379">
        <v>65.215771682281684</v>
      </c>
      <c r="AN379">
        <f t="shared" si="180"/>
        <v>2.8364756155281472</v>
      </c>
      <c r="AO379">
        <v>17.342854007548311</v>
      </c>
      <c r="AP379">
        <v>20.67602121212121</v>
      </c>
      <c r="AQ379">
        <v>-6.7826648927112637E-7</v>
      </c>
      <c r="AR379">
        <v>100.46263180552219</v>
      </c>
      <c r="AS379">
        <v>0</v>
      </c>
      <c r="AT379">
        <v>0</v>
      </c>
      <c r="AU379">
        <f t="shared" si="181"/>
        <v>1</v>
      </c>
      <c r="AV379">
        <f t="shared" si="182"/>
        <v>0</v>
      </c>
      <c r="AW379">
        <f t="shared" si="183"/>
        <v>53345.627415632582</v>
      </c>
      <c r="AX379">
        <f t="shared" si="184"/>
        <v>2771.8692142857149</v>
      </c>
      <c r="AY379">
        <f t="shared" si="185"/>
        <v>2273.7645240717029</v>
      </c>
      <c r="AZ379">
        <f>($B$11*$D$9+$C$11*$D$9+$F$11*((CV379+CN379)/MAX(CV379+CN379+CW379, 0.1)*$I$9+CW379/MAX(CV379+CN379+CW379, 0.1)*$J$9))/($B$11+$C$11+$F$11)</f>
        <v>0.82030007489283041</v>
      </c>
      <c r="BA379">
        <f>($B$11*$K$9+$C$11*$K$9+$F$11*((CV379+CN379)/MAX(CV379+CN379+CW379, 0.1)*$P$9+CW379/MAX(CV379+CN379+CW379, 0.1)*$Q$9))/($B$11+$C$11+$F$11)</f>
        <v>0.17592914454316266</v>
      </c>
      <c r="BB379" s="1">
        <v>6</v>
      </c>
      <c r="BC379">
        <v>0.5</v>
      </c>
      <c r="BD379" t="s">
        <v>354</v>
      </c>
      <c r="BE379">
        <v>2</v>
      </c>
      <c r="BF379" t="b">
        <v>1</v>
      </c>
      <c r="BG379">
        <v>1687544075.2142861</v>
      </c>
      <c r="BH379">
        <v>1157.6828571428571</v>
      </c>
      <c r="BI379">
        <v>1210.003928571429</v>
      </c>
      <c r="BJ379">
        <v>20.679657142857149</v>
      </c>
      <c r="BK379">
        <v>17.344903571428571</v>
      </c>
      <c r="BL379">
        <v>1153.7010714285709</v>
      </c>
      <c r="BM379">
        <v>20.560192857142859</v>
      </c>
      <c r="BN379">
        <v>500.03489285714278</v>
      </c>
      <c r="BO379">
        <v>101.77475</v>
      </c>
      <c r="BP379">
        <v>9.9438717857142866E-2</v>
      </c>
      <c r="BQ379">
        <v>29.654057142857141</v>
      </c>
      <c r="BR379">
        <v>30.85464285714286</v>
      </c>
      <c r="BS379">
        <v>999.9000000000002</v>
      </c>
      <c r="BT379">
        <v>0</v>
      </c>
      <c r="BU379">
        <v>0</v>
      </c>
      <c r="BV379">
        <v>10000.37964285714</v>
      </c>
      <c r="BW379">
        <v>0</v>
      </c>
      <c r="BX379">
        <v>771.86849999999993</v>
      </c>
      <c r="BY379">
        <v>-52.320885714285723</v>
      </c>
      <c r="BZ379">
        <v>1182.127857142857</v>
      </c>
      <c r="CA379">
        <v>1231.361428571428</v>
      </c>
      <c r="CB379">
        <v>3.3347521428571421</v>
      </c>
      <c r="CC379">
        <v>1210.003928571429</v>
      </c>
      <c r="CD379">
        <v>17.344903571428571</v>
      </c>
      <c r="CE379">
        <v>2.1046678571428572</v>
      </c>
      <c r="CF379">
        <v>1.765273928571429</v>
      </c>
      <c r="CG379">
        <v>18.254542857142859</v>
      </c>
      <c r="CH379">
        <v>15.48263571428572</v>
      </c>
      <c r="CI379">
        <v>2000.000714285715</v>
      </c>
      <c r="CJ379">
        <v>0.97999564285714258</v>
      </c>
      <c r="CK379">
        <v>2.0004128571428581E-2</v>
      </c>
      <c r="CL379">
        <v>0</v>
      </c>
      <c r="CM379">
        <v>1.994839285714286</v>
      </c>
      <c r="CN379">
        <v>0</v>
      </c>
      <c r="CO379">
        <v>14352.475</v>
      </c>
      <c r="CP379">
        <v>17338.221428571429</v>
      </c>
      <c r="CQ379">
        <v>48.638285714285708</v>
      </c>
      <c r="CR379">
        <v>49.957249999999981</v>
      </c>
      <c r="CS379">
        <v>48.827749999999988</v>
      </c>
      <c r="CT379">
        <v>47.975250000000003</v>
      </c>
      <c r="CU379">
        <v>47.320999999999977</v>
      </c>
      <c r="CV379">
        <v>1959.9907142857139</v>
      </c>
      <c r="CW379">
        <v>40.01</v>
      </c>
      <c r="CX379">
        <v>0</v>
      </c>
      <c r="CY379">
        <v>1687544082.8</v>
      </c>
      <c r="CZ379">
        <v>0</v>
      </c>
      <c r="DA379">
        <v>1687542577</v>
      </c>
      <c r="DB379" t="s">
        <v>942</v>
      </c>
      <c r="DC379">
        <v>1687542562</v>
      </c>
      <c r="DD379">
        <v>1687542577</v>
      </c>
      <c r="DE379">
        <v>5</v>
      </c>
      <c r="DF379">
        <v>0.01</v>
      </c>
      <c r="DG379">
        <v>7.0000000000000001E-3</v>
      </c>
      <c r="DH379">
        <v>2.6339999999999999</v>
      </c>
      <c r="DI379">
        <v>1E-3</v>
      </c>
      <c r="DJ379">
        <v>420</v>
      </c>
      <c r="DK379">
        <v>14</v>
      </c>
      <c r="DL379">
        <v>7.0000000000000007E-2</v>
      </c>
      <c r="DM379">
        <v>0.01</v>
      </c>
      <c r="DN379">
        <v>-52.235422500000013</v>
      </c>
      <c r="DO379">
        <v>-1.133566604127461</v>
      </c>
      <c r="DP379">
        <v>0.13093748983293471</v>
      </c>
      <c r="DQ379">
        <v>0</v>
      </c>
      <c r="DR379">
        <v>3.3341737500000002</v>
      </c>
      <c r="DS379">
        <v>5.2933958724104254E-3</v>
      </c>
      <c r="DT379">
        <v>9.8814140561969918E-4</v>
      </c>
      <c r="DU379">
        <v>1</v>
      </c>
      <c r="DV379">
        <v>1</v>
      </c>
      <c r="DW379">
        <v>2</v>
      </c>
      <c r="DX379" t="s">
        <v>368</v>
      </c>
      <c r="DY379">
        <v>3.1193300000000002</v>
      </c>
      <c r="DZ379">
        <v>2.7561599999999999</v>
      </c>
      <c r="EA379">
        <v>0.189749</v>
      </c>
      <c r="EB379">
        <v>0.196543</v>
      </c>
      <c r="EC379">
        <v>0.105436</v>
      </c>
      <c r="ED379">
        <v>9.3429799999999993E-2</v>
      </c>
      <c r="EE379">
        <v>23441.200000000001</v>
      </c>
      <c r="EF379">
        <v>23112.9</v>
      </c>
      <c r="EG379">
        <v>29520.1</v>
      </c>
      <c r="EH379">
        <v>29086.5</v>
      </c>
      <c r="EI379">
        <v>36571.800000000003</v>
      </c>
      <c r="EJ379">
        <v>34758.300000000003</v>
      </c>
      <c r="EK379">
        <v>45272.7</v>
      </c>
      <c r="EL379">
        <v>43261.9</v>
      </c>
      <c r="EM379">
        <v>1.7107000000000001</v>
      </c>
      <c r="EN379">
        <v>1.6447499999999999</v>
      </c>
      <c r="EO379">
        <v>-8.0540799999999999E-3</v>
      </c>
      <c r="EP379">
        <v>0</v>
      </c>
      <c r="EQ379">
        <v>30.981000000000002</v>
      </c>
      <c r="ER379">
        <v>999.9</v>
      </c>
      <c r="ES379">
        <v>44.9</v>
      </c>
      <c r="ET379">
        <v>52.3</v>
      </c>
      <c r="EU379">
        <v>61.386200000000002</v>
      </c>
      <c r="EV379">
        <v>65.639499999999998</v>
      </c>
      <c r="EW379">
        <v>16.4543</v>
      </c>
      <c r="EX379">
        <v>1</v>
      </c>
      <c r="EY379">
        <v>1.20146</v>
      </c>
      <c r="EZ379">
        <v>9.2810500000000005</v>
      </c>
      <c r="FA379">
        <v>19.982800000000001</v>
      </c>
      <c r="FB379">
        <v>5.2286700000000002</v>
      </c>
      <c r="FC379">
        <v>11.992000000000001</v>
      </c>
      <c r="FD379">
        <v>4.9693500000000004</v>
      </c>
      <c r="FE379">
        <v>3.2895300000000001</v>
      </c>
      <c r="FF379">
        <v>9999</v>
      </c>
      <c r="FG379">
        <v>9999</v>
      </c>
      <c r="FH379">
        <v>9999</v>
      </c>
      <c r="FI379">
        <v>999.9</v>
      </c>
      <c r="FJ379">
        <v>4.9727499999999996</v>
      </c>
      <c r="FK379">
        <v>1.87852</v>
      </c>
      <c r="FL379">
        <v>1.8768</v>
      </c>
      <c r="FM379">
        <v>1.87954</v>
      </c>
      <c r="FN379">
        <v>1.87592</v>
      </c>
      <c r="FO379">
        <v>1.8792899999999999</v>
      </c>
      <c r="FP379">
        <v>1.8765799999999999</v>
      </c>
      <c r="FQ379">
        <v>1.8777699999999999</v>
      </c>
      <c r="FR379">
        <v>0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4.0199999999999996</v>
      </c>
      <c r="GF379">
        <v>0.11940000000000001</v>
      </c>
      <c r="GG379">
        <v>1.4370950227846799</v>
      </c>
      <c r="GH379">
        <v>3.4596175144301941E-3</v>
      </c>
      <c r="GI379">
        <v>-1.60062044249347E-6</v>
      </c>
      <c r="GJ379">
        <v>4.4551892631570479E-10</v>
      </c>
      <c r="GK379">
        <v>-0.1146890943765039</v>
      </c>
      <c r="GL379">
        <v>-1.1044296988583829E-3</v>
      </c>
      <c r="GM379">
        <v>8.6344859614355754E-4</v>
      </c>
      <c r="GN379">
        <v>-1.2442756315904091E-5</v>
      </c>
      <c r="GO379">
        <v>0</v>
      </c>
      <c r="GP379">
        <v>2120</v>
      </c>
      <c r="GQ379">
        <v>2</v>
      </c>
      <c r="GR379">
        <v>32</v>
      </c>
      <c r="GS379">
        <v>25.4</v>
      </c>
      <c r="GT379">
        <v>25.1</v>
      </c>
      <c r="GU379">
        <v>2.65869</v>
      </c>
      <c r="GV379">
        <v>2.65015</v>
      </c>
      <c r="GW379">
        <v>1.39893</v>
      </c>
      <c r="GX379">
        <v>2.2705099999999998</v>
      </c>
      <c r="GY379">
        <v>1.4489700000000001</v>
      </c>
      <c r="GZ379">
        <v>2.4218799999999998</v>
      </c>
      <c r="HA379">
        <v>56.238199999999999</v>
      </c>
      <c r="HB379">
        <v>13.2302</v>
      </c>
      <c r="HC379">
        <v>18</v>
      </c>
      <c r="HD379">
        <v>512.35599999999999</v>
      </c>
      <c r="HE379">
        <v>384.60500000000002</v>
      </c>
      <c r="HF379">
        <v>21.844200000000001</v>
      </c>
      <c r="HG379">
        <v>41.105600000000003</v>
      </c>
      <c r="HH379">
        <v>29.999500000000001</v>
      </c>
      <c r="HI379">
        <v>40.602600000000002</v>
      </c>
      <c r="HJ379">
        <v>40.604799999999997</v>
      </c>
      <c r="HK379">
        <v>53.266599999999997</v>
      </c>
      <c r="HL379">
        <v>65.760900000000007</v>
      </c>
      <c r="HM379">
        <v>0</v>
      </c>
      <c r="HN379">
        <v>18.757999999999999</v>
      </c>
      <c r="HO379">
        <v>1255.75</v>
      </c>
      <c r="HP379">
        <v>17.247199999999999</v>
      </c>
      <c r="HQ379">
        <v>97.740499999999997</v>
      </c>
      <c r="HR379">
        <v>99.471699999999998</v>
      </c>
    </row>
    <row r="380" spans="1:226" x14ac:dyDescent="0.25">
      <c r="A380">
        <v>364</v>
      </c>
      <c r="B380">
        <v>1687544088</v>
      </c>
      <c r="C380">
        <v>15384.5</v>
      </c>
      <c r="D380" t="s">
        <v>1091</v>
      </c>
      <c r="E380" t="s">
        <v>1092</v>
      </c>
      <c r="F380">
        <v>5</v>
      </c>
      <c r="G380" t="s">
        <v>353</v>
      </c>
      <c r="H380" t="s">
        <v>941</v>
      </c>
      <c r="I380">
        <v>1687544080.5</v>
      </c>
      <c r="J380">
        <f t="shared" si="155"/>
        <v>2.8357604830077741E-3</v>
      </c>
      <c r="K380">
        <f t="shared" si="156"/>
        <v>2.8357604830077743</v>
      </c>
      <c r="L380">
        <f t="shared" si="157"/>
        <v>19.966337852368156</v>
      </c>
      <c r="M380">
        <f t="shared" si="158"/>
        <v>1175.334444444444</v>
      </c>
      <c r="N380">
        <f t="shared" si="159"/>
        <v>866.62356354165127</v>
      </c>
      <c r="O380">
        <f t="shared" si="160"/>
        <v>88.286610508141322</v>
      </c>
      <c r="P380">
        <f t="shared" si="161"/>
        <v>119.73629460224356</v>
      </c>
      <c r="Q380">
        <f t="shared" si="162"/>
        <v>0.12078369188225729</v>
      </c>
      <c r="R380">
        <f>IF(LEFT(BD380,1)&lt;&gt;"0",IF(LEFT(BD380,1)="1",3,BE380),$D$5+$E$5*(BV380*BO380/($K$5*1000))+$F$5*(BV380*BO380/($K$5*1000))*MAX(MIN(BB380,$J$5),$I$5)*MAX(MIN(BB380,$J$5),$I$5)+$G$5*MAX(MIN(BB380,$J$5),$I$5)*(BV380*BO380/($K$5*1000))+$H$5*(BV380*BO380/($K$5*1000))*(BV380*BO380/($K$5*1000)))</f>
        <v>2.9609989315995016</v>
      </c>
      <c r="S380">
        <f t="shared" si="163"/>
        <v>0.11811181247967767</v>
      </c>
      <c r="T380">
        <f t="shared" si="164"/>
        <v>7.4055017753232213E-2</v>
      </c>
      <c r="U380">
        <f t="shared" si="165"/>
        <v>490.5634018330025</v>
      </c>
      <c r="V380">
        <f t="shared" si="166"/>
        <v>31.775765532505112</v>
      </c>
      <c r="W380">
        <f t="shared" si="167"/>
        <v>30.851511111111112</v>
      </c>
      <c r="X380">
        <f t="shared" si="168"/>
        <v>4.4733233856691434</v>
      </c>
      <c r="Y380">
        <f t="shared" si="169"/>
        <v>50.459134513419293</v>
      </c>
      <c r="Z380">
        <f t="shared" si="170"/>
        <v>2.1063995523175953</v>
      </c>
      <c r="AA380">
        <f t="shared" si="171"/>
        <v>4.1744662738069982</v>
      </c>
      <c r="AB380">
        <f t="shared" si="172"/>
        <v>2.3669238333515481</v>
      </c>
      <c r="AC380">
        <f t="shared" si="173"/>
        <v>-125.05703730064283</v>
      </c>
      <c r="AD380">
        <f t="shared" si="174"/>
        <v>-192.51784952687365</v>
      </c>
      <c r="AE380">
        <f t="shared" si="175"/>
        <v>-14.492446570100267</v>
      </c>
      <c r="AF380">
        <f t="shared" si="176"/>
        <v>158.49606843538578</v>
      </c>
      <c r="AG380">
        <f t="shared" si="177"/>
        <v>40.324866327471831</v>
      </c>
      <c r="AH380">
        <f t="shared" si="178"/>
        <v>2.8378441700796788</v>
      </c>
      <c r="AI380">
        <f t="shared" si="179"/>
        <v>19.966337852368156</v>
      </c>
      <c r="AJ380">
        <v>1266.700797855827</v>
      </c>
      <c r="AK380">
        <v>1224.108121212121</v>
      </c>
      <c r="AL380">
        <v>3.4539723964205549</v>
      </c>
      <c r="AM380">
        <v>65.215771682281684</v>
      </c>
      <c r="AN380">
        <f t="shared" si="180"/>
        <v>2.8357604830077743</v>
      </c>
      <c r="AO380">
        <v>17.338375225501771</v>
      </c>
      <c r="AP380">
        <v>20.670863636363631</v>
      </c>
      <c r="AQ380">
        <v>-1.6794775544898269E-5</v>
      </c>
      <c r="AR380">
        <v>100.46263180552219</v>
      </c>
      <c r="AS380">
        <v>0</v>
      </c>
      <c r="AT380">
        <v>0</v>
      </c>
      <c r="AU380">
        <f t="shared" si="181"/>
        <v>1</v>
      </c>
      <c r="AV380">
        <f t="shared" si="182"/>
        <v>0</v>
      </c>
      <c r="AW380">
        <f t="shared" si="183"/>
        <v>53359.818541713255</v>
      </c>
      <c r="AX380">
        <f t="shared" si="184"/>
        <v>2788.4146666666666</v>
      </c>
      <c r="AY380">
        <f t="shared" si="185"/>
        <v>2287.3367572537149</v>
      </c>
      <c r="AZ380">
        <f>($B$11*$D$9+$C$11*$D$9+$F$11*((CV380+CN380)/MAX(CV380+CN380+CW380, 0.1)*$I$9+CW380/MAX(CV380+CN380+CW380, 0.1)*$J$9))/($B$11+$C$11+$F$11)</f>
        <v>0.82030007394418436</v>
      </c>
      <c r="BA380">
        <f>($B$11*$K$9+$C$11*$K$9+$F$11*((CV380+CN380)/MAX(CV380+CN380+CW380, 0.1)*$P$9+CW380/MAX(CV380+CN380+CW380, 0.1)*$Q$9))/($B$11+$C$11+$F$11)</f>
        <v>0.17592914271227564</v>
      </c>
      <c r="BB380" s="1">
        <v>6</v>
      </c>
      <c r="BC380">
        <v>0.5</v>
      </c>
      <c r="BD380" t="s">
        <v>354</v>
      </c>
      <c r="BE380">
        <v>2</v>
      </c>
      <c r="BF380" t="b">
        <v>1</v>
      </c>
      <c r="BG380">
        <v>1687544080.5</v>
      </c>
      <c r="BH380">
        <v>1175.334444444444</v>
      </c>
      <c r="BI380">
        <v>1227.7233333333329</v>
      </c>
      <c r="BJ380">
        <v>20.676470370370371</v>
      </c>
      <c r="BK380">
        <v>17.341688888888889</v>
      </c>
      <c r="BL380">
        <v>1171.3255555555561</v>
      </c>
      <c r="BM380">
        <v>20.557062962962959</v>
      </c>
      <c r="BN380">
        <v>500.03292592592578</v>
      </c>
      <c r="BO380">
        <v>101.77485185185181</v>
      </c>
      <c r="BP380">
        <v>9.9380770370370353E-2</v>
      </c>
      <c r="BQ380">
        <v>29.645511111111109</v>
      </c>
      <c r="BR380">
        <v>30.851511111111112</v>
      </c>
      <c r="BS380">
        <v>999.90000000000009</v>
      </c>
      <c r="BT380">
        <v>0</v>
      </c>
      <c r="BU380">
        <v>0</v>
      </c>
      <c r="BV380">
        <v>10002.84851851852</v>
      </c>
      <c r="BW380">
        <v>0</v>
      </c>
      <c r="BX380">
        <v>788.40762962962981</v>
      </c>
      <c r="BY380">
        <v>-52.388411111111097</v>
      </c>
      <c r="BZ380">
        <v>1200.149259259259</v>
      </c>
      <c r="CA380">
        <v>1249.3888888888889</v>
      </c>
      <c r="CB380">
        <v>3.3347862962962971</v>
      </c>
      <c r="CC380">
        <v>1227.7233333333329</v>
      </c>
      <c r="CD380">
        <v>17.341688888888889</v>
      </c>
      <c r="CE380">
        <v>2.1043448148148149</v>
      </c>
      <c r="CF380">
        <v>1.7649481481481479</v>
      </c>
      <c r="CG380">
        <v>18.252107407407411</v>
      </c>
      <c r="CH380">
        <v>15.47975555555556</v>
      </c>
      <c r="CI380">
        <v>2000.007037037037</v>
      </c>
      <c r="CJ380">
        <v>0.97999544444444431</v>
      </c>
      <c r="CK380">
        <v>2.000434444444445E-2</v>
      </c>
      <c r="CL380">
        <v>0</v>
      </c>
      <c r="CM380">
        <v>1.9631407407407411</v>
      </c>
      <c r="CN380">
        <v>0</v>
      </c>
      <c r="CO380">
        <v>14362.433333333331</v>
      </c>
      <c r="CP380">
        <v>17338.27037037037</v>
      </c>
      <c r="CQ380">
        <v>48.625</v>
      </c>
      <c r="CR380">
        <v>49.941666666666649</v>
      </c>
      <c r="CS380">
        <v>48.816666666666649</v>
      </c>
      <c r="CT380">
        <v>47.955666666666652</v>
      </c>
      <c r="CU380">
        <v>47.316666666666649</v>
      </c>
      <c r="CV380">
        <v>1959.997037037037</v>
      </c>
      <c r="CW380">
        <v>40.01</v>
      </c>
      <c r="CX380">
        <v>0</v>
      </c>
      <c r="CY380">
        <v>1687544088.2</v>
      </c>
      <c r="CZ380">
        <v>0</v>
      </c>
      <c r="DA380">
        <v>1687542577</v>
      </c>
      <c r="DB380" t="s">
        <v>942</v>
      </c>
      <c r="DC380">
        <v>1687542562</v>
      </c>
      <c r="DD380">
        <v>1687542577</v>
      </c>
      <c r="DE380">
        <v>5</v>
      </c>
      <c r="DF380">
        <v>0.01</v>
      </c>
      <c r="DG380">
        <v>7.0000000000000001E-3</v>
      </c>
      <c r="DH380">
        <v>2.6339999999999999</v>
      </c>
      <c r="DI380">
        <v>1E-3</v>
      </c>
      <c r="DJ380">
        <v>420</v>
      </c>
      <c r="DK380">
        <v>14</v>
      </c>
      <c r="DL380">
        <v>7.0000000000000007E-2</v>
      </c>
      <c r="DM380">
        <v>0.01</v>
      </c>
      <c r="DN380">
        <v>-52.360280000000003</v>
      </c>
      <c r="DO380">
        <v>-0.79657485928697969</v>
      </c>
      <c r="DP380">
        <v>0.102798531604299</v>
      </c>
      <c r="DQ380">
        <v>0</v>
      </c>
      <c r="DR380">
        <v>3.3348589999999998</v>
      </c>
      <c r="DS380">
        <v>-3.4986866793478201E-4</v>
      </c>
      <c r="DT380">
        <v>1.236615946848498E-3</v>
      </c>
      <c r="DU380">
        <v>1</v>
      </c>
      <c r="DV380">
        <v>1</v>
      </c>
      <c r="DW380">
        <v>2</v>
      </c>
      <c r="DX380" t="s">
        <v>368</v>
      </c>
      <c r="DY380">
        <v>3.1190500000000001</v>
      </c>
      <c r="DZ380">
        <v>2.7562199999999999</v>
      </c>
      <c r="EA380">
        <v>0.19142999999999999</v>
      </c>
      <c r="EB380">
        <v>0.19817899999999999</v>
      </c>
      <c r="EC380">
        <v>0.105416</v>
      </c>
      <c r="ED380">
        <v>9.3434000000000003E-2</v>
      </c>
      <c r="EE380">
        <v>23393</v>
      </c>
      <c r="EF380">
        <v>23065.9</v>
      </c>
      <c r="EG380">
        <v>29520.9</v>
      </c>
      <c r="EH380">
        <v>29086.9</v>
      </c>
      <c r="EI380">
        <v>36573.5</v>
      </c>
      <c r="EJ380">
        <v>34758.9</v>
      </c>
      <c r="EK380">
        <v>45273.7</v>
      </c>
      <c r="EL380">
        <v>43262.6</v>
      </c>
      <c r="EM380">
        <v>1.7098500000000001</v>
      </c>
      <c r="EN380">
        <v>1.64513</v>
      </c>
      <c r="EO380">
        <v>-7.76723E-3</v>
      </c>
      <c r="EP380">
        <v>0</v>
      </c>
      <c r="EQ380">
        <v>30.968900000000001</v>
      </c>
      <c r="ER380">
        <v>999.9</v>
      </c>
      <c r="ES380">
        <v>44.9</v>
      </c>
      <c r="ET380">
        <v>52.3</v>
      </c>
      <c r="EU380">
        <v>61.386800000000001</v>
      </c>
      <c r="EV380">
        <v>65.469499999999996</v>
      </c>
      <c r="EW380">
        <v>16.290099999999999</v>
      </c>
      <c r="EX380">
        <v>1</v>
      </c>
      <c r="EY380">
        <v>1.2008099999999999</v>
      </c>
      <c r="EZ380">
        <v>9.2810500000000005</v>
      </c>
      <c r="FA380">
        <v>19.983000000000001</v>
      </c>
      <c r="FB380">
        <v>5.2286700000000002</v>
      </c>
      <c r="FC380">
        <v>11.992000000000001</v>
      </c>
      <c r="FD380">
        <v>4.96915</v>
      </c>
      <c r="FE380">
        <v>3.2896000000000001</v>
      </c>
      <c r="FF380">
        <v>9999</v>
      </c>
      <c r="FG380">
        <v>9999</v>
      </c>
      <c r="FH380">
        <v>9999</v>
      </c>
      <c r="FI380">
        <v>999.9</v>
      </c>
      <c r="FJ380">
        <v>4.9727399999999999</v>
      </c>
      <c r="FK380">
        <v>1.8785700000000001</v>
      </c>
      <c r="FL380">
        <v>1.87683</v>
      </c>
      <c r="FM380">
        <v>1.87958</v>
      </c>
      <c r="FN380">
        <v>1.87592</v>
      </c>
      <c r="FO380">
        <v>1.8793</v>
      </c>
      <c r="FP380">
        <v>1.8766</v>
      </c>
      <c r="FQ380">
        <v>1.87781</v>
      </c>
      <c r="FR380">
        <v>0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4.05</v>
      </c>
      <c r="GF380">
        <v>0.1193</v>
      </c>
      <c r="GG380">
        <v>1.4370950227846799</v>
      </c>
      <c r="GH380">
        <v>3.4596175144301941E-3</v>
      </c>
      <c r="GI380">
        <v>-1.60062044249347E-6</v>
      </c>
      <c r="GJ380">
        <v>4.4551892631570479E-10</v>
      </c>
      <c r="GK380">
        <v>-0.1146890943765039</v>
      </c>
      <c r="GL380">
        <v>-1.1044296988583829E-3</v>
      </c>
      <c r="GM380">
        <v>8.6344859614355754E-4</v>
      </c>
      <c r="GN380">
        <v>-1.2442756315904091E-5</v>
      </c>
      <c r="GO380">
        <v>0</v>
      </c>
      <c r="GP380">
        <v>2120</v>
      </c>
      <c r="GQ380">
        <v>2</v>
      </c>
      <c r="GR380">
        <v>32</v>
      </c>
      <c r="GS380">
        <v>25.4</v>
      </c>
      <c r="GT380">
        <v>25.2</v>
      </c>
      <c r="GU380">
        <v>2.6867700000000001</v>
      </c>
      <c r="GV380">
        <v>2.65259</v>
      </c>
      <c r="GW380">
        <v>1.39893</v>
      </c>
      <c r="GX380">
        <v>2.2692899999999998</v>
      </c>
      <c r="GY380">
        <v>1.4489700000000001</v>
      </c>
      <c r="GZ380">
        <v>2.4584999999999999</v>
      </c>
      <c r="HA380">
        <v>56.238199999999999</v>
      </c>
      <c r="HB380">
        <v>13.221399999999999</v>
      </c>
      <c r="HC380">
        <v>18</v>
      </c>
      <c r="HD380">
        <v>511.78500000000003</v>
      </c>
      <c r="HE380">
        <v>384.798</v>
      </c>
      <c r="HF380">
        <v>21.830200000000001</v>
      </c>
      <c r="HG380">
        <v>41.0991</v>
      </c>
      <c r="HH380">
        <v>29.999500000000001</v>
      </c>
      <c r="HI380">
        <v>40.595599999999997</v>
      </c>
      <c r="HJ380">
        <v>40.598500000000001</v>
      </c>
      <c r="HK380">
        <v>53.878900000000002</v>
      </c>
      <c r="HL380">
        <v>65.760900000000007</v>
      </c>
      <c r="HM380">
        <v>0</v>
      </c>
      <c r="HN380">
        <v>18.756499999999999</v>
      </c>
      <c r="HO380">
        <v>1275.78</v>
      </c>
      <c r="HP380">
        <v>17.228899999999999</v>
      </c>
      <c r="HQ380">
        <v>97.742800000000003</v>
      </c>
      <c r="HR380">
        <v>99.473299999999995</v>
      </c>
    </row>
    <row r="381" spans="1:226" x14ac:dyDescent="0.25">
      <c r="A381">
        <v>365</v>
      </c>
      <c r="B381">
        <v>1687544093</v>
      </c>
      <c r="C381">
        <v>15389.5</v>
      </c>
      <c r="D381" t="s">
        <v>1093</v>
      </c>
      <c r="E381" t="s">
        <v>1094</v>
      </c>
      <c r="F381">
        <v>5</v>
      </c>
      <c r="G381" t="s">
        <v>353</v>
      </c>
      <c r="H381" t="s">
        <v>941</v>
      </c>
      <c r="I381">
        <v>1687544085.2142861</v>
      </c>
      <c r="J381">
        <f t="shared" si="155"/>
        <v>2.8304856794943317E-3</v>
      </c>
      <c r="K381">
        <f t="shared" si="156"/>
        <v>2.8304856794943318</v>
      </c>
      <c r="L381">
        <f t="shared" si="157"/>
        <v>20.147364255480593</v>
      </c>
      <c r="M381">
        <f t="shared" si="158"/>
        <v>1191.1339285714289</v>
      </c>
      <c r="N381">
        <f t="shared" si="159"/>
        <v>879.13850064816779</v>
      </c>
      <c r="O381">
        <f t="shared" si="160"/>
        <v>89.561140455302734</v>
      </c>
      <c r="P381">
        <f t="shared" si="161"/>
        <v>121.34528632201885</v>
      </c>
      <c r="Q381">
        <f t="shared" si="162"/>
        <v>0.12063673573869428</v>
      </c>
      <c r="R381">
        <f>IF(LEFT(BD381,1)&lt;&gt;"0",IF(LEFT(BD381,1)="1",3,BE381),$D$5+$E$5*(BV381*BO381/($K$5*1000))+$F$5*(BV381*BO381/($K$5*1000))*MAX(MIN(BB381,$J$5),$I$5)*MAX(MIN(BB381,$J$5),$I$5)+$G$5*MAX(MIN(BB381,$J$5),$I$5)*(BV381*BO381/($K$5*1000))+$H$5*(BV381*BO381/($K$5*1000))*(BV381*BO381/($K$5*1000)))</f>
        <v>2.9613649005345151</v>
      </c>
      <c r="S381">
        <f t="shared" si="163"/>
        <v>0.11797159833479764</v>
      </c>
      <c r="T381">
        <f t="shared" si="164"/>
        <v>7.3966797016447788E-2</v>
      </c>
      <c r="U381">
        <f t="shared" si="165"/>
        <v>493.80133941994933</v>
      </c>
      <c r="V381">
        <f t="shared" si="166"/>
        <v>31.787592899116476</v>
      </c>
      <c r="W381">
        <f t="shared" si="167"/>
        <v>30.843817857142859</v>
      </c>
      <c r="X381">
        <f t="shared" si="168"/>
        <v>4.4713593909584475</v>
      </c>
      <c r="Y381">
        <f t="shared" si="169"/>
        <v>50.473616537951358</v>
      </c>
      <c r="Z381">
        <f t="shared" si="170"/>
        <v>2.1060135847446535</v>
      </c>
      <c r="AA381">
        <f t="shared" si="171"/>
        <v>4.172503833088979</v>
      </c>
      <c r="AB381">
        <f t="shared" si="172"/>
        <v>2.365345806213794</v>
      </c>
      <c r="AC381">
        <f t="shared" si="173"/>
        <v>-124.82441846570002</v>
      </c>
      <c r="AD381">
        <f t="shared" si="174"/>
        <v>-192.61690908323285</v>
      </c>
      <c r="AE381">
        <f t="shared" si="175"/>
        <v>-14.496974546873334</v>
      </c>
      <c r="AF381">
        <f t="shared" si="176"/>
        <v>161.86303732414311</v>
      </c>
      <c r="AG381">
        <f t="shared" si="177"/>
        <v>40.27591260786302</v>
      </c>
      <c r="AH381">
        <f t="shared" si="178"/>
        <v>2.836410062656701</v>
      </c>
      <c r="AI381">
        <f t="shared" si="179"/>
        <v>20.147364255480593</v>
      </c>
      <c r="AJ381">
        <v>1283.596280224353</v>
      </c>
      <c r="AK381">
        <v>1241.145030303031</v>
      </c>
      <c r="AL381">
        <v>3.385400251021375</v>
      </c>
      <c r="AM381">
        <v>65.215771682281684</v>
      </c>
      <c r="AN381">
        <f t="shared" si="180"/>
        <v>2.8304856794943318</v>
      </c>
      <c r="AO381">
        <v>17.338515175248279</v>
      </c>
      <c r="AP381">
        <v>20.664721212121201</v>
      </c>
      <c r="AQ381">
        <v>-1.5954184516992509E-5</v>
      </c>
      <c r="AR381">
        <v>100.46263180552219</v>
      </c>
      <c r="AS381">
        <v>0</v>
      </c>
      <c r="AT381">
        <v>0</v>
      </c>
      <c r="AU381">
        <f t="shared" si="181"/>
        <v>1</v>
      </c>
      <c r="AV381">
        <f t="shared" si="182"/>
        <v>0</v>
      </c>
      <c r="AW381">
        <f t="shared" si="183"/>
        <v>53371.864136136413</v>
      </c>
      <c r="AX381">
        <f t="shared" si="184"/>
        <v>2806.8193571428574</v>
      </c>
      <c r="AY381">
        <f t="shared" si="185"/>
        <v>2302.4341345902776</v>
      </c>
      <c r="AZ381">
        <f>($B$11*$D$9+$C$11*$D$9+$F$11*((CV381+CN381)/MAX(CV381+CN381+CW381, 0.1)*$I$9+CW381/MAX(CV381+CN381+CW381, 0.1)*$J$9))/($B$11+$C$11+$F$11)</f>
        <v>0.82030007692906604</v>
      </c>
      <c r="BA381">
        <f>($B$11*$K$9+$C$11*$K$9+$F$11*((CV381+CN381)/MAX(CV381+CN381+CW381, 0.1)*$P$9+CW381/MAX(CV381+CN381+CW381, 0.1)*$Q$9))/($B$11+$C$11+$F$11)</f>
        <v>0.17592914847309732</v>
      </c>
      <c r="BB381" s="1">
        <v>6</v>
      </c>
      <c r="BC381">
        <v>0.5</v>
      </c>
      <c r="BD381" t="s">
        <v>354</v>
      </c>
      <c r="BE381">
        <v>2</v>
      </c>
      <c r="BF381" t="b">
        <v>1</v>
      </c>
      <c r="BG381">
        <v>1687544085.2142861</v>
      </c>
      <c r="BH381">
        <v>1191.1339285714289</v>
      </c>
      <c r="BI381">
        <v>1243.514285714286</v>
      </c>
      <c r="BJ381">
        <v>20.67277857142858</v>
      </c>
      <c r="BK381">
        <v>17.33976785714286</v>
      </c>
      <c r="BL381">
        <v>1187.099642857143</v>
      </c>
      <c r="BM381">
        <v>20.553442857142858</v>
      </c>
      <c r="BN381">
        <v>500.04764285714288</v>
      </c>
      <c r="BO381">
        <v>101.7742857142857</v>
      </c>
      <c r="BP381">
        <v>9.9469546428571434E-2</v>
      </c>
      <c r="BQ381">
        <v>29.63734642857143</v>
      </c>
      <c r="BR381">
        <v>30.843817857142859</v>
      </c>
      <c r="BS381">
        <v>999.9000000000002</v>
      </c>
      <c r="BT381">
        <v>0</v>
      </c>
      <c r="BU381">
        <v>0</v>
      </c>
      <c r="BV381">
        <v>10004.979642857141</v>
      </c>
      <c r="BW381">
        <v>0</v>
      </c>
      <c r="BX381">
        <v>806.83221428571414</v>
      </c>
      <c r="BY381">
        <v>-52.381582142857141</v>
      </c>
      <c r="BZ381">
        <v>1216.2778571428571</v>
      </c>
      <c r="CA381">
        <v>1265.456428571428</v>
      </c>
      <c r="CB381">
        <v>3.3330096428571432</v>
      </c>
      <c r="CC381">
        <v>1243.514285714286</v>
      </c>
      <c r="CD381">
        <v>17.33976785714286</v>
      </c>
      <c r="CE381">
        <v>2.1039571428571429</v>
      </c>
      <c r="CF381">
        <v>1.7647428571428569</v>
      </c>
      <c r="CG381">
        <v>18.249175000000001</v>
      </c>
      <c r="CH381">
        <v>15.47794642857143</v>
      </c>
      <c r="CI381">
        <v>1999.987142857143</v>
      </c>
      <c r="CJ381">
        <v>0.97999510714285698</v>
      </c>
      <c r="CK381">
        <v>2.0004689285714292E-2</v>
      </c>
      <c r="CL381">
        <v>0</v>
      </c>
      <c r="CM381">
        <v>1.972278571428572</v>
      </c>
      <c r="CN381">
        <v>0</v>
      </c>
      <c r="CO381">
        <v>14368.66071428571</v>
      </c>
      <c r="CP381">
        <v>17338.099999999999</v>
      </c>
      <c r="CQ381">
        <v>48.625</v>
      </c>
      <c r="CR381">
        <v>49.936999999999983</v>
      </c>
      <c r="CS381">
        <v>48.816499999999976</v>
      </c>
      <c r="CT381">
        <v>47.941499999999976</v>
      </c>
      <c r="CU381">
        <v>47.311999999999983</v>
      </c>
      <c r="CV381">
        <v>1959.977142857143</v>
      </c>
      <c r="CW381">
        <v>40.01</v>
      </c>
      <c r="CX381">
        <v>0</v>
      </c>
      <c r="CY381">
        <v>1687544093</v>
      </c>
      <c r="CZ381">
        <v>0</v>
      </c>
      <c r="DA381">
        <v>1687542577</v>
      </c>
      <c r="DB381" t="s">
        <v>942</v>
      </c>
      <c r="DC381">
        <v>1687542562</v>
      </c>
      <c r="DD381">
        <v>1687542577</v>
      </c>
      <c r="DE381">
        <v>5</v>
      </c>
      <c r="DF381">
        <v>0.01</v>
      </c>
      <c r="DG381">
        <v>7.0000000000000001E-3</v>
      </c>
      <c r="DH381">
        <v>2.6339999999999999</v>
      </c>
      <c r="DI381">
        <v>1E-3</v>
      </c>
      <c r="DJ381">
        <v>420</v>
      </c>
      <c r="DK381">
        <v>14</v>
      </c>
      <c r="DL381">
        <v>7.0000000000000007E-2</v>
      </c>
      <c r="DM381">
        <v>0.01</v>
      </c>
      <c r="DN381">
        <v>-52.357512500000013</v>
      </c>
      <c r="DO381">
        <v>-0.25798986866781298</v>
      </c>
      <c r="DP381">
        <v>0.1039063188345638</v>
      </c>
      <c r="DQ381">
        <v>0</v>
      </c>
      <c r="DR381">
        <v>3.3337835</v>
      </c>
      <c r="DS381">
        <v>-1.518101313321259E-2</v>
      </c>
      <c r="DT381">
        <v>2.444354260331346E-3</v>
      </c>
      <c r="DU381">
        <v>1</v>
      </c>
      <c r="DV381">
        <v>1</v>
      </c>
      <c r="DW381">
        <v>2</v>
      </c>
      <c r="DX381" t="s">
        <v>368</v>
      </c>
      <c r="DY381">
        <v>3.1192899999999999</v>
      </c>
      <c r="DZ381">
        <v>2.7559999999999998</v>
      </c>
      <c r="EA381">
        <v>0.19308400000000001</v>
      </c>
      <c r="EB381">
        <v>0.19981099999999999</v>
      </c>
      <c r="EC381">
        <v>0.105397</v>
      </c>
      <c r="ED381">
        <v>9.3424599999999997E-2</v>
      </c>
      <c r="EE381">
        <v>23345.200000000001</v>
      </c>
      <c r="EF381">
        <v>23019.5</v>
      </c>
      <c r="EG381">
        <v>29521.3</v>
      </c>
      <c r="EH381">
        <v>29087.9</v>
      </c>
      <c r="EI381">
        <v>36574.9</v>
      </c>
      <c r="EJ381">
        <v>34760.400000000001</v>
      </c>
      <c r="EK381">
        <v>45274.2</v>
      </c>
      <c r="EL381">
        <v>43264</v>
      </c>
      <c r="EM381">
        <v>1.7106300000000001</v>
      </c>
      <c r="EN381">
        <v>1.6448199999999999</v>
      </c>
      <c r="EO381">
        <v>-7.8305600000000003E-3</v>
      </c>
      <c r="EP381">
        <v>0</v>
      </c>
      <c r="EQ381">
        <v>30.956700000000001</v>
      </c>
      <c r="ER381">
        <v>999.9</v>
      </c>
      <c r="ES381">
        <v>44.9</v>
      </c>
      <c r="ET381">
        <v>52.3</v>
      </c>
      <c r="EU381">
        <v>61.387300000000003</v>
      </c>
      <c r="EV381">
        <v>65.719499999999996</v>
      </c>
      <c r="EW381">
        <v>16.145800000000001</v>
      </c>
      <c r="EX381">
        <v>1</v>
      </c>
      <c r="EY381">
        <v>1.2000599999999999</v>
      </c>
      <c r="EZ381">
        <v>9.2810500000000005</v>
      </c>
      <c r="FA381">
        <v>19.982800000000001</v>
      </c>
      <c r="FB381">
        <v>5.2285199999999996</v>
      </c>
      <c r="FC381">
        <v>11.992000000000001</v>
      </c>
      <c r="FD381">
        <v>4.9689500000000004</v>
      </c>
      <c r="FE381">
        <v>3.2895300000000001</v>
      </c>
      <c r="FF381">
        <v>9999</v>
      </c>
      <c r="FG381">
        <v>9999</v>
      </c>
      <c r="FH381">
        <v>9999</v>
      </c>
      <c r="FI381">
        <v>999.9</v>
      </c>
      <c r="FJ381">
        <v>4.9727499999999996</v>
      </c>
      <c r="FK381">
        <v>1.8785799999999999</v>
      </c>
      <c r="FL381">
        <v>1.8768199999999999</v>
      </c>
      <c r="FM381">
        <v>1.87957</v>
      </c>
      <c r="FN381">
        <v>1.87592</v>
      </c>
      <c r="FO381">
        <v>1.87931</v>
      </c>
      <c r="FP381">
        <v>1.8766499999999999</v>
      </c>
      <c r="FQ381">
        <v>1.8777999999999999</v>
      </c>
      <c r="FR381">
        <v>0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4.07</v>
      </c>
      <c r="GF381">
        <v>0.1192</v>
      </c>
      <c r="GG381">
        <v>1.4370950227846799</v>
      </c>
      <c r="GH381">
        <v>3.4596175144301941E-3</v>
      </c>
      <c r="GI381">
        <v>-1.60062044249347E-6</v>
      </c>
      <c r="GJ381">
        <v>4.4551892631570479E-10</v>
      </c>
      <c r="GK381">
        <v>-0.1146890943765039</v>
      </c>
      <c r="GL381">
        <v>-1.1044296988583829E-3</v>
      </c>
      <c r="GM381">
        <v>8.6344859614355754E-4</v>
      </c>
      <c r="GN381">
        <v>-1.2442756315904091E-5</v>
      </c>
      <c r="GO381">
        <v>0</v>
      </c>
      <c r="GP381">
        <v>2120</v>
      </c>
      <c r="GQ381">
        <v>2</v>
      </c>
      <c r="GR381">
        <v>32</v>
      </c>
      <c r="GS381">
        <v>25.5</v>
      </c>
      <c r="GT381">
        <v>25.3</v>
      </c>
      <c r="GU381">
        <v>2.7172900000000002</v>
      </c>
      <c r="GV381">
        <v>2.64771</v>
      </c>
      <c r="GW381">
        <v>1.39893</v>
      </c>
      <c r="GX381">
        <v>2.2705099999999998</v>
      </c>
      <c r="GY381">
        <v>1.4489700000000001</v>
      </c>
      <c r="GZ381">
        <v>2.51831</v>
      </c>
      <c r="HA381">
        <v>56.238199999999999</v>
      </c>
      <c r="HB381">
        <v>13.2302</v>
      </c>
      <c r="HC381">
        <v>18</v>
      </c>
      <c r="HD381">
        <v>512.23099999999999</v>
      </c>
      <c r="HE381">
        <v>384.58199999999999</v>
      </c>
      <c r="HF381">
        <v>21.8187</v>
      </c>
      <c r="HG381">
        <v>41.090699999999998</v>
      </c>
      <c r="HH381">
        <v>29.999400000000001</v>
      </c>
      <c r="HI381">
        <v>40.589399999999998</v>
      </c>
      <c r="HJ381">
        <v>40.591700000000003</v>
      </c>
      <c r="HK381">
        <v>54.434100000000001</v>
      </c>
      <c r="HL381">
        <v>65.760900000000007</v>
      </c>
      <c r="HM381">
        <v>0</v>
      </c>
      <c r="HN381">
        <v>18.7544</v>
      </c>
      <c r="HO381">
        <v>1289.1400000000001</v>
      </c>
      <c r="HP381">
        <v>17.212800000000001</v>
      </c>
      <c r="HQ381">
        <v>97.744100000000003</v>
      </c>
      <c r="HR381">
        <v>99.476500000000001</v>
      </c>
    </row>
    <row r="382" spans="1:226" x14ac:dyDescent="0.25">
      <c r="A382">
        <v>366</v>
      </c>
      <c r="B382">
        <v>1687544098</v>
      </c>
      <c r="C382">
        <v>15394.5</v>
      </c>
      <c r="D382" t="s">
        <v>1095</v>
      </c>
      <c r="E382" t="s">
        <v>1096</v>
      </c>
      <c r="F382">
        <v>5</v>
      </c>
      <c r="G382" t="s">
        <v>353</v>
      </c>
      <c r="H382" t="s">
        <v>941</v>
      </c>
      <c r="I382">
        <v>1687544090.5</v>
      </c>
      <c r="J382">
        <f t="shared" si="155"/>
        <v>2.8282905937284594E-3</v>
      </c>
      <c r="K382">
        <f t="shared" si="156"/>
        <v>2.8282905937284593</v>
      </c>
      <c r="L382">
        <f t="shared" si="157"/>
        <v>20.031799759422078</v>
      </c>
      <c r="M382">
        <f t="shared" si="158"/>
        <v>1208.859259259259</v>
      </c>
      <c r="N382">
        <f t="shared" si="159"/>
        <v>897.83361885429292</v>
      </c>
      <c r="O382">
        <f t="shared" si="160"/>
        <v>91.465378653487718</v>
      </c>
      <c r="P382">
        <f t="shared" si="161"/>
        <v>123.15062341730682</v>
      </c>
      <c r="Q382">
        <f t="shared" si="162"/>
        <v>0.12066621273674567</v>
      </c>
      <c r="R382">
        <f>IF(LEFT(BD382,1)&lt;&gt;"0",IF(LEFT(BD382,1)="1",3,BE382),$D$5+$E$5*(BV382*BO382/($K$5*1000))+$F$5*(BV382*BO382/($K$5*1000))*MAX(MIN(BB382,$J$5),$I$5)*MAX(MIN(BB382,$J$5),$I$5)+$G$5*MAX(MIN(BB382,$J$5),$I$5)*(BV382*BO382/($K$5*1000))+$H$5*(BV382*BO382/($K$5*1000))*(BV382*BO382/($K$5*1000)))</f>
        <v>2.9605806247746105</v>
      </c>
      <c r="S382">
        <f t="shared" si="163"/>
        <v>0.1179990987255766</v>
      </c>
      <c r="T382">
        <f t="shared" si="164"/>
        <v>7.3984156274005758E-2</v>
      </c>
      <c r="U382">
        <f t="shared" si="165"/>
        <v>494.75318489186492</v>
      </c>
      <c r="V382">
        <f t="shared" si="166"/>
        <v>31.784181792750879</v>
      </c>
      <c r="W382">
        <f t="shared" si="167"/>
        <v>30.832670370370369</v>
      </c>
      <c r="X382">
        <f t="shared" si="168"/>
        <v>4.4685149051268471</v>
      </c>
      <c r="Y382">
        <f t="shared" si="169"/>
        <v>50.491116868787287</v>
      </c>
      <c r="Z382">
        <f t="shared" si="170"/>
        <v>2.105522423795211</v>
      </c>
      <c r="AA382">
        <f t="shared" si="171"/>
        <v>4.1700848671398818</v>
      </c>
      <c r="AB382">
        <f t="shared" si="172"/>
        <v>2.3629924813316361</v>
      </c>
      <c r="AC382">
        <f t="shared" si="173"/>
        <v>-124.72761518342506</v>
      </c>
      <c r="AD382">
        <f t="shared" si="174"/>
        <v>-192.39370331129928</v>
      </c>
      <c r="AE382">
        <f t="shared" si="175"/>
        <v>-14.482491141744344</v>
      </c>
      <c r="AF382">
        <f t="shared" si="176"/>
        <v>163.14937525539622</v>
      </c>
      <c r="AG382">
        <f t="shared" si="177"/>
        <v>40.242329974459089</v>
      </c>
      <c r="AH382">
        <f t="shared" si="178"/>
        <v>2.8337340919183229</v>
      </c>
      <c r="AI382">
        <f t="shared" si="179"/>
        <v>20.031799759422078</v>
      </c>
      <c r="AJ382">
        <v>1300.9526640583219</v>
      </c>
      <c r="AK382">
        <v>1258.4006666666669</v>
      </c>
      <c r="AL382">
        <v>3.431147637165461</v>
      </c>
      <c r="AM382">
        <v>65.215771682281684</v>
      </c>
      <c r="AN382">
        <f t="shared" si="180"/>
        <v>2.8282905937284593</v>
      </c>
      <c r="AO382">
        <v>17.33793426448441</v>
      </c>
      <c r="AP382">
        <v>20.661513939393931</v>
      </c>
      <c r="AQ382">
        <v>-7.5816669089808722E-6</v>
      </c>
      <c r="AR382">
        <v>100.46263180552219</v>
      </c>
      <c r="AS382">
        <v>0</v>
      </c>
      <c r="AT382">
        <v>0</v>
      </c>
      <c r="AU382">
        <f t="shared" si="181"/>
        <v>1</v>
      </c>
      <c r="AV382">
        <f t="shared" si="182"/>
        <v>0</v>
      </c>
      <c r="AW382">
        <f t="shared" si="183"/>
        <v>53350.879988344976</v>
      </c>
      <c r="AX382">
        <f t="shared" si="184"/>
        <v>2812.2297407407405</v>
      </c>
      <c r="AY382">
        <f t="shared" si="185"/>
        <v>2306.8722733415916</v>
      </c>
      <c r="AZ382">
        <f>($B$11*$D$9+$C$11*$D$9+$F$11*((CV382+CN382)/MAX(CV382+CN382+CW382, 0.1)*$I$9+CW382/MAX(CV382+CN382+CW382, 0.1)*$J$9))/($B$11+$C$11+$F$11)</f>
        <v>0.82030007716722397</v>
      </c>
      <c r="BA382">
        <f>($B$11*$K$9+$C$11*$K$9+$F$11*((CV382+CN382)/MAX(CV382+CN382+CW382, 0.1)*$P$9+CW382/MAX(CV382+CN382+CW382, 0.1)*$Q$9))/($B$11+$C$11+$F$11)</f>
        <v>0.17592914893274228</v>
      </c>
      <c r="BB382" s="1">
        <v>6</v>
      </c>
      <c r="BC382">
        <v>0.5</v>
      </c>
      <c r="BD382" t="s">
        <v>354</v>
      </c>
      <c r="BE382">
        <v>2</v>
      </c>
      <c r="BF382" t="b">
        <v>1</v>
      </c>
      <c r="BG382">
        <v>1687544090.5</v>
      </c>
      <c r="BH382">
        <v>1208.859259259259</v>
      </c>
      <c r="BI382">
        <v>1261.255925925926</v>
      </c>
      <c r="BJ382">
        <v>20.668025925925932</v>
      </c>
      <c r="BK382">
        <v>17.338133333333332</v>
      </c>
      <c r="BL382">
        <v>1204.7985185185189</v>
      </c>
      <c r="BM382">
        <v>20.548774074074071</v>
      </c>
      <c r="BN382">
        <v>500.04611111111109</v>
      </c>
      <c r="BO382">
        <v>101.774037037037</v>
      </c>
      <c r="BP382">
        <v>9.9379966666666666E-2</v>
      </c>
      <c r="BQ382">
        <v>29.627277777777781</v>
      </c>
      <c r="BR382">
        <v>30.832670370370369</v>
      </c>
      <c r="BS382">
        <v>999.90000000000009</v>
      </c>
      <c r="BT382">
        <v>0</v>
      </c>
      <c r="BU382">
        <v>0</v>
      </c>
      <c r="BV382">
        <v>10000.556666666669</v>
      </c>
      <c r="BW382">
        <v>0</v>
      </c>
      <c r="BX382">
        <v>812.24418518518519</v>
      </c>
      <c r="BY382">
        <v>-52.396959259259269</v>
      </c>
      <c r="BZ382">
        <v>1234.3711111111111</v>
      </c>
      <c r="CA382">
        <v>1283.5092592592589</v>
      </c>
      <c r="CB382">
        <v>3.329889259259259</v>
      </c>
      <c r="CC382">
        <v>1261.255925925926</v>
      </c>
      <c r="CD382">
        <v>17.338133333333332</v>
      </c>
      <c r="CE382">
        <v>2.1034659259259261</v>
      </c>
      <c r="CF382">
        <v>1.76457</v>
      </c>
      <c r="CG382">
        <v>18.24545925925926</v>
      </c>
      <c r="CH382">
        <v>15.47642962962963</v>
      </c>
      <c r="CI382">
        <v>1999.985555555555</v>
      </c>
      <c r="CJ382">
        <v>0.97999511111111104</v>
      </c>
      <c r="CK382">
        <v>2.0004685185185191E-2</v>
      </c>
      <c r="CL382">
        <v>0</v>
      </c>
      <c r="CM382">
        <v>2.0256703703703698</v>
      </c>
      <c r="CN382">
        <v>0</v>
      </c>
      <c r="CO382">
        <v>14367.79629629629</v>
      </c>
      <c r="CP382">
        <v>17338.07777777778</v>
      </c>
      <c r="CQ382">
        <v>48.625</v>
      </c>
      <c r="CR382">
        <v>49.936999999999983</v>
      </c>
      <c r="CS382">
        <v>48.811999999999983</v>
      </c>
      <c r="CT382">
        <v>47.939333333333323</v>
      </c>
      <c r="CU382">
        <v>47.305111111111103</v>
      </c>
      <c r="CV382">
        <v>1959.975555555556</v>
      </c>
      <c r="CW382">
        <v>40.01</v>
      </c>
      <c r="CX382">
        <v>0</v>
      </c>
      <c r="CY382">
        <v>1687544098.4000001</v>
      </c>
      <c r="CZ382">
        <v>0</v>
      </c>
      <c r="DA382">
        <v>1687542577</v>
      </c>
      <c r="DB382" t="s">
        <v>942</v>
      </c>
      <c r="DC382">
        <v>1687542562</v>
      </c>
      <c r="DD382">
        <v>1687542577</v>
      </c>
      <c r="DE382">
        <v>5</v>
      </c>
      <c r="DF382">
        <v>0.01</v>
      </c>
      <c r="DG382">
        <v>7.0000000000000001E-3</v>
      </c>
      <c r="DH382">
        <v>2.6339999999999999</v>
      </c>
      <c r="DI382">
        <v>1E-3</v>
      </c>
      <c r="DJ382">
        <v>420</v>
      </c>
      <c r="DK382">
        <v>14</v>
      </c>
      <c r="DL382">
        <v>7.0000000000000007E-2</v>
      </c>
      <c r="DM382">
        <v>0.01</v>
      </c>
      <c r="DN382">
        <v>-52.392558536585369</v>
      </c>
      <c r="DO382">
        <v>-3.2448083623567298E-2</v>
      </c>
      <c r="DP382">
        <v>9.5587275853930759E-2</v>
      </c>
      <c r="DQ382">
        <v>1</v>
      </c>
      <c r="DR382">
        <v>3.3316056097560969</v>
      </c>
      <c r="DS382">
        <v>-3.5639581881532538E-2</v>
      </c>
      <c r="DT382">
        <v>3.9674843345967438E-3</v>
      </c>
      <c r="DU382">
        <v>1</v>
      </c>
      <c r="DV382">
        <v>2</v>
      </c>
      <c r="DW382">
        <v>2</v>
      </c>
      <c r="DX382" t="s">
        <v>662</v>
      </c>
      <c r="DY382">
        <v>3.1192099999999998</v>
      </c>
      <c r="DZ382">
        <v>2.7557299999999998</v>
      </c>
      <c r="EA382">
        <v>0.194744</v>
      </c>
      <c r="EB382">
        <v>0.201436</v>
      </c>
      <c r="EC382">
        <v>0.10538599999999999</v>
      </c>
      <c r="ED382">
        <v>9.34252E-2</v>
      </c>
      <c r="EE382">
        <v>23297.7</v>
      </c>
      <c r="EF382">
        <v>22972.7</v>
      </c>
      <c r="EG382">
        <v>29522.3</v>
      </c>
      <c r="EH382">
        <v>29088.2</v>
      </c>
      <c r="EI382">
        <v>36576.699999999997</v>
      </c>
      <c r="EJ382">
        <v>34760.5</v>
      </c>
      <c r="EK382">
        <v>45275.9</v>
      </c>
      <c r="EL382">
        <v>43264</v>
      </c>
      <c r="EM382">
        <v>1.7108000000000001</v>
      </c>
      <c r="EN382">
        <v>1.64513</v>
      </c>
      <c r="EO382">
        <v>-8.6054200000000008E-3</v>
      </c>
      <c r="EP382">
        <v>0</v>
      </c>
      <c r="EQ382">
        <v>30.945399999999999</v>
      </c>
      <c r="ER382">
        <v>999.9</v>
      </c>
      <c r="ES382">
        <v>44.9</v>
      </c>
      <c r="ET382">
        <v>52.3</v>
      </c>
      <c r="EU382">
        <v>61.380200000000002</v>
      </c>
      <c r="EV382">
        <v>65.699399999999997</v>
      </c>
      <c r="EW382">
        <v>15.961499999999999</v>
      </c>
      <c r="EX382">
        <v>1</v>
      </c>
      <c r="EY382">
        <v>1.1993400000000001</v>
      </c>
      <c r="EZ382">
        <v>9.2810500000000005</v>
      </c>
      <c r="FA382">
        <v>19.982900000000001</v>
      </c>
      <c r="FB382">
        <v>5.2288199999999998</v>
      </c>
      <c r="FC382">
        <v>11.992000000000001</v>
      </c>
      <c r="FD382">
        <v>4.9690000000000003</v>
      </c>
      <c r="FE382">
        <v>3.2894800000000002</v>
      </c>
      <c r="FF382">
        <v>9999</v>
      </c>
      <c r="FG382">
        <v>9999</v>
      </c>
      <c r="FH382">
        <v>9999</v>
      </c>
      <c r="FI382">
        <v>999.9</v>
      </c>
      <c r="FJ382">
        <v>4.9727399999999999</v>
      </c>
      <c r="FK382">
        <v>1.87859</v>
      </c>
      <c r="FL382">
        <v>1.87683</v>
      </c>
      <c r="FM382">
        <v>1.87958</v>
      </c>
      <c r="FN382">
        <v>1.87592</v>
      </c>
      <c r="FO382">
        <v>1.8793599999999999</v>
      </c>
      <c r="FP382">
        <v>1.8766499999999999</v>
      </c>
      <c r="FQ382">
        <v>1.87785</v>
      </c>
      <c r="FR382">
        <v>0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4.0999999999999996</v>
      </c>
      <c r="GF382">
        <v>0.1192</v>
      </c>
      <c r="GG382">
        <v>1.4370950227846799</v>
      </c>
      <c r="GH382">
        <v>3.4596175144301941E-3</v>
      </c>
      <c r="GI382">
        <v>-1.60062044249347E-6</v>
      </c>
      <c r="GJ382">
        <v>4.4551892631570479E-10</v>
      </c>
      <c r="GK382">
        <v>-0.1146890943765039</v>
      </c>
      <c r="GL382">
        <v>-1.1044296988583829E-3</v>
      </c>
      <c r="GM382">
        <v>8.6344859614355754E-4</v>
      </c>
      <c r="GN382">
        <v>-1.2442756315904091E-5</v>
      </c>
      <c r="GO382">
        <v>0</v>
      </c>
      <c r="GP382">
        <v>2120</v>
      </c>
      <c r="GQ382">
        <v>2</v>
      </c>
      <c r="GR382">
        <v>32</v>
      </c>
      <c r="GS382">
        <v>25.6</v>
      </c>
      <c r="GT382">
        <v>25.4</v>
      </c>
      <c r="GU382">
        <v>2.7441399999999998</v>
      </c>
      <c r="GV382">
        <v>2.6452599999999999</v>
      </c>
      <c r="GW382">
        <v>1.39893</v>
      </c>
      <c r="GX382">
        <v>2.2705099999999998</v>
      </c>
      <c r="GY382">
        <v>1.4489700000000001</v>
      </c>
      <c r="GZ382">
        <v>2.5647000000000002</v>
      </c>
      <c r="HA382">
        <v>56.2</v>
      </c>
      <c r="HB382">
        <v>13.2302</v>
      </c>
      <c r="HC382">
        <v>18</v>
      </c>
      <c r="HD382">
        <v>512.30499999999995</v>
      </c>
      <c r="HE382">
        <v>384.73</v>
      </c>
      <c r="HF382">
        <v>21.8095</v>
      </c>
      <c r="HG382">
        <v>41.083599999999997</v>
      </c>
      <c r="HH382">
        <v>29.999400000000001</v>
      </c>
      <c r="HI382">
        <v>40.583399999999997</v>
      </c>
      <c r="HJ382">
        <v>40.585700000000003</v>
      </c>
      <c r="HK382">
        <v>55.042200000000001</v>
      </c>
      <c r="HL382">
        <v>65.760900000000007</v>
      </c>
      <c r="HM382">
        <v>0</v>
      </c>
      <c r="HN382">
        <v>18.752700000000001</v>
      </c>
      <c r="HO382">
        <v>1309.18</v>
      </c>
      <c r="HP382">
        <v>17.196200000000001</v>
      </c>
      <c r="HQ382">
        <v>97.747600000000006</v>
      </c>
      <c r="HR382">
        <v>99.477000000000004</v>
      </c>
    </row>
    <row r="383" spans="1:226" x14ac:dyDescent="0.25">
      <c r="A383">
        <v>367</v>
      </c>
      <c r="B383">
        <v>1687544103</v>
      </c>
      <c r="C383">
        <v>15399.5</v>
      </c>
      <c r="D383" t="s">
        <v>1097</v>
      </c>
      <c r="E383" t="s">
        <v>1098</v>
      </c>
      <c r="F383">
        <v>5</v>
      </c>
      <c r="G383" t="s">
        <v>353</v>
      </c>
      <c r="H383" t="s">
        <v>941</v>
      </c>
      <c r="I383">
        <v>1687544095.2142861</v>
      </c>
      <c r="J383">
        <f t="shared" si="155"/>
        <v>2.8277944248647898E-3</v>
      </c>
      <c r="K383">
        <f t="shared" si="156"/>
        <v>2.8277944248647899</v>
      </c>
      <c r="L383">
        <f t="shared" si="157"/>
        <v>19.956930546519192</v>
      </c>
      <c r="M383">
        <f t="shared" si="158"/>
        <v>1224.668571428572</v>
      </c>
      <c r="N383">
        <f t="shared" si="159"/>
        <v>914.33268885914413</v>
      </c>
      <c r="O383">
        <f t="shared" si="160"/>
        <v>93.145888040440653</v>
      </c>
      <c r="P383">
        <f t="shared" si="161"/>
        <v>124.76076053155904</v>
      </c>
      <c r="Q383">
        <f t="shared" si="162"/>
        <v>0.12078068641044935</v>
      </c>
      <c r="R383">
        <f>IF(LEFT(BD383,1)&lt;&gt;"0",IF(LEFT(BD383,1)="1",3,BE383),$D$5+$E$5*(BV383*BO383/($K$5*1000))+$F$5*(BV383*BO383/($K$5*1000))*MAX(MIN(BB383,$J$5),$I$5)*MAX(MIN(BB383,$J$5),$I$5)+$G$5*MAX(MIN(BB383,$J$5),$I$5)*(BV383*BO383/($K$5*1000))+$H$5*(BV383*BO383/($K$5*1000))*(BV383*BO383/($K$5*1000)))</f>
        <v>2.9602535210999217</v>
      </c>
      <c r="S383">
        <f t="shared" si="163"/>
        <v>0.11810828166644677</v>
      </c>
      <c r="T383">
        <f t="shared" si="164"/>
        <v>7.4052856136247888E-2</v>
      </c>
      <c r="U383">
        <f t="shared" si="165"/>
        <v>493.57065232401402</v>
      </c>
      <c r="V383">
        <f t="shared" si="166"/>
        <v>31.767888320307677</v>
      </c>
      <c r="W383">
        <f t="shared" si="167"/>
        <v>30.820853571428579</v>
      </c>
      <c r="X383">
        <f t="shared" si="168"/>
        <v>4.4655013532436039</v>
      </c>
      <c r="Y383">
        <f t="shared" si="169"/>
        <v>50.508761640410583</v>
      </c>
      <c r="Z383">
        <f t="shared" si="170"/>
        <v>2.1050740554568468</v>
      </c>
      <c r="AA383">
        <f t="shared" si="171"/>
        <v>4.1677403822402148</v>
      </c>
      <c r="AB383">
        <f t="shared" si="172"/>
        <v>2.3604272977867571</v>
      </c>
      <c r="AC383">
        <f t="shared" si="173"/>
        <v>-124.70573413653723</v>
      </c>
      <c r="AD383">
        <f t="shared" si="174"/>
        <v>-192.04475264766387</v>
      </c>
      <c r="AE383">
        <f t="shared" si="175"/>
        <v>-14.45627763389567</v>
      </c>
      <c r="AF383">
        <f t="shared" si="176"/>
        <v>162.36388790591724</v>
      </c>
      <c r="AG383">
        <f t="shared" si="177"/>
        <v>40.13878108619808</v>
      </c>
      <c r="AH383">
        <f t="shared" si="178"/>
        <v>2.8308445247409328</v>
      </c>
      <c r="AI383">
        <f t="shared" si="179"/>
        <v>19.956930546519192</v>
      </c>
      <c r="AJ383">
        <v>1317.6241825020029</v>
      </c>
      <c r="AK383">
        <v>1275.3415151515151</v>
      </c>
      <c r="AL383">
        <v>3.3968414888962881</v>
      </c>
      <c r="AM383">
        <v>65.215771682281684</v>
      </c>
      <c r="AN383">
        <f t="shared" si="180"/>
        <v>2.8277944248647899</v>
      </c>
      <c r="AO383">
        <v>17.334954130340829</v>
      </c>
      <c r="AP383">
        <v>20.65814303030302</v>
      </c>
      <c r="AQ383">
        <v>-5.8218902459864963E-6</v>
      </c>
      <c r="AR383">
        <v>100.46263180552219</v>
      </c>
      <c r="AS383">
        <v>0</v>
      </c>
      <c r="AT383">
        <v>0</v>
      </c>
      <c r="AU383">
        <f t="shared" si="181"/>
        <v>1</v>
      </c>
      <c r="AV383">
        <f t="shared" si="182"/>
        <v>0</v>
      </c>
      <c r="AW383">
        <f t="shared" si="183"/>
        <v>53343.105649489356</v>
      </c>
      <c r="AX383">
        <f t="shared" si="184"/>
        <v>2805.5081071428576</v>
      </c>
      <c r="AY383">
        <f t="shared" si="185"/>
        <v>2301.3585161144047</v>
      </c>
      <c r="AZ383">
        <f>($B$11*$D$9+$C$11*$D$9+$F$11*((CV383+CN383)/MAX(CV383+CN383+CW383, 0.1)*$I$9+CW383/MAX(CV383+CN383+CW383, 0.1)*$J$9))/($B$11+$C$11+$F$11)</f>
        <v>0.82030007692906604</v>
      </c>
      <c r="BA383">
        <f>($B$11*$K$9+$C$11*$K$9+$F$11*((CV383+CN383)/MAX(CV383+CN383+CW383, 0.1)*$P$9+CW383/MAX(CV383+CN383+CW383, 0.1)*$Q$9))/($B$11+$C$11+$F$11)</f>
        <v>0.17592914847309732</v>
      </c>
      <c r="BB383" s="1">
        <v>6</v>
      </c>
      <c r="BC383">
        <v>0.5</v>
      </c>
      <c r="BD383" t="s">
        <v>354</v>
      </c>
      <c r="BE383">
        <v>2</v>
      </c>
      <c r="BF383" t="b">
        <v>1</v>
      </c>
      <c r="BG383">
        <v>1687544095.2142861</v>
      </c>
      <c r="BH383">
        <v>1224.668571428572</v>
      </c>
      <c r="BI383">
        <v>1276.9935714285709</v>
      </c>
      <c r="BJ383">
        <v>20.663692857142859</v>
      </c>
      <c r="BK383">
        <v>17.33698571428571</v>
      </c>
      <c r="BL383">
        <v>1220.583928571428</v>
      </c>
      <c r="BM383">
        <v>20.544528571428572</v>
      </c>
      <c r="BN383">
        <v>500.01674999999989</v>
      </c>
      <c r="BO383">
        <v>101.77375000000001</v>
      </c>
      <c r="BP383">
        <v>9.9330964285714279E-2</v>
      </c>
      <c r="BQ383">
        <v>29.617514285714289</v>
      </c>
      <c r="BR383">
        <v>30.820853571428579</v>
      </c>
      <c r="BS383">
        <v>999.9000000000002</v>
      </c>
      <c r="BT383">
        <v>0</v>
      </c>
      <c r="BU383">
        <v>0</v>
      </c>
      <c r="BV383">
        <v>9998.7303571428547</v>
      </c>
      <c r="BW383">
        <v>0</v>
      </c>
      <c r="BX383">
        <v>805.5209642857144</v>
      </c>
      <c r="BY383">
        <v>-52.324796428571418</v>
      </c>
      <c r="BZ383">
        <v>1250.508571428571</v>
      </c>
      <c r="CA383">
        <v>1299.5232142857139</v>
      </c>
      <c r="CB383">
        <v>3.326708571428572</v>
      </c>
      <c r="CC383">
        <v>1276.9935714285709</v>
      </c>
      <c r="CD383">
        <v>17.33698571428571</v>
      </c>
      <c r="CE383">
        <v>2.103020357142857</v>
      </c>
      <c r="CF383">
        <v>1.7644482142857141</v>
      </c>
      <c r="CG383">
        <v>18.242078571428571</v>
      </c>
      <c r="CH383">
        <v>15.47535357142857</v>
      </c>
      <c r="CI383">
        <v>1999.987142857143</v>
      </c>
      <c r="CJ383">
        <v>0.97999521428571412</v>
      </c>
      <c r="CK383">
        <v>2.0004575E-2</v>
      </c>
      <c r="CL383">
        <v>0</v>
      </c>
      <c r="CM383">
        <v>2.0204499999999999</v>
      </c>
      <c r="CN383">
        <v>0</v>
      </c>
      <c r="CO383">
        <v>14358.52142857143</v>
      </c>
      <c r="CP383">
        <v>17338.099999999999</v>
      </c>
      <c r="CQ383">
        <v>48.6205</v>
      </c>
      <c r="CR383">
        <v>49.930357142857133</v>
      </c>
      <c r="CS383">
        <v>48.811999999999983</v>
      </c>
      <c r="CT383">
        <v>47.93924999999998</v>
      </c>
      <c r="CU383">
        <v>47.303142857142838</v>
      </c>
      <c r="CV383">
        <v>1959.977142857143</v>
      </c>
      <c r="CW383">
        <v>40.01</v>
      </c>
      <c r="CX383">
        <v>0</v>
      </c>
      <c r="CY383">
        <v>1687544103.2</v>
      </c>
      <c r="CZ383">
        <v>0</v>
      </c>
      <c r="DA383">
        <v>1687542577</v>
      </c>
      <c r="DB383" t="s">
        <v>942</v>
      </c>
      <c r="DC383">
        <v>1687542562</v>
      </c>
      <c r="DD383">
        <v>1687542577</v>
      </c>
      <c r="DE383">
        <v>5</v>
      </c>
      <c r="DF383">
        <v>0.01</v>
      </c>
      <c r="DG383">
        <v>7.0000000000000001E-3</v>
      </c>
      <c r="DH383">
        <v>2.6339999999999999</v>
      </c>
      <c r="DI383">
        <v>1E-3</v>
      </c>
      <c r="DJ383">
        <v>420</v>
      </c>
      <c r="DK383">
        <v>14</v>
      </c>
      <c r="DL383">
        <v>7.0000000000000007E-2</v>
      </c>
      <c r="DM383">
        <v>0.01</v>
      </c>
      <c r="DN383">
        <v>-52.374719512195121</v>
      </c>
      <c r="DO383">
        <v>0.64636306620226536</v>
      </c>
      <c r="DP383">
        <v>0.1069409164879104</v>
      </c>
      <c r="DQ383">
        <v>0</v>
      </c>
      <c r="DR383">
        <v>3.32924</v>
      </c>
      <c r="DS383">
        <v>-4.2421463414630871E-2</v>
      </c>
      <c r="DT383">
        <v>4.4097823628615361E-3</v>
      </c>
      <c r="DU383">
        <v>1</v>
      </c>
      <c r="DV383">
        <v>1</v>
      </c>
      <c r="DW383">
        <v>2</v>
      </c>
      <c r="DX383" t="s">
        <v>368</v>
      </c>
      <c r="DY383">
        <v>3.1192199999999999</v>
      </c>
      <c r="DZ383">
        <v>2.7561300000000002</v>
      </c>
      <c r="EA383">
        <v>0.19636300000000001</v>
      </c>
      <c r="EB383">
        <v>0.20303199999999999</v>
      </c>
      <c r="EC383">
        <v>0.10537299999999999</v>
      </c>
      <c r="ED383">
        <v>9.34146E-2</v>
      </c>
      <c r="EE383">
        <v>23251.4</v>
      </c>
      <c r="EF383">
        <v>22926.6</v>
      </c>
      <c r="EG383">
        <v>29523.4</v>
      </c>
      <c r="EH383">
        <v>29088.2</v>
      </c>
      <c r="EI383">
        <v>36578.699999999997</v>
      </c>
      <c r="EJ383">
        <v>34761.5</v>
      </c>
      <c r="EK383">
        <v>45277.599999999999</v>
      </c>
      <c r="EL383">
        <v>43264.6</v>
      </c>
      <c r="EM383">
        <v>1.71078</v>
      </c>
      <c r="EN383">
        <v>1.6453800000000001</v>
      </c>
      <c r="EO383">
        <v>-7.3909800000000001E-3</v>
      </c>
      <c r="EP383">
        <v>0</v>
      </c>
      <c r="EQ383">
        <v>30.936699999999998</v>
      </c>
      <c r="ER383">
        <v>999.9</v>
      </c>
      <c r="ES383">
        <v>44.8</v>
      </c>
      <c r="ET383">
        <v>52.3</v>
      </c>
      <c r="EU383">
        <v>61.243000000000002</v>
      </c>
      <c r="EV383">
        <v>65.319500000000005</v>
      </c>
      <c r="EW383">
        <v>15.9816</v>
      </c>
      <c r="EX383">
        <v>1</v>
      </c>
      <c r="EY383">
        <v>1.19858</v>
      </c>
      <c r="EZ383">
        <v>9.2810500000000005</v>
      </c>
      <c r="FA383">
        <v>19.982700000000001</v>
      </c>
      <c r="FB383">
        <v>5.2285199999999996</v>
      </c>
      <c r="FC383">
        <v>11.992000000000001</v>
      </c>
      <c r="FD383">
        <v>4.9687000000000001</v>
      </c>
      <c r="FE383">
        <v>3.28938</v>
      </c>
      <c r="FF383">
        <v>9999</v>
      </c>
      <c r="FG383">
        <v>9999</v>
      </c>
      <c r="FH383">
        <v>9999</v>
      </c>
      <c r="FI383">
        <v>999.9</v>
      </c>
      <c r="FJ383">
        <v>4.9727499999999996</v>
      </c>
      <c r="FK383">
        <v>1.87862</v>
      </c>
      <c r="FL383">
        <v>1.87683</v>
      </c>
      <c r="FM383">
        <v>1.87958</v>
      </c>
      <c r="FN383">
        <v>1.87595</v>
      </c>
      <c r="FO383">
        <v>1.8793800000000001</v>
      </c>
      <c r="FP383">
        <v>1.8766799999999999</v>
      </c>
      <c r="FQ383">
        <v>1.8778999999999999</v>
      </c>
      <c r="FR383">
        <v>0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4.12</v>
      </c>
      <c r="GF383">
        <v>0.1191</v>
      </c>
      <c r="GG383">
        <v>1.4370950227846799</v>
      </c>
      <c r="GH383">
        <v>3.4596175144301941E-3</v>
      </c>
      <c r="GI383">
        <v>-1.60062044249347E-6</v>
      </c>
      <c r="GJ383">
        <v>4.4551892631570479E-10</v>
      </c>
      <c r="GK383">
        <v>-0.1146890943765039</v>
      </c>
      <c r="GL383">
        <v>-1.1044296988583829E-3</v>
      </c>
      <c r="GM383">
        <v>8.6344859614355754E-4</v>
      </c>
      <c r="GN383">
        <v>-1.2442756315904091E-5</v>
      </c>
      <c r="GO383">
        <v>0</v>
      </c>
      <c r="GP383">
        <v>2120</v>
      </c>
      <c r="GQ383">
        <v>2</v>
      </c>
      <c r="GR383">
        <v>32</v>
      </c>
      <c r="GS383">
        <v>25.7</v>
      </c>
      <c r="GT383">
        <v>25.4</v>
      </c>
      <c r="GU383">
        <v>2.7746599999999999</v>
      </c>
      <c r="GV383">
        <v>2.6440399999999999</v>
      </c>
      <c r="GW383">
        <v>1.39893</v>
      </c>
      <c r="GX383">
        <v>2.2705099999999998</v>
      </c>
      <c r="GY383">
        <v>1.4489700000000001</v>
      </c>
      <c r="GZ383">
        <v>2.5854499999999998</v>
      </c>
      <c r="HA383">
        <v>56.238199999999999</v>
      </c>
      <c r="HB383">
        <v>13.221399999999999</v>
      </c>
      <c r="HC383">
        <v>18</v>
      </c>
      <c r="HD383">
        <v>512.25900000000001</v>
      </c>
      <c r="HE383">
        <v>384.85300000000001</v>
      </c>
      <c r="HF383">
        <v>21.802499999999998</v>
      </c>
      <c r="HG383">
        <v>41.075699999999998</v>
      </c>
      <c r="HH383">
        <v>29.999400000000001</v>
      </c>
      <c r="HI383">
        <v>40.578299999999999</v>
      </c>
      <c r="HJ383">
        <v>40.580599999999997</v>
      </c>
      <c r="HK383">
        <v>55.591299999999997</v>
      </c>
      <c r="HL383">
        <v>65.760900000000007</v>
      </c>
      <c r="HM383">
        <v>0</v>
      </c>
      <c r="HN383">
        <v>18.749500000000001</v>
      </c>
      <c r="HO383">
        <v>1322.55</v>
      </c>
      <c r="HP383">
        <v>17.1021</v>
      </c>
      <c r="HQ383">
        <v>97.751199999999997</v>
      </c>
      <c r="HR383">
        <v>99.477900000000005</v>
      </c>
    </row>
    <row r="384" spans="1:226" x14ac:dyDescent="0.25">
      <c r="A384">
        <v>368</v>
      </c>
      <c r="B384">
        <v>1687544108</v>
      </c>
      <c r="C384">
        <v>15404.5</v>
      </c>
      <c r="D384" t="s">
        <v>1099</v>
      </c>
      <c r="E384" t="s">
        <v>1100</v>
      </c>
      <c r="F384">
        <v>5</v>
      </c>
      <c r="G384" t="s">
        <v>353</v>
      </c>
      <c r="H384" t="s">
        <v>941</v>
      </c>
      <c r="I384">
        <v>1687544100.5</v>
      </c>
      <c r="J384">
        <f t="shared" si="155"/>
        <v>2.8247486853868503E-3</v>
      </c>
      <c r="K384">
        <f t="shared" si="156"/>
        <v>2.8247486853868504</v>
      </c>
      <c r="L384">
        <f t="shared" si="157"/>
        <v>19.949396197694345</v>
      </c>
      <c r="M384">
        <f t="shared" si="158"/>
        <v>1242.347777777778</v>
      </c>
      <c r="N384">
        <f t="shared" si="159"/>
        <v>931.46442657341652</v>
      </c>
      <c r="O384">
        <f t="shared" si="160"/>
        <v>94.890649279842449</v>
      </c>
      <c r="P384">
        <f t="shared" si="161"/>
        <v>126.56112665340859</v>
      </c>
      <c r="Q384">
        <f t="shared" si="162"/>
        <v>0.12076989362963282</v>
      </c>
      <c r="R384">
        <f>IF(LEFT(BD384,1)&lt;&gt;"0",IF(LEFT(BD384,1)="1",3,BE384),$D$5+$E$5*(BV384*BO384/($K$5*1000))+$F$5*(BV384*BO384/($K$5*1000))*MAX(MIN(BB384,$J$5),$I$5)*MAX(MIN(BB384,$J$5),$I$5)+$G$5*MAX(MIN(BB384,$J$5),$I$5)*(BV384*BO384/($K$5*1000))+$H$5*(BV384*BO384/($K$5*1000))*(BV384*BO384/($K$5*1000)))</f>
        <v>2.95924330776635</v>
      </c>
      <c r="S384">
        <f t="shared" si="163"/>
        <v>0.11809707039428198</v>
      </c>
      <c r="T384">
        <f t="shared" si="164"/>
        <v>7.4045884708125398E-2</v>
      </c>
      <c r="U384">
        <f t="shared" si="165"/>
        <v>489.53991835239623</v>
      </c>
      <c r="V384">
        <f t="shared" si="166"/>
        <v>31.738090679311455</v>
      </c>
      <c r="W384">
        <f t="shared" si="167"/>
        <v>30.810085185185191</v>
      </c>
      <c r="X384">
        <f t="shared" si="168"/>
        <v>4.4627567122908935</v>
      </c>
      <c r="Y384">
        <f t="shared" si="169"/>
        <v>50.520535465944327</v>
      </c>
      <c r="Z384">
        <f t="shared" si="170"/>
        <v>2.1046225837833101</v>
      </c>
      <c r="AA384">
        <f t="shared" si="171"/>
        <v>4.165875449206248</v>
      </c>
      <c r="AB384">
        <f t="shared" si="172"/>
        <v>2.3581341285075834</v>
      </c>
      <c r="AC384">
        <f t="shared" si="173"/>
        <v>-124.57141702556009</v>
      </c>
      <c r="AD384">
        <f t="shared" si="174"/>
        <v>-191.50083159336504</v>
      </c>
      <c r="AE384">
        <f t="shared" si="175"/>
        <v>-14.418932032793411</v>
      </c>
      <c r="AF384">
        <f t="shared" si="176"/>
        <v>159.04873770067769</v>
      </c>
      <c r="AG384">
        <f t="shared" si="177"/>
        <v>40.130178582058178</v>
      </c>
      <c r="AH384">
        <f t="shared" si="178"/>
        <v>2.8290603227268107</v>
      </c>
      <c r="AI384">
        <f t="shared" si="179"/>
        <v>19.949396197694345</v>
      </c>
      <c r="AJ384">
        <v>1334.819111727305</v>
      </c>
      <c r="AK384">
        <v>1292.4200606060599</v>
      </c>
      <c r="AL384">
        <v>3.4206306984859349</v>
      </c>
      <c r="AM384">
        <v>65.215771682281684</v>
      </c>
      <c r="AN384">
        <f t="shared" si="180"/>
        <v>2.8247486853868504</v>
      </c>
      <c r="AO384">
        <v>17.33316768002414</v>
      </c>
      <c r="AP384">
        <v>20.652854545454531</v>
      </c>
      <c r="AQ384">
        <v>-1.4839820569245961E-5</v>
      </c>
      <c r="AR384">
        <v>100.46263180552219</v>
      </c>
      <c r="AS384">
        <v>0</v>
      </c>
      <c r="AT384">
        <v>0</v>
      </c>
      <c r="AU384">
        <f t="shared" si="181"/>
        <v>1</v>
      </c>
      <c r="AV384">
        <f t="shared" si="182"/>
        <v>0</v>
      </c>
      <c r="AW384">
        <f t="shared" si="183"/>
        <v>53315.160948119694</v>
      </c>
      <c r="AX384">
        <f t="shared" si="184"/>
        <v>2782.597074074075</v>
      </c>
      <c r="AY384">
        <f t="shared" si="185"/>
        <v>2282.5645859290871</v>
      </c>
      <c r="AZ384">
        <f>($B$11*$D$9+$C$11*$D$9+$F$11*((CV384+CN384)/MAX(CV384+CN384+CW384, 0.1)*$I$9+CW384/MAX(CV384+CN384+CW384, 0.1)*$J$9))/($B$11+$C$11+$F$11)</f>
        <v>0.82030007405532235</v>
      </c>
      <c r="BA384">
        <f>($B$11*$K$9+$C$11*$K$9+$F$11*((CV384+CN384)/MAX(CV384+CN384+CW384, 0.1)*$P$9+CW384/MAX(CV384+CN384+CW384, 0.1)*$Q$9))/($B$11+$C$11+$F$11)</f>
        <v>0.17592914292677225</v>
      </c>
      <c r="BB384" s="1">
        <v>6</v>
      </c>
      <c r="BC384">
        <v>0.5</v>
      </c>
      <c r="BD384" t="s">
        <v>354</v>
      </c>
      <c r="BE384">
        <v>2</v>
      </c>
      <c r="BF384" t="b">
        <v>1</v>
      </c>
      <c r="BG384">
        <v>1687544100.5</v>
      </c>
      <c r="BH384">
        <v>1242.347777777778</v>
      </c>
      <c r="BI384">
        <v>1294.7196296296299</v>
      </c>
      <c r="BJ384">
        <v>20.659370370370372</v>
      </c>
      <c r="BK384">
        <v>17.334759259259261</v>
      </c>
      <c r="BL384">
        <v>1238.2362962962959</v>
      </c>
      <c r="BM384">
        <v>20.54028518518518</v>
      </c>
      <c r="BN384">
        <v>500.01885185185182</v>
      </c>
      <c r="BO384">
        <v>101.7732222222222</v>
      </c>
      <c r="BP384">
        <v>9.9320166666666668E-2</v>
      </c>
      <c r="BQ384">
        <v>29.609744444444441</v>
      </c>
      <c r="BR384">
        <v>30.810085185185191</v>
      </c>
      <c r="BS384">
        <v>999.90000000000009</v>
      </c>
      <c r="BT384">
        <v>0</v>
      </c>
      <c r="BU384">
        <v>0</v>
      </c>
      <c r="BV384">
        <v>9993.0562962962977</v>
      </c>
      <c r="BW384">
        <v>0</v>
      </c>
      <c r="BX384">
        <v>782.5907777777777</v>
      </c>
      <c r="BY384">
        <v>-52.371074074074073</v>
      </c>
      <c r="BZ384">
        <v>1268.5551851851851</v>
      </c>
      <c r="CA384">
        <v>1317.5592592592591</v>
      </c>
      <c r="CB384">
        <v>3.3246159259259258</v>
      </c>
      <c r="CC384">
        <v>1294.7196296296299</v>
      </c>
      <c r="CD384">
        <v>17.334759259259261</v>
      </c>
      <c r="CE384">
        <v>2.1025703703703709</v>
      </c>
      <c r="CF384">
        <v>1.764212962962963</v>
      </c>
      <c r="CG384">
        <v>18.238670370370372</v>
      </c>
      <c r="CH384">
        <v>15.47327407407407</v>
      </c>
      <c r="CI384">
        <v>2000.006296296297</v>
      </c>
      <c r="CJ384">
        <v>0.97999544444444431</v>
      </c>
      <c r="CK384">
        <v>2.0004329629629631E-2</v>
      </c>
      <c r="CL384">
        <v>0</v>
      </c>
      <c r="CM384">
        <v>2.0426148148148151</v>
      </c>
      <c r="CN384">
        <v>0</v>
      </c>
      <c r="CO384">
        <v>14344.1037037037</v>
      </c>
      <c r="CP384">
        <v>17338.27037037037</v>
      </c>
      <c r="CQ384">
        <v>48.615666666666669</v>
      </c>
      <c r="CR384">
        <v>49.930111111111088</v>
      </c>
      <c r="CS384">
        <v>48.798222222222208</v>
      </c>
      <c r="CT384">
        <v>47.936999999999983</v>
      </c>
      <c r="CU384">
        <v>47.28674074074074</v>
      </c>
      <c r="CV384">
        <v>1959.9962962962959</v>
      </c>
      <c r="CW384">
        <v>40.01</v>
      </c>
      <c r="CX384">
        <v>0</v>
      </c>
      <c r="CY384">
        <v>1687544108</v>
      </c>
      <c r="CZ384">
        <v>0</v>
      </c>
      <c r="DA384">
        <v>1687542577</v>
      </c>
      <c r="DB384" t="s">
        <v>942</v>
      </c>
      <c r="DC384">
        <v>1687542562</v>
      </c>
      <c r="DD384">
        <v>1687542577</v>
      </c>
      <c r="DE384">
        <v>5</v>
      </c>
      <c r="DF384">
        <v>0.01</v>
      </c>
      <c r="DG384">
        <v>7.0000000000000001E-3</v>
      </c>
      <c r="DH384">
        <v>2.6339999999999999</v>
      </c>
      <c r="DI384">
        <v>1E-3</v>
      </c>
      <c r="DJ384">
        <v>420</v>
      </c>
      <c r="DK384">
        <v>14</v>
      </c>
      <c r="DL384">
        <v>7.0000000000000007E-2</v>
      </c>
      <c r="DM384">
        <v>0.01</v>
      </c>
      <c r="DN384">
        <v>-52.350937500000008</v>
      </c>
      <c r="DO384">
        <v>-0.27613621013121292</v>
      </c>
      <c r="DP384">
        <v>8.3945397990300416E-2</v>
      </c>
      <c r="DQ384">
        <v>0</v>
      </c>
      <c r="DR384">
        <v>3.3258579999999989</v>
      </c>
      <c r="DS384">
        <v>-2.252915572233085E-2</v>
      </c>
      <c r="DT384">
        <v>2.389776349368255E-3</v>
      </c>
      <c r="DU384">
        <v>1</v>
      </c>
      <c r="DV384">
        <v>1</v>
      </c>
      <c r="DW384">
        <v>2</v>
      </c>
      <c r="DX384" t="s">
        <v>368</v>
      </c>
      <c r="DY384">
        <v>3.1190199999999999</v>
      </c>
      <c r="DZ384">
        <v>2.7565</v>
      </c>
      <c r="EA384">
        <v>0.19798299999999999</v>
      </c>
      <c r="EB384">
        <v>0.204628</v>
      </c>
      <c r="EC384">
        <v>0.105354</v>
      </c>
      <c r="ED384">
        <v>9.3360299999999993E-2</v>
      </c>
      <c r="EE384">
        <v>23204</v>
      </c>
      <c r="EF384">
        <v>22880.9</v>
      </c>
      <c r="EG384">
        <v>29523</v>
      </c>
      <c r="EH384">
        <v>29088.9</v>
      </c>
      <c r="EI384">
        <v>36578.699999999997</v>
      </c>
      <c r="EJ384">
        <v>34764.400000000001</v>
      </c>
      <c r="EK384">
        <v>45276.5</v>
      </c>
      <c r="EL384">
        <v>43265.5</v>
      </c>
      <c r="EM384">
        <v>1.7102999999999999</v>
      </c>
      <c r="EN384">
        <v>1.6456999999999999</v>
      </c>
      <c r="EO384">
        <v>-8.3632800000000007E-3</v>
      </c>
      <c r="EP384">
        <v>0</v>
      </c>
      <c r="EQ384">
        <v>30.929400000000001</v>
      </c>
      <c r="ER384">
        <v>999.9</v>
      </c>
      <c r="ES384">
        <v>44.8</v>
      </c>
      <c r="ET384">
        <v>52.3</v>
      </c>
      <c r="EU384">
        <v>61.244399999999999</v>
      </c>
      <c r="EV384">
        <v>65.599400000000003</v>
      </c>
      <c r="EW384">
        <v>16.438300000000002</v>
      </c>
      <c r="EX384">
        <v>1</v>
      </c>
      <c r="EY384">
        <v>1.1979599999999999</v>
      </c>
      <c r="EZ384">
        <v>9.2810500000000005</v>
      </c>
      <c r="FA384">
        <v>19.982800000000001</v>
      </c>
      <c r="FB384">
        <v>5.22912</v>
      </c>
      <c r="FC384">
        <v>11.992000000000001</v>
      </c>
      <c r="FD384">
        <v>4.9690500000000002</v>
      </c>
      <c r="FE384">
        <v>3.2896000000000001</v>
      </c>
      <c r="FF384">
        <v>9999</v>
      </c>
      <c r="FG384">
        <v>9999</v>
      </c>
      <c r="FH384">
        <v>9999</v>
      </c>
      <c r="FI384">
        <v>999.9</v>
      </c>
      <c r="FJ384">
        <v>4.9727300000000003</v>
      </c>
      <c r="FK384">
        <v>1.8786099999999999</v>
      </c>
      <c r="FL384">
        <v>1.87683</v>
      </c>
      <c r="FM384">
        <v>1.87958</v>
      </c>
      <c r="FN384">
        <v>1.8759399999999999</v>
      </c>
      <c r="FO384">
        <v>1.8793500000000001</v>
      </c>
      <c r="FP384">
        <v>1.8766799999999999</v>
      </c>
      <c r="FQ384">
        <v>1.8778900000000001</v>
      </c>
      <c r="FR384">
        <v>0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4.1500000000000004</v>
      </c>
      <c r="GF384">
        <v>0.11890000000000001</v>
      </c>
      <c r="GG384">
        <v>1.4370950227846799</v>
      </c>
      <c r="GH384">
        <v>3.4596175144301941E-3</v>
      </c>
      <c r="GI384">
        <v>-1.60062044249347E-6</v>
      </c>
      <c r="GJ384">
        <v>4.4551892631570479E-10</v>
      </c>
      <c r="GK384">
        <v>-0.1146890943765039</v>
      </c>
      <c r="GL384">
        <v>-1.1044296988583829E-3</v>
      </c>
      <c r="GM384">
        <v>8.6344859614355754E-4</v>
      </c>
      <c r="GN384">
        <v>-1.2442756315904091E-5</v>
      </c>
      <c r="GO384">
        <v>0</v>
      </c>
      <c r="GP384">
        <v>2120</v>
      </c>
      <c r="GQ384">
        <v>2</v>
      </c>
      <c r="GR384">
        <v>32</v>
      </c>
      <c r="GS384">
        <v>25.8</v>
      </c>
      <c r="GT384">
        <v>25.5</v>
      </c>
      <c r="GU384">
        <v>2.8015099999999999</v>
      </c>
      <c r="GV384">
        <v>2.63794</v>
      </c>
      <c r="GW384">
        <v>1.39893</v>
      </c>
      <c r="GX384">
        <v>2.2705099999999998</v>
      </c>
      <c r="GY384">
        <v>1.4489700000000001</v>
      </c>
      <c r="GZ384">
        <v>2.6037599999999999</v>
      </c>
      <c r="HA384">
        <v>56.238199999999999</v>
      </c>
      <c r="HB384">
        <v>13.2302</v>
      </c>
      <c r="HC384">
        <v>18</v>
      </c>
      <c r="HD384">
        <v>511.928</v>
      </c>
      <c r="HE384">
        <v>385.017</v>
      </c>
      <c r="HF384">
        <v>21.796800000000001</v>
      </c>
      <c r="HG384">
        <v>41.0687</v>
      </c>
      <c r="HH384">
        <v>29.999500000000001</v>
      </c>
      <c r="HI384">
        <v>40.572200000000002</v>
      </c>
      <c r="HJ384">
        <v>40.574599999999997</v>
      </c>
      <c r="HK384">
        <v>56.204599999999999</v>
      </c>
      <c r="HL384">
        <v>66.054100000000005</v>
      </c>
      <c r="HM384">
        <v>0</v>
      </c>
      <c r="HN384">
        <v>18.7453</v>
      </c>
      <c r="HO384">
        <v>1342.59</v>
      </c>
      <c r="HP384">
        <v>17.056799999999999</v>
      </c>
      <c r="HQ384">
        <v>97.749300000000005</v>
      </c>
      <c r="HR384">
        <v>99.480099999999993</v>
      </c>
    </row>
    <row r="385" spans="1:226" x14ac:dyDescent="0.25">
      <c r="A385">
        <v>369</v>
      </c>
      <c r="B385">
        <v>1687544113</v>
      </c>
      <c r="C385">
        <v>15409.5</v>
      </c>
      <c r="D385" t="s">
        <v>1101</v>
      </c>
      <c r="E385" t="s">
        <v>1102</v>
      </c>
      <c r="F385">
        <v>5</v>
      </c>
      <c r="G385" t="s">
        <v>353</v>
      </c>
      <c r="H385" t="s">
        <v>941</v>
      </c>
      <c r="I385">
        <v>1687544105.2142861</v>
      </c>
      <c r="J385">
        <f t="shared" si="155"/>
        <v>2.8706846017285481E-3</v>
      </c>
      <c r="K385">
        <f t="shared" si="156"/>
        <v>2.8706846017285481</v>
      </c>
      <c r="L385">
        <f t="shared" si="157"/>
        <v>19.930779744219521</v>
      </c>
      <c r="M385">
        <f t="shared" si="158"/>
        <v>1258.056785714286</v>
      </c>
      <c r="N385">
        <f t="shared" si="159"/>
        <v>951.31002236348047</v>
      </c>
      <c r="O385">
        <f t="shared" si="160"/>
        <v>96.912316455830819</v>
      </c>
      <c r="P385">
        <f t="shared" si="161"/>
        <v>128.16137165636215</v>
      </c>
      <c r="Q385">
        <f t="shared" si="162"/>
        <v>0.12287740145339378</v>
      </c>
      <c r="R385">
        <f>IF(LEFT(BD385,1)&lt;&gt;"0",IF(LEFT(BD385,1)="1",3,BE385),$D$5+$E$5*(BV385*BO385/($K$5*1000))+$F$5*(BV385*BO385/($K$5*1000))*MAX(MIN(BB385,$J$5),$I$5)*MAX(MIN(BB385,$J$5),$I$5)+$G$5*MAX(MIN(BB385,$J$5),$I$5)*(BV385*BO385/($K$5*1000))+$H$5*(BV385*BO385/($K$5*1000))*(BV385*BO385/($K$5*1000)))</f>
        <v>2.9588095774381116</v>
      </c>
      <c r="S385">
        <f t="shared" si="163"/>
        <v>0.12011123478239738</v>
      </c>
      <c r="T385">
        <f t="shared" si="164"/>
        <v>7.5312864362838766E-2</v>
      </c>
      <c r="U385">
        <f t="shared" si="165"/>
        <v>486.64019996963833</v>
      </c>
      <c r="V385">
        <f t="shared" si="166"/>
        <v>31.705197748591594</v>
      </c>
      <c r="W385">
        <f t="shared" si="167"/>
        <v>30.800914285714288</v>
      </c>
      <c r="X385">
        <f t="shared" si="168"/>
        <v>4.4604203967836726</v>
      </c>
      <c r="Y385">
        <f t="shared" si="169"/>
        <v>50.520796163705207</v>
      </c>
      <c r="Z385">
        <f t="shared" si="170"/>
        <v>2.1040925069585028</v>
      </c>
      <c r="AA385">
        <f t="shared" si="171"/>
        <v>4.1648047274245252</v>
      </c>
      <c r="AB385">
        <f t="shared" si="172"/>
        <v>2.3563278898251698</v>
      </c>
      <c r="AC385">
        <f t="shared" si="173"/>
        <v>-126.59719093622897</v>
      </c>
      <c r="AD385">
        <f t="shared" si="174"/>
        <v>-190.72167010093042</v>
      </c>
      <c r="AE385">
        <f t="shared" si="175"/>
        <v>-14.361401555401699</v>
      </c>
      <c r="AF385">
        <f t="shared" si="176"/>
        <v>154.95993737707724</v>
      </c>
      <c r="AG385">
        <f t="shared" si="177"/>
        <v>40.060139828427808</v>
      </c>
      <c r="AH385">
        <f t="shared" si="178"/>
        <v>2.8438983260964092</v>
      </c>
      <c r="AI385">
        <f t="shared" si="179"/>
        <v>19.930779744219521</v>
      </c>
      <c r="AJ385">
        <v>1351.576291966406</v>
      </c>
      <c r="AK385">
        <v>1309.3376969696969</v>
      </c>
      <c r="AL385">
        <v>3.3943011291574088</v>
      </c>
      <c r="AM385">
        <v>65.215771682281684</v>
      </c>
      <c r="AN385">
        <f t="shared" si="180"/>
        <v>2.8706846017285481</v>
      </c>
      <c r="AO385">
        <v>17.265588507418052</v>
      </c>
      <c r="AP385">
        <v>20.639535757575761</v>
      </c>
      <c r="AQ385">
        <v>-2.894244867563822E-5</v>
      </c>
      <c r="AR385">
        <v>100.46263180552219</v>
      </c>
      <c r="AS385">
        <v>0</v>
      </c>
      <c r="AT385">
        <v>0</v>
      </c>
      <c r="AU385">
        <f t="shared" si="181"/>
        <v>1</v>
      </c>
      <c r="AV385">
        <f t="shared" si="182"/>
        <v>0</v>
      </c>
      <c r="AW385">
        <f t="shared" si="183"/>
        <v>53303.362453987822</v>
      </c>
      <c r="AX385">
        <f t="shared" si="184"/>
        <v>2766.1147142857144</v>
      </c>
      <c r="AY385">
        <f t="shared" si="185"/>
        <v>2269.0441096622849</v>
      </c>
      <c r="AZ385">
        <f>($B$11*$D$9+$C$11*$D$9+$F$11*((CV385+CN385)/MAX(CV385+CN385+CW385, 0.1)*$I$9+CW385/MAX(CV385+CN385+CW385, 0.1)*$J$9))/($B$11+$C$11+$F$11)</f>
        <v>0.82030007575018937</v>
      </c>
      <c r="BA385">
        <f>($B$11*$K$9+$C$11*$K$9+$F$11*((CV385+CN385)/MAX(CV385+CN385+CW385, 0.1)*$P$9+CW385/MAX(CV385+CN385+CW385, 0.1)*$Q$9))/($B$11+$C$11+$F$11)</f>
        <v>0.17592914619786548</v>
      </c>
      <c r="BB385" s="1">
        <v>6</v>
      </c>
      <c r="BC385">
        <v>0.5</v>
      </c>
      <c r="BD385" t="s">
        <v>354</v>
      </c>
      <c r="BE385">
        <v>2</v>
      </c>
      <c r="BF385" t="b">
        <v>1</v>
      </c>
      <c r="BG385">
        <v>1687544105.2142861</v>
      </c>
      <c r="BH385">
        <v>1258.056785714286</v>
      </c>
      <c r="BI385">
        <v>1310.4221428571429</v>
      </c>
      <c r="BJ385">
        <v>20.65417857142857</v>
      </c>
      <c r="BK385">
        <v>17.31199642857143</v>
      </c>
      <c r="BL385">
        <v>1253.920357142857</v>
      </c>
      <c r="BM385">
        <v>20.53518571428571</v>
      </c>
      <c r="BN385">
        <v>500.00146428571418</v>
      </c>
      <c r="BO385">
        <v>101.77296428571429</v>
      </c>
      <c r="BP385">
        <v>9.9521210714285699E-2</v>
      </c>
      <c r="BQ385">
        <v>29.605282142857138</v>
      </c>
      <c r="BR385">
        <v>30.800914285714288</v>
      </c>
      <c r="BS385">
        <v>999.9000000000002</v>
      </c>
      <c r="BT385">
        <v>0</v>
      </c>
      <c r="BU385">
        <v>0</v>
      </c>
      <c r="BV385">
        <v>9990.6239285714273</v>
      </c>
      <c r="BW385">
        <v>0</v>
      </c>
      <c r="BX385">
        <v>766.11971428571428</v>
      </c>
      <c r="BY385">
        <v>-52.365092857142869</v>
      </c>
      <c r="BZ385">
        <v>1284.588214285714</v>
      </c>
      <c r="CA385">
        <v>1333.507142857143</v>
      </c>
      <c r="CB385">
        <v>3.342187500000001</v>
      </c>
      <c r="CC385">
        <v>1310.4221428571429</v>
      </c>
      <c r="CD385">
        <v>17.31199642857143</v>
      </c>
      <c r="CE385">
        <v>2.1020371428571432</v>
      </c>
      <c r="CF385">
        <v>1.7618928571428569</v>
      </c>
      <c r="CG385">
        <v>18.234625000000001</v>
      </c>
      <c r="CH385">
        <v>15.452721428571429</v>
      </c>
      <c r="CI385">
        <v>1999.9949999999999</v>
      </c>
      <c r="CJ385">
        <v>0.97999532142857126</v>
      </c>
      <c r="CK385">
        <v>2.000445714285715E-2</v>
      </c>
      <c r="CL385">
        <v>0</v>
      </c>
      <c r="CM385">
        <v>2.0325607142857138</v>
      </c>
      <c r="CN385">
        <v>0</v>
      </c>
      <c r="CO385">
        <v>14333.360714285711</v>
      </c>
      <c r="CP385">
        <v>17338.157142857141</v>
      </c>
      <c r="CQ385">
        <v>48.600250000000003</v>
      </c>
      <c r="CR385">
        <v>49.910428571428568</v>
      </c>
      <c r="CS385">
        <v>48.78321428571428</v>
      </c>
      <c r="CT385">
        <v>47.936999999999983</v>
      </c>
      <c r="CU385">
        <v>47.27214285714286</v>
      </c>
      <c r="CV385">
        <v>1959.984999999999</v>
      </c>
      <c r="CW385">
        <v>40.01</v>
      </c>
      <c r="CX385">
        <v>0</v>
      </c>
      <c r="CY385">
        <v>1687544112.8</v>
      </c>
      <c r="CZ385">
        <v>0</v>
      </c>
      <c r="DA385">
        <v>1687542577</v>
      </c>
      <c r="DB385" t="s">
        <v>942</v>
      </c>
      <c r="DC385">
        <v>1687542562</v>
      </c>
      <c r="DD385">
        <v>1687542577</v>
      </c>
      <c r="DE385">
        <v>5</v>
      </c>
      <c r="DF385">
        <v>0.01</v>
      </c>
      <c r="DG385">
        <v>7.0000000000000001E-3</v>
      </c>
      <c r="DH385">
        <v>2.6339999999999999</v>
      </c>
      <c r="DI385">
        <v>1E-3</v>
      </c>
      <c r="DJ385">
        <v>420</v>
      </c>
      <c r="DK385">
        <v>14</v>
      </c>
      <c r="DL385">
        <v>7.0000000000000007E-2</v>
      </c>
      <c r="DM385">
        <v>0.01</v>
      </c>
      <c r="DN385">
        <v>-52.372052500000002</v>
      </c>
      <c r="DO385">
        <v>-5.6236772983056717E-2</v>
      </c>
      <c r="DP385">
        <v>7.5489952932492804E-2</v>
      </c>
      <c r="DQ385">
        <v>1</v>
      </c>
      <c r="DR385">
        <v>3.33358825</v>
      </c>
      <c r="DS385">
        <v>0.12543163227015711</v>
      </c>
      <c r="DT385">
        <v>2.0313467193896251E-2</v>
      </c>
      <c r="DU385">
        <v>0</v>
      </c>
      <c r="DV385">
        <v>1</v>
      </c>
      <c r="DW385">
        <v>2</v>
      </c>
      <c r="DX385" t="s">
        <v>368</v>
      </c>
      <c r="DY385">
        <v>3.1192700000000002</v>
      </c>
      <c r="DZ385">
        <v>2.7564299999999999</v>
      </c>
      <c r="EA385">
        <v>0.19958300000000001</v>
      </c>
      <c r="EB385">
        <v>0.20621400000000001</v>
      </c>
      <c r="EC385">
        <v>0.10530299999999999</v>
      </c>
      <c r="ED385">
        <v>9.3026399999999995E-2</v>
      </c>
      <c r="EE385">
        <v>23158.1</v>
      </c>
      <c r="EF385">
        <v>22835.7</v>
      </c>
      <c r="EG385">
        <v>29523.8</v>
      </c>
      <c r="EH385">
        <v>29089.7</v>
      </c>
      <c r="EI385">
        <v>36582</v>
      </c>
      <c r="EJ385">
        <v>34778.199999999997</v>
      </c>
      <c r="EK385">
        <v>45277.9</v>
      </c>
      <c r="EL385">
        <v>43266.8</v>
      </c>
      <c r="EM385">
        <v>1.7107000000000001</v>
      </c>
      <c r="EN385">
        <v>1.6453500000000001</v>
      </c>
      <c r="EO385">
        <v>-7.8603600000000003E-3</v>
      </c>
      <c r="EP385">
        <v>0</v>
      </c>
      <c r="EQ385">
        <v>30.924099999999999</v>
      </c>
      <c r="ER385">
        <v>999.9</v>
      </c>
      <c r="ES385">
        <v>44.8</v>
      </c>
      <c r="ET385">
        <v>52.3</v>
      </c>
      <c r="EU385">
        <v>61.250599999999999</v>
      </c>
      <c r="EV385">
        <v>65.609499999999997</v>
      </c>
      <c r="EW385">
        <v>15.9696</v>
      </c>
      <c r="EX385">
        <v>1</v>
      </c>
      <c r="EY385">
        <v>1.1973199999999999</v>
      </c>
      <c r="EZ385">
        <v>9.2810500000000005</v>
      </c>
      <c r="FA385">
        <v>19.982900000000001</v>
      </c>
      <c r="FB385">
        <v>5.2300199999999997</v>
      </c>
      <c r="FC385">
        <v>11.992000000000001</v>
      </c>
      <c r="FD385">
        <v>4.9695</v>
      </c>
      <c r="FE385">
        <v>3.28965</v>
      </c>
      <c r="FF385">
        <v>9999</v>
      </c>
      <c r="FG385">
        <v>9999</v>
      </c>
      <c r="FH385">
        <v>9999</v>
      </c>
      <c r="FI385">
        <v>999.9</v>
      </c>
      <c r="FJ385">
        <v>4.9727499999999996</v>
      </c>
      <c r="FK385">
        <v>1.8785700000000001</v>
      </c>
      <c r="FL385">
        <v>1.8768199999999999</v>
      </c>
      <c r="FM385">
        <v>1.8795599999999999</v>
      </c>
      <c r="FN385">
        <v>1.8759300000000001</v>
      </c>
      <c r="FO385">
        <v>1.8792899999999999</v>
      </c>
      <c r="FP385">
        <v>1.87666</v>
      </c>
      <c r="FQ385">
        <v>1.87785</v>
      </c>
      <c r="FR385">
        <v>0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4.17</v>
      </c>
      <c r="GF385">
        <v>0.1187</v>
      </c>
      <c r="GG385">
        <v>1.4370950227846799</v>
      </c>
      <c r="GH385">
        <v>3.4596175144301941E-3</v>
      </c>
      <c r="GI385">
        <v>-1.60062044249347E-6</v>
      </c>
      <c r="GJ385">
        <v>4.4551892631570479E-10</v>
      </c>
      <c r="GK385">
        <v>-0.1146890943765039</v>
      </c>
      <c r="GL385">
        <v>-1.1044296988583829E-3</v>
      </c>
      <c r="GM385">
        <v>8.6344859614355754E-4</v>
      </c>
      <c r="GN385">
        <v>-1.2442756315904091E-5</v>
      </c>
      <c r="GO385">
        <v>0</v>
      </c>
      <c r="GP385">
        <v>2120</v>
      </c>
      <c r="GQ385">
        <v>2</v>
      </c>
      <c r="GR385">
        <v>32</v>
      </c>
      <c r="GS385">
        <v>25.9</v>
      </c>
      <c r="GT385">
        <v>25.6</v>
      </c>
      <c r="GU385">
        <v>2.83325</v>
      </c>
      <c r="GV385">
        <v>2.6403799999999999</v>
      </c>
      <c r="GW385">
        <v>1.39893</v>
      </c>
      <c r="GX385">
        <v>2.2705099999999998</v>
      </c>
      <c r="GY385">
        <v>1.4489700000000001</v>
      </c>
      <c r="GZ385">
        <v>2.6049799999999999</v>
      </c>
      <c r="HA385">
        <v>56.238199999999999</v>
      </c>
      <c r="HB385">
        <v>13.2302</v>
      </c>
      <c r="HC385">
        <v>18</v>
      </c>
      <c r="HD385">
        <v>512.14099999999996</v>
      </c>
      <c r="HE385">
        <v>384.77499999999998</v>
      </c>
      <c r="HF385">
        <v>21.791499999999999</v>
      </c>
      <c r="HG385">
        <v>41.061900000000001</v>
      </c>
      <c r="HH385">
        <v>29.999400000000001</v>
      </c>
      <c r="HI385">
        <v>40.566099999999999</v>
      </c>
      <c r="HJ385">
        <v>40.5685</v>
      </c>
      <c r="HK385">
        <v>56.748100000000001</v>
      </c>
      <c r="HL385">
        <v>66.328599999999994</v>
      </c>
      <c r="HM385">
        <v>0</v>
      </c>
      <c r="HN385">
        <v>18.741700000000002</v>
      </c>
      <c r="HO385">
        <v>1355.95</v>
      </c>
      <c r="HP385">
        <v>17.022300000000001</v>
      </c>
      <c r="HQ385">
        <v>97.752099999999999</v>
      </c>
      <c r="HR385">
        <v>99.482900000000001</v>
      </c>
    </row>
    <row r="386" spans="1:226" x14ac:dyDescent="0.25">
      <c r="A386">
        <v>370</v>
      </c>
      <c r="B386">
        <v>1687544118</v>
      </c>
      <c r="C386">
        <v>15414.5</v>
      </c>
      <c r="D386" t="s">
        <v>1103</v>
      </c>
      <c r="E386" t="s">
        <v>1104</v>
      </c>
      <c r="F386">
        <v>5</v>
      </c>
      <c r="G386" t="s">
        <v>353</v>
      </c>
      <c r="H386" t="s">
        <v>941</v>
      </c>
      <c r="I386">
        <v>1687544110.5</v>
      </c>
      <c r="J386">
        <f t="shared" si="155"/>
        <v>2.8463670538619594E-3</v>
      </c>
      <c r="K386">
        <f t="shared" si="156"/>
        <v>2.8463670538619592</v>
      </c>
      <c r="L386">
        <f t="shared" si="157"/>
        <v>20.110367545343045</v>
      </c>
      <c r="M386">
        <f t="shared" si="158"/>
        <v>1275.6714814814809</v>
      </c>
      <c r="N386">
        <f t="shared" si="159"/>
        <v>963.67327050386791</v>
      </c>
      <c r="O386">
        <f t="shared" si="160"/>
        <v>98.171864875796658</v>
      </c>
      <c r="P386">
        <f t="shared" si="161"/>
        <v>129.95592192821397</v>
      </c>
      <c r="Q386">
        <f t="shared" si="162"/>
        <v>0.12181075507826938</v>
      </c>
      <c r="R386">
        <f>IF(LEFT(BD386,1)&lt;&gt;"0",IF(LEFT(BD386,1)="1",3,BE386),$D$5+$E$5*(BV386*BO386/($K$5*1000))+$F$5*(BV386*BO386/($K$5*1000))*MAX(MIN(BB386,$J$5),$I$5)*MAX(MIN(BB386,$J$5),$I$5)+$G$5*MAX(MIN(BB386,$J$5),$I$5)*(BV386*BO386/($K$5*1000))+$H$5*(BV386*BO386/($K$5*1000))*(BV386*BO386/($K$5*1000)))</f>
        <v>2.9584971378276048</v>
      </c>
      <c r="S386">
        <f t="shared" si="163"/>
        <v>0.11909155111838415</v>
      </c>
      <c r="T386">
        <f t="shared" si="164"/>
        <v>7.4671473385979181E-2</v>
      </c>
      <c r="U386">
        <f t="shared" si="165"/>
        <v>486.44373279858922</v>
      </c>
      <c r="V386">
        <f t="shared" si="166"/>
        <v>31.70698452901928</v>
      </c>
      <c r="W386">
        <f t="shared" si="167"/>
        <v>30.796059259259259</v>
      </c>
      <c r="X386">
        <f t="shared" si="168"/>
        <v>4.4591839948951382</v>
      </c>
      <c r="Y386">
        <f t="shared" si="169"/>
        <v>50.499558165300144</v>
      </c>
      <c r="Z386">
        <f t="shared" si="170"/>
        <v>2.1027798475766182</v>
      </c>
      <c r="AA386">
        <f t="shared" si="171"/>
        <v>4.1639569215508612</v>
      </c>
      <c r="AB386">
        <f t="shared" si="172"/>
        <v>2.35640414731852</v>
      </c>
      <c r="AC386">
        <f t="shared" si="173"/>
        <v>-125.5247870753124</v>
      </c>
      <c r="AD386">
        <f t="shared" si="174"/>
        <v>-190.49082800214475</v>
      </c>
      <c r="AE386">
        <f t="shared" si="175"/>
        <v>-14.344938428004367</v>
      </c>
      <c r="AF386">
        <f t="shared" si="176"/>
        <v>156.0831792931277</v>
      </c>
      <c r="AG386">
        <f t="shared" si="177"/>
        <v>40.116122562445867</v>
      </c>
      <c r="AH386">
        <f t="shared" si="178"/>
        <v>2.8736840173009006</v>
      </c>
      <c r="AI386">
        <f t="shared" si="179"/>
        <v>20.110367545343045</v>
      </c>
      <c r="AJ386">
        <v>1368.898982417978</v>
      </c>
      <c r="AK386">
        <v>1326.3629090909101</v>
      </c>
      <c r="AL386">
        <v>3.409161020440107</v>
      </c>
      <c r="AM386">
        <v>65.215771682281684</v>
      </c>
      <c r="AN386">
        <f t="shared" si="180"/>
        <v>2.8463670538619592</v>
      </c>
      <c r="AO386">
        <v>17.21578953477804</v>
      </c>
      <c r="AP386">
        <v>20.60957999999999</v>
      </c>
      <c r="AQ386">
        <v>-5.9686570553405564E-3</v>
      </c>
      <c r="AR386">
        <v>100.46263180552219</v>
      </c>
      <c r="AS386">
        <v>0</v>
      </c>
      <c r="AT386">
        <v>0</v>
      </c>
      <c r="AU386">
        <f t="shared" si="181"/>
        <v>1</v>
      </c>
      <c r="AV386">
        <f t="shared" si="182"/>
        <v>0</v>
      </c>
      <c r="AW386">
        <f t="shared" si="183"/>
        <v>53294.921775656498</v>
      </c>
      <c r="AX386">
        <f t="shared" si="184"/>
        <v>2764.9979259259267</v>
      </c>
      <c r="AY386">
        <f t="shared" si="185"/>
        <v>2268.1280124652071</v>
      </c>
      <c r="AZ386">
        <f>($B$11*$D$9+$C$11*$D$9+$F$11*((CV386+CN386)/MAX(CV386+CN386+CW386, 0.1)*$I$9+CW386/MAX(CV386+CN386+CW386, 0.1)*$J$9))/($B$11+$C$11+$F$11)</f>
        <v>0.82030007733393484</v>
      </c>
      <c r="BA386">
        <f>($B$11*$K$9+$C$11*$K$9+$F$11*((CV386+CN386)/MAX(CV386+CN386+CW386, 0.1)*$P$9+CW386/MAX(CV386+CN386+CW386, 0.1)*$Q$9))/($B$11+$C$11+$F$11)</f>
        <v>0.17592914925449418</v>
      </c>
      <c r="BB386" s="1">
        <v>6</v>
      </c>
      <c r="BC386">
        <v>0.5</v>
      </c>
      <c r="BD386" t="s">
        <v>354</v>
      </c>
      <c r="BE386">
        <v>2</v>
      </c>
      <c r="BF386" t="b">
        <v>1</v>
      </c>
      <c r="BG386">
        <v>1687544110.5</v>
      </c>
      <c r="BH386">
        <v>1275.6714814814809</v>
      </c>
      <c r="BI386">
        <v>1328.2107407407409</v>
      </c>
      <c r="BJ386">
        <v>20.64127777777778</v>
      </c>
      <c r="BK386">
        <v>17.26398148148148</v>
      </c>
      <c r="BL386">
        <v>1271.5077777777781</v>
      </c>
      <c r="BM386">
        <v>20.522503703703709</v>
      </c>
      <c r="BN386">
        <v>499.99181481481469</v>
      </c>
      <c r="BO386">
        <v>101.7728518518519</v>
      </c>
      <c r="BP386">
        <v>9.9710022222222222E-2</v>
      </c>
      <c r="BQ386">
        <v>29.60174814814815</v>
      </c>
      <c r="BR386">
        <v>30.796059259259259</v>
      </c>
      <c r="BS386">
        <v>999.90000000000009</v>
      </c>
      <c r="BT386">
        <v>0</v>
      </c>
      <c r="BU386">
        <v>0</v>
      </c>
      <c r="BV386">
        <v>9988.8648148148131</v>
      </c>
      <c r="BW386">
        <v>0</v>
      </c>
      <c r="BX386">
        <v>765.01348148148156</v>
      </c>
      <c r="BY386">
        <v>-52.539855555555548</v>
      </c>
      <c r="BZ386">
        <v>1302.557407407407</v>
      </c>
      <c r="CA386">
        <v>1351.542962962963</v>
      </c>
      <c r="CB386">
        <v>3.3772918518518522</v>
      </c>
      <c r="CC386">
        <v>1328.2107407407409</v>
      </c>
      <c r="CD386">
        <v>17.26398148148148</v>
      </c>
      <c r="CE386">
        <v>2.100721481481481</v>
      </c>
      <c r="CF386">
        <v>1.757004074074074</v>
      </c>
      <c r="CG386">
        <v>18.22464444444444</v>
      </c>
      <c r="CH386">
        <v>15.409344444444439</v>
      </c>
      <c r="CI386">
        <v>1999.984444444445</v>
      </c>
      <c r="CJ386">
        <v>0.97999522222222213</v>
      </c>
      <c r="CK386">
        <v>2.000456296296297E-2</v>
      </c>
      <c r="CL386">
        <v>0</v>
      </c>
      <c r="CM386">
        <v>2.0153777777777782</v>
      </c>
      <c r="CN386">
        <v>0</v>
      </c>
      <c r="CO386">
        <v>14327.403703703711</v>
      </c>
      <c r="CP386">
        <v>17338.062962962969</v>
      </c>
      <c r="CQ386">
        <v>48.587666666666657</v>
      </c>
      <c r="CR386">
        <v>49.895666666666664</v>
      </c>
      <c r="CS386">
        <v>48.761481481481482</v>
      </c>
      <c r="CT386">
        <v>47.936999999999983</v>
      </c>
      <c r="CU386">
        <v>47.254592592592587</v>
      </c>
      <c r="CV386">
        <v>1959.9744444444441</v>
      </c>
      <c r="CW386">
        <v>40.01</v>
      </c>
      <c r="CX386">
        <v>0</v>
      </c>
      <c r="CY386">
        <v>1687544118.2</v>
      </c>
      <c r="CZ386">
        <v>0</v>
      </c>
      <c r="DA386">
        <v>1687542577</v>
      </c>
      <c r="DB386" t="s">
        <v>942</v>
      </c>
      <c r="DC386">
        <v>1687542562</v>
      </c>
      <c r="DD386">
        <v>1687542577</v>
      </c>
      <c r="DE386">
        <v>5</v>
      </c>
      <c r="DF386">
        <v>0.01</v>
      </c>
      <c r="DG386">
        <v>7.0000000000000001E-3</v>
      </c>
      <c r="DH386">
        <v>2.6339999999999999</v>
      </c>
      <c r="DI386">
        <v>1E-3</v>
      </c>
      <c r="DJ386">
        <v>420</v>
      </c>
      <c r="DK386">
        <v>14</v>
      </c>
      <c r="DL386">
        <v>7.0000000000000007E-2</v>
      </c>
      <c r="DM386">
        <v>0.01</v>
      </c>
      <c r="DN386">
        <v>-52.464480000000002</v>
      </c>
      <c r="DO386">
        <v>-1.7849470919323041</v>
      </c>
      <c r="DP386">
        <v>0.19688913403232811</v>
      </c>
      <c r="DQ386">
        <v>0</v>
      </c>
      <c r="DR386">
        <v>3.3623792500000009</v>
      </c>
      <c r="DS386">
        <v>0.43451290806753218</v>
      </c>
      <c r="DT386">
        <v>4.7238918826932277E-2</v>
      </c>
      <c r="DU386">
        <v>0</v>
      </c>
      <c r="DV386">
        <v>0</v>
      </c>
      <c r="DW386">
        <v>2</v>
      </c>
      <c r="DX386" t="s">
        <v>356</v>
      </c>
      <c r="DY386">
        <v>3.1190799999999999</v>
      </c>
      <c r="DZ386">
        <v>2.7570800000000002</v>
      </c>
      <c r="EA386">
        <v>0.201179</v>
      </c>
      <c r="EB386">
        <v>0.207814</v>
      </c>
      <c r="EC386">
        <v>0.105189</v>
      </c>
      <c r="ED386">
        <v>9.2435799999999999E-2</v>
      </c>
      <c r="EE386">
        <v>23112.2</v>
      </c>
      <c r="EF386">
        <v>22789.4</v>
      </c>
      <c r="EG386">
        <v>29524.5</v>
      </c>
      <c r="EH386">
        <v>29089.7</v>
      </c>
      <c r="EI386">
        <v>36587.4</v>
      </c>
      <c r="EJ386">
        <v>34800.6</v>
      </c>
      <c r="EK386">
        <v>45278.8</v>
      </c>
      <c r="EL386">
        <v>43266.7</v>
      </c>
      <c r="EM386">
        <v>1.71068</v>
      </c>
      <c r="EN386">
        <v>1.64557</v>
      </c>
      <c r="EO386">
        <v>-8.00937E-3</v>
      </c>
      <c r="EP386">
        <v>0</v>
      </c>
      <c r="EQ386">
        <v>30.919899999999998</v>
      </c>
      <c r="ER386">
        <v>999.9</v>
      </c>
      <c r="ES386">
        <v>44.8</v>
      </c>
      <c r="ET386">
        <v>52.3</v>
      </c>
      <c r="EU386">
        <v>61.246600000000001</v>
      </c>
      <c r="EV386">
        <v>65.559399999999997</v>
      </c>
      <c r="EW386">
        <v>16.526399999999999</v>
      </c>
      <c r="EX386">
        <v>1</v>
      </c>
      <c r="EY386">
        <v>1.19665</v>
      </c>
      <c r="EZ386">
        <v>9.2810500000000005</v>
      </c>
      <c r="FA386">
        <v>19.982700000000001</v>
      </c>
      <c r="FB386">
        <v>5.2301700000000002</v>
      </c>
      <c r="FC386">
        <v>11.992000000000001</v>
      </c>
      <c r="FD386">
        <v>4.9694500000000001</v>
      </c>
      <c r="FE386">
        <v>3.2896800000000002</v>
      </c>
      <c r="FF386">
        <v>9999</v>
      </c>
      <c r="FG386">
        <v>9999</v>
      </c>
      <c r="FH386">
        <v>9999</v>
      </c>
      <c r="FI386">
        <v>999.9</v>
      </c>
      <c r="FJ386">
        <v>4.9727499999999996</v>
      </c>
      <c r="FK386">
        <v>1.87853</v>
      </c>
      <c r="FL386">
        <v>1.8768100000000001</v>
      </c>
      <c r="FM386">
        <v>1.8795500000000001</v>
      </c>
      <c r="FN386">
        <v>1.87592</v>
      </c>
      <c r="FO386">
        <v>1.8792800000000001</v>
      </c>
      <c r="FP386">
        <v>1.87663</v>
      </c>
      <c r="FQ386">
        <v>1.87781</v>
      </c>
      <c r="FR386">
        <v>0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4.2</v>
      </c>
      <c r="GF386">
        <v>0.11799999999999999</v>
      </c>
      <c r="GG386">
        <v>1.4370950227846799</v>
      </c>
      <c r="GH386">
        <v>3.4596175144301941E-3</v>
      </c>
      <c r="GI386">
        <v>-1.60062044249347E-6</v>
      </c>
      <c r="GJ386">
        <v>4.4551892631570479E-10</v>
      </c>
      <c r="GK386">
        <v>-0.1146890943765039</v>
      </c>
      <c r="GL386">
        <v>-1.1044296988583829E-3</v>
      </c>
      <c r="GM386">
        <v>8.6344859614355754E-4</v>
      </c>
      <c r="GN386">
        <v>-1.2442756315904091E-5</v>
      </c>
      <c r="GO386">
        <v>0</v>
      </c>
      <c r="GP386">
        <v>2120</v>
      </c>
      <c r="GQ386">
        <v>2</v>
      </c>
      <c r="GR386">
        <v>32</v>
      </c>
      <c r="GS386">
        <v>25.9</v>
      </c>
      <c r="GT386">
        <v>25.7</v>
      </c>
      <c r="GU386">
        <v>2.8588900000000002</v>
      </c>
      <c r="GV386">
        <v>2.63184</v>
      </c>
      <c r="GW386">
        <v>1.39893</v>
      </c>
      <c r="GX386">
        <v>2.2705099999999998</v>
      </c>
      <c r="GY386">
        <v>1.4489700000000001</v>
      </c>
      <c r="GZ386">
        <v>2.5915499999999998</v>
      </c>
      <c r="HA386">
        <v>56.238199999999999</v>
      </c>
      <c r="HB386">
        <v>13.2302</v>
      </c>
      <c r="HC386">
        <v>18</v>
      </c>
      <c r="HD386">
        <v>512.09400000000005</v>
      </c>
      <c r="HE386">
        <v>384.88400000000001</v>
      </c>
      <c r="HF386">
        <v>21.7849</v>
      </c>
      <c r="HG386">
        <v>41.0548</v>
      </c>
      <c r="HH386">
        <v>29.999500000000001</v>
      </c>
      <c r="HI386">
        <v>40.560600000000001</v>
      </c>
      <c r="HJ386">
        <v>40.563499999999998</v>
      </c>
      <c r="HK386">
        <v>57.336399999999998</v>
      </c>
      <c r="HL386">
        <v>66.328599999999994</v>
      </c>
      <c r="HM386">
        <v>0</v>
      </c>
      <c r="HN386">
        <v>18.7392</v>
      </c>
      <c r="HO386">
        <v>1375.99</v>
      </c>
      <c r="HP386">
        <v>17.018599999999999</v>
      </c>
      <c r="HQ386">
        <v>97.754199999999997</v>
      </c>
      <c r="HR386">
        <v>99.482799999999997</v>
      </c>
    </row>
    <row r="387" spans="1:226" x14ac:dyDescent="0.25">
      <c r="A387">
        <v>371</v>
      </c>
      <c r="B387">
        <v>1687544123</v>
      </c>
      <c r="C387">
        <v>15419.5</v>
      </c>
      <c r="D387" t="s">
        <v>1105</v>
      </c>
      <c r="E387" t="s">
        <v>1106</v>
      </c>
      <c r="F387">
        <v>5</v>
      </c>
      <c r="G387" t="s">
        <v>353</v>
      </c>
      <c r="H387" t="s">
        <v>941</v>
      </c>
      <c r="I387">
        <v>1687544115.2142861</v>
      </c>
      <c r="J387">
        <f t="shared" si="155"/>
        <v>2.9094931561401464E-3</v>
      </c>
      <c r="K387">
        <f t="shared" si="156"/>
        <v>2.9094931561401465</v>
      </c>
      <c r="L387">
        <f t="shared" si="157"/>
        <v>19.736556252955804</v>
      </c>
      <c r="M387">
        <f t="shared" si="158"/>
        <v>1291.4139285714291</v>
      </c>
      <c r="N387">
        <f t="shared" si="159"/>
        <v>989.24370672558075</v>
      </c>
      <c r="O387">
        <f t="shared" si="160"/>
        <v>100.77768410178162</v>
      </c>
      <c r="P387">
        <f t="shared" si="161"/>
        <v>131.56081161132425</v>
      </c>
      <c r="Q387">
        <f t="shared" si="162"/>
        <v>0.12451293676993655</v>
      </c>
      <c r="R387">
        <f>IF(LEFT(BD387,1)&lt;&gt;"0",IF(LEFT(BD387,1)="1",3,BE387),$D$5+$E$5*(BV387*BO387/($K$5*1000))+$F$5*(BV387*BO387/($K$5*1000))*MAX(MIN(BB387,$J$5),$I$5)*MAX(MIN(BB387,$J$5),$I$5)+$G$5*MAX(MIN(BB387,$J$5),$I$5)*(BV387*BO387/($K$5*1000))+$H$5*(BV387*BO387/($K$5*1000))*(BV387*BO387/($K$5*1000)))</f>
        <v>2.9591374220280535</v>
      </c>
      <c r="S387">
        <f t="shared" si="163"/>
        <v>0.12167386647665736</v>
      </c>
      <c r="T387">
        <f t="shared" si="164"/>
        <v>7.6295854048168382E-2</v>
      </c>
      <c r="U387">
        <f t="shared" si="165"/>
        <v>488.95477527251973</v>
      </c>
      <c r="V387">
        <f t="shared" si="166"/>
        <v>31.700431720979353</v>
      </c>
      <c r="W387">
        <f t="shared" si="167"/>
        <v>30.78983214285714</v>
      </c>
      <c r="X387">
        <f t="shared" si="168"/>
        <v>4.457598607734516</v>
      </c>
      <c r="Y387">
        <f t="shared" si="169"/>
        <v>50.445531030449054</v>
      </c>
      <c r="Z387">
        <f t="shared" si="170"/>
        <v>2.0999803127966348</v>
      </c>
      <c r="AA387">
        <f t="shared" si="171"/>
        <v>4.1628668980193337</v>
      </c>
      <c r="AB387">
        <f t="shared" si="172"/>
        <v>2.3576182949378812</v>
      </c>
      <c r="AC387">
        <f t="shared" si="173"/>
        <v>-128.30864818578044</v>
      </c>
      <c r="AD387">
        <f t="shared" si="174"/>
        <v>-190.26363379828985</v>
      </c>
      <c r="AE387">
        <f t="shared" si="175"/>
        <v>-14.323965839488304</v>
      </c>
      <c r="AF387">
        <f t="shared" si="176"/>
        <v>156.05852744896112</v>
      </c>
      <c r="AG387">
        <f t="shared" si="177"/>
        <v>40.044337834485056</v>
      </c>
      <c r="AH387">
        <f t="shared" si="178"/>
        <v>2.9416199777382599</v>
      </c>
      <c r="AI387">
        <f t="shared" si="179"/>
        <v>19.736556252955804</v>
      </c>
      <c r="AJ387">
        <v>1385.4869489107789</v>
      </c>
      <c r="AK387">
        <v>1343.410787878787</v>
      </c>
      <c r="AL387">
        <v>3.4086390630871621</v>
      </c>
      <c r="AM387">
        <v>65.215771682281684</v>
      </c>
      <c r="AN387">
        <f t="shared" si="180"/>
        <v>2.9094931561401465</v>
      </c>
      <c r="AO387">
        <v>16.981159080934692</v>
      </c>
      <c r="AP387">
        <v>20.532975757575741</v>
      </c>
      <c r="AQ387">
        <v>-1.6238371927410671E-2</v>
      </c>
      <c r="AR387">
        <v>100.46263180552219</v>
      </c>
      <c r="AS387">
        <v>0</v>
      </c>
      <c r="AT387">
        <v>0</v>
      </c>
      <c r="AU387">
        <f t="shared" si="181"/>
        <v>1</v>
      </c>
      <c r="AV387">
        <f t="shared" si="182"/>
        <v>0</v>
      </c>
      <c r="AW387">
        <f t="shared" si="183"/>
        <v>53314.304572502821</v>
      </c>
      <c r="AX387">
        <f t="shared" si="184"/>
        <v>2779.2709642857139</v>
      </c>
      <c r="AY387">
        <f t="shared" si="185"/>
        <v>2279.8361864060053</v>
      </c>
      <c r="AZ387">
        <f>($B$11*$D$9+$C$11*$D$9+$F$11*((CV387+CN387)/MAX(CV387+CN387+CW387, 0.1)*$I$9+CW387/MAX(CV387+CN387+CW387, 0.1)*$J$9))/($B$11+$C$11+$F$11)</f>
        <v>0.82030007714340814</v>
      </c>
      <c r="BA387">
        <f>($B$11*$K$9+$C$11*$K$9+$F$11*((CV387+CN387)/MAX(CV387+CN387+CW387, 0.1)*$P$9+CW387/MAX(CV387+CN387+CW387, 0.1)*$Q$9))/($B$11+$C$11+$F$11)</f>
        <v>0.17592914888677774</v>
      </c>
      <c r="BB387" s="1">
        <v>6</v>
      </c>
      <c r="BC387">
        <v>0.5</v>
      </c>
      <c r="BD387" t="s">
        <v>354</v>
      </c>
      <c r="BE387">
        <v>2</v>
      </c>
      <c r="BF387" t="b">
        <v>1</v>
      </c>
      <c r="BG387">
        <v>1687544115.2142861</v>
      </c>
      <c r="BH387">
        <v>1291.4139285714291</v>
      </c>
      <c r="BI387">
        <v>1344.028571428571</v>
      </c>
      <c r="BJ387">
        <v>20.613614285714291</v>
      </c>
      <c r="BK387">
        <v>17.15625</v>
      </c>
      <c r="BL387">
        <v>1287.224642857143</v>
      </c>
      <c r="BM387">
        <v>20.495349999999998</v>
      </c>
      <c r="BN387">
        <v>499.97321428571428</v>
      </c>
      <c r="BO387">
        <v>101.7734642857143</v>
      </c>
      <c r="BP387">
        <v>0.10000068214285721</v>
      </c>
      <c r="BQ387">
        <v>29.597203571428569</v>
      </c>
      <c r="BR387">
        <v>30.78983214285714</v>
      </c>
      <c r="BS387">
        <v>999.9000000000002</v>
      </c>
      <c r="BT387">
        <v>0</v>
      </c>
      <c r="BU387">
        <v>0</v>
      </c>
      <c r="BV387">
        <v>9992.432499999999</v>
      </c>
      <c r="BW387">
        <v>0</v>
      </c>
      <c r="BX387">
        <v>779.28525000000002</v>
      </c>
      <c r="BY387">
        <v>-52.615667857142853</v>
      </c>
      <c r="BZ387">
        <v>1318.5935714285711</v>
      </c>
      <c r="CA387">
        <v>1367.488214285715</v>
      </c>
      <c r="CB387">
        <v>3.4573657142857148</v>
      </c>
      <c r="CC387">
        <v>1344.028571428571</v>
      </c>
      <c r="CD387">
        <v>17.15625</v>
      </c>
      <c r="CE387">
        <v>2.0979196428571418</v>
      </c>
      <c r="CF387">
        <v>1.746049285714286</v>
      </c>
      <c r="CG387">
        <v>18.203360714285719</v>
      </c>
      <c r="CH387">
        <v>15.311639285714289</v>
      </c>
      <c r="CI387">
        <v>1999.985714285714</v>
      </c>
      <c r="CJ387">
        <v>0.97999521428571412</v>
      </c>
      <c r="CK387">
        <v>2.0004585714285719E-2</v>
      </c>
      <c r="CL387">
        <v>0</v>
      </c>
      <c r="CM387">
        <v>2.004775</v>
      </c>
      <c r="CN387">
        <v>0</v>
      </c>
      <c r="CO387">
        <v>14327.767857142861</v>
      </c>
      <c r="CP387">
        <v>17338.060714285719</v>
      </c>
      <c r="CQ387">
        <v>48.57324999999998</v>
      </c>
      <c r="CR387">
        <v>49.877214285714281</v>
      </c>
      <c r="CS387">
        <v>48.756642857142857</v>
      </c>
      <c r="CT387">
        <v>47.923714285714283</v>
      </c>
      <c r="CU387">
        <v>47.25</v>
      </c>
      <c r="CV387">
        <v>1959.975714285714</v>
      </c>
      <c r="CW387">
        <v>40.01</v>
      </c>
      <c r="CX387">
        <v>0</v>
      </c>
      <c r="CY387">
        <v>1687544123</v>
      </c>
      <c r="CZ387">
        <v>0</v>
      </c>
      <c r="DA387">
        <v>1687542577</v>
      </c>
      <c r="DB387" t="s">
        <v>942</v>
      </c>
      <c r="DC387">
        <v>1687542562</v>
      </c>
      <c r="DD387">
        <v>1687542577</v>
      </c>
      <c r="DE387">
        <v>5</v>
      </c>
      <c r="DF387">
        <v>0.01</v>
      </c>
      <c r="DG387">
        <v>7.0000000000000001E-3</v>
      </c>
      <c r="DH387">
        <v>2.6339999999999999</v>
      </c>
      <c r="DI387">
        <v>1E-3</v>
      </c>
      <c r="DJ387">
        <v>420</v>
      </c>
      <c r="DK387">
        <v>14</v>
      </c>
      <c r="DL387">
        <v>7.0000000000000007E-2</v>
      </c>
      <c r="DM387">
        <v>0.01</v>
      </c>
      <c r="DN387">
        <v>-52.561602500000014</v>
      </c>
      <c r="DO387">
        <v>-1.696621013133162</v>
      </c>
      <c r="DP387">
        <v>0.20332117018094831</v>
      </c>
      <c r="DQ387">
        <v>0</v>
      </c>
      <c r="DR387">
        <v>3.4120460000000001</v>
      </c>
      <c r="DS387">
        <v>0.88663069418385965</v>
      </c>
      <c r="DT387">
        <v>9.2009834088536427E-2</v>
      </c>
      <c r="DU387">
        <v>0</v>
      </c>
      <c r="DV387">
        <v>0</v>
      </c>
      <c r="DW387">
        <v>2</v>
      </c>
      <c r="DX387" t="s">
        <v>356</v>
      </c>
      <c r="DY387">
        <v>3.1193599999999999</v>
      </c>
      <c r="DZ387">
        <v>2.7566799999999998</v>
      </c>
      <c r="EA387">
        <v>0.20277100000000001</v>
      </c>
      <c r="EB387">
        <v>0.20934</v>
      </c>
      <c r="EC387">
        <v>0.104911</v>
      </c>
      <c r="ED387">
        <v>9.1986999999999999E-2</v>
      </c>
      <c r="EE387">
        <v>23066.3</v>
      </c>
      <c r="EF387">
        <v>22745.8</v>
      </c>
      <c r="EG387">
        <v>29525.1</v>
      </c>
      <c r="EH387">
        <v>29090.400000000001</v>
      </c>
      <c r="EI387">
        <v>36599.4</v>
      </c>
      <c r="EJ387">
        <v>34818.400000000001</v>
      </c>
      <c r="EK387">
        <v>45279.5</v>
      </c>
      <c r="EL387">
        <v>43267.6</v>
      </c>
      <c r="EM387">
        <v>1.71105</v>
      </c>
      <c r="EN387">
        <v>1.6452500000000001</v>
      </c>
      <c r="EO387">
        <v>-8.7395300000000006E-3</v>
      </c>
      <c r="EP387">
        <v>0</v>
      </c>
      <c r="EQ387">
        <v>30.915400000000002</v>
      </c>
      <c r="ER387">
        <v>999.9</v>
      </c>
      <c r="ES387">
        <v>44.8</v>
      </c>
      <c r="ET387">
        <v>52.3</v>
      </c>
      <c r="EU387">
        <v>61.246299999999998</v>
      </c>
      <c r="EV387">
        <v>65.629499999999993</v>
      </c>
      <c r="EW387">
        <v>16.222000000000001</v>
      </c>
      <c r="EX387">
        <v>1</v>
      </c>
      <c r="EY387">
        <v>1.1960900000000001</v>
      </c>
      <c r="EZ387">
        <v>9.2810500000000005</v>
      </c>
      <c r="FA387">
        <v>19.982900000000001</v>
      </c>
      <c r="FB387">
        <v>5.2297200000000004</v>
      </c>
      <c r="FC387">
        <v>11.992000000000001</v>
      </c>
      <c r="FD387">
        <v>4.9694500000000001</v>
      </c>
      <c r="FE387">
        <v>3.2896800000000002</v>
      </c>
      <c r="FF387">
        <v>9999</v>
      </c>
      <c r="FG387">
        <v>9999</v>
      </c>
      <c r="FH387">
        <v>9999</v>
      </c>
      <c r="FI387">
        <v>999.9</v>
      </c>
      <c r="FJ387">
        <v>4.9727300000000003</v>
      </c>
      <c r="FK387">
        <v>1.8785499999999999</v>
      </c>
      <c r="FL387">
        <v>1.8768100000000001</v>
      </c>
      <c r="FM387">
        <v>1.87957</v>
      </c>
      <c r="FN387">
        <v>1.87592</v>
      </c>
      <c r="FO387">
        <v>1.8792800000000001</v>
      </c>
      <c r="FP387">
        <v>1.87666</v>
      </c>
      <c r="FQ387">
        <v>1.87784</v>
      </c>
      <c r="FR387">
        <v>0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4.2300000000000004</v>
      </c>
      <c r="GF387">
        <v>0.1167</v>
      </c>
      <c r="GG387">
        <v>1.4370950227846799</v>
      </c>
      <c r="GH387">
        <v>3.4596175144301941E-3</v>
      </c>
      <c r="GI387">
        <v>-1.60062044249347E-6</v>
      </c>
      <c r="GJ387">
        <v>4.4551892631570479E-10</v>
      </c>
      <c r="GK387">
        <v>-0.1146890943765039</v>
      </c>
      <c r="GL387">
        <v>-1.1044296988583829E-3</v>
      </c>
      <c r="GM387">
        <v>8.6344859614355754E-4</v>
      </c>
      <c r="GN387">
        <v>-1.2442756315904091E-5</v>
      </c>
      <c r="GO387">
        <v>0</v>
      </c>
      <c r="GP387">
        <v>2120</v>
      </c>
      <c r="GQ387">
        <v>2</v>
      </c>
      <c r="GR387">
        <v>32</v>
      </c>
      <c r="GS387">
        <v>26</v>
      </c>
      <c r="GT387">
        <v>25.8</v>
      </c>
      <c r="GU387">
        <v>2.8894000000000002</v>
      </c>
      <c r="GV387">
        <v>2.63306</v>
      </c>
      <c r="GW387">
        <v>1.39893</v>
      </c>
      <c r="GX387">
        <v>2.2705099999999998</v>
      </c>
      <c r="GY387">
        <v>1.4489700000000001</v>
      </c>
      <c r="GZ387">
        <v>2.5695800000000002</v>
      </c>
      <c r="HA387">
        <v>56.2</v>
      </c>
      <c r="HB387">
        <v>13.221399999999999</v>
      </c>
      <c r="HC387">
        <v>18</v>
      </c>
      <c r="HD387">
        <v>512.28800000000001</v>
      </c>
      <c r="HE387">
        <v>384.65800000000002</v>
      </c>
      <c r="HF387">
        <v>21.776700000000002</v>
      </c>
      <c r="HG387">
        <v>41.047899999999998</v>
      </c>
      <c r="HH387">
        <v>29.999400000000001</v>
      </c>
      <c r="HI387">
        <v>40.553899999999999</v>
      </c>
      <c r="HJ387">
        <v>40.557400000000001</v>
      </c>
      <c r="HK387">
        <v>57.8795</v>
      </c>
      <c r="HL387">
        <v>66.328599999999994</v>
      </c>
      <c r="HM387">
        <v>0</v>
      </c>
      <c r="HN387">
        <v>18.735399999999998</v>
      </c>
      <c r="HO387">
        <v>1389.35</v>
      </c>
      <c r="HP387">
        <v>17.066199999999998</v>
      </c>
      <c r="HQ387">
        <v>97.756</v>
      </c>
      <c r="HR387">
        <v>99.484999999999999</v>
      </c>
    </row>
    <row r="388" spans="1:226" x14ac:dyDescent="0.25">
      <c r="A388">
        <v>372</v>
      </c>
      <c r="B388">
        <v>1687544128</v>
      </c>
      <c r="C388">
        <v>15424.5</v>
      </c>
      <c r="D388" t="s">
        <v>1107</v>
      </c>
      <c r="E388" t="s">
        <v>1108</v>
      </c>
      <c r="F388">
        <v>5</v>
      </c>
      <c r="G388" t="s">
        <v>353</v>
      </c>
      <c r="H388" t="s">
        <v>941</v>
      </c>
      <c r="I388">
        <v>1687544120.5</v>
      </c>
      <c r="J388">
        <f t="shared" si="155"/>
        <v>2.8873504955918821E-3</v>
      </c>
      <c r="K388">
        <f t="shared" si="156"/>
        <v>2.8873504955918823</v>
      </c>
      <c r="L388">
        <f t="shared" si="157"/>
        <v>19.92706340834328</v>
      </c>
      <c r="M388">
        <f t="shared" si="158"/>
        <v>1309.1055555555561</v>
      </c>
      <c r="N388">
        <f t="shared" si="159"/>
        <v>1001.4171005327512</v>
      </c>
      <c r="O388">
        <f t="shared" si="160"/>
        <v>102.0178872225829</v>
      </c>
      <c r="P388">
        <f t="shared" si="161"/>
        <v>133.36319387603234</v>
      </c>
      <c r="Q388">
        <f t="shared" si="162"/>
        <v>0.12336125498227286</v>
      </c>
      <c r="R388">
        <f>IF(LEFT(BD388,1)&lt;&gt;"0",IF(LEFT(BD388,1)="1",3,BE388),$D$5+$E$5*(BV388*BO388/($K$5*1000))+$F$5*(BV388*BO388/($K$5*1000))*MAX(MIN(BB388,$J$5),$I$5)*MAX(MIN(BB388,$J$5),$I$5)+$G$5*MAX(MIN(BB388,$J$5),$I$5)*(BV388*BO388/($K$5*1000))+$H$5*(BV388*BO388/($K$5*1000))*(BV388*BO388/($K$5*1000)))</f>
        <v>2.9609775411168515</v>
      </c>
      <c r="S388">
        <f t="shared" si="163"/>
        <v>0.12057551848454856</v>
      </c>
      <c r="T388">
        <f t="shared" si="164"/>
        <v>7.5604746933665604E-2</v>
      </c>
      <c r="U388">
        <f t="shared" si="165"/>
        <v>492.99982186876593</v>
      </c>
      <c r="V388">
        <f t="shared" si="166"/>
        <v>31.721242397716949</v>
      </c>
      <c r="W388">
        <f t="shared" si="167"/>
        <v>30.78205185185185</v>
      </c>
      <c r="X388">
        <f t="shared" si="168"/>
        <v>4.4556184814792923</v>
      </c>
      <c r="Y388">
        <f t="shared" si="169"/>
        <v>50.335869317504347</v>
      </c>
      <c r="Z388">
        <f t="shared" si="170"/>
        <v>2.0945399911364406</v>
      </c>
      <c r="AA388">
        <f t="shared" si="171"/>
        <v>4.1611280773252934</v>
      </c>
      <c r="AB388">
        <f t="shared" si="172"/>
        <v>2.3610784903428517</v>
      </c>
      <c r="AC388">
        <f t="shared" si="173"/>
        <v>-127.33215685560199</v>
      </c>
      <c r="AD388">
        <f t="shared" si="174"/>
        <v>-190.29757088857616</v>
      </c>
      <c r="AE388">
        <f t="shared" si="175"/>
        <v>-14.316552678297137</v>
      </c>
      <c r="AF388">
        <f t="shared" si="176"/>
        <v>161.05354144629064</v>
      </c>
      <c r="AG388">
        <f t="shared" si="177"/>
        <v>40.001012406207025</v>
      </c>
      <c r="AH388">
        <f t="shared" si="178"/>
        <v>2.9883845946549608</v>
      </c>
      <c r="AI388">
        <f t="shared" si="179"/>
        <v>19.92706340834328</v>
      </c>
      <c r="AJ388">
        <v>1402.5802851958199</v>
      </c>
      <c r="AK388">
        <v>1360.389090909091</v>
      </c>
      <c r="AL388">
        <v>3.38688749486177</v>
      </c>
      <c r="AM388">
        <v>65.215771682281684</v>
      </c>
      <c r="AN388">
        <f t="shared" si="180"/>
        <v>2.8873504955918823</v>
      </c>
      <c r="AO388">
        <v>16.959924394354491</v>
      </c>
      <c r="AP388">
        <v>20.46521151515152</v>
      </c>
      <c r="AQ388">
        <v>-1.3692096938996579E-2</v>
      </c>
      <c r="AR388">
        <v>100.46263180552219</v>
      </c>
      <c r="AS388">
        <v>0</v>
      </c>
      <c r="AT388">
        <v>0</v>
      </c>
      <c r="AU388">
        <f t="shared" si="181"/>
        <v>1</v>
      </c>
      <c r="AV388">
        <f t="shared" si="182"/>
        <v>0</v>
      </c>
      <c r="AW388">
        <f t="shared" si="183"/>
        <v>53368.969929402047</v>
      </c>
      <c r="AX388">
        <f t="shared" si="184"/>
        <v>2802.2634814814819</v>
      </c>
      <c r="AY388">
        <f t="shared" si="185"/>
        <v>2298.6969462091097</v>
      </c>
      <c r="AZ388">
        <f>($B$11*$D$9+$C$11*$D$9+$F$11*((CV388+CN388)/MAX(CV388+CN388+CW388, 0.1)*$I$9+CW388/MAX(CV388+CN388+CW388, 0.1)*$J$9))/($B$11+$C$11+$F$11)</f>
        <v>0.82030007577797426</v>
      </c>
      <c r="BA388">
        <f>($B$11*$K$9+$C$11*$K$9+$F$11*((CV388+CN388)/MAX(CV388+CN388+CW388, 0.1)*$P$9+CW388/MAX(CV388+CN388+CW388, 0.1)*$Q$9))/($B$11+$C$11+$F$11)</f>
        <v>0.17592914625149028</v>
      </c>
      <c r="BB388" s="1">
        <v>6</v>
      </c>
      <c r="BC388">
        <v>0.5</v>
      </c>
      <c r="BD388" t="s">
        <v>354</v>
      </c>
      <c r="BE388">
        <v>2</v>
      </c>
      <c r="BF388" t="b">
        <v>1</v>
      </c>
      <c r="BG388">
        <v>1687544120.5</v>
      </c>
      <c r="BH388">
        <v>1309.1055555555561</v>
      </c>
      <c r="BI388">
        <v>1361.8033333333331</v>
      </c>
      <c r="BJ388">
        <v>20.560199999999998</v>
      </c>
      <c r="BK388">
        <v>17.04773333333333</v>
      </c>
      <c r="BL388">
        <v>1304.888518518519</v>
      </c>
      <c r="BM388">
        <v>20.44291481481482</v>
      </c>
      <c r="BN388">
        <v>499.98074074074071</v>
      </c>
      <c r="BO388">
        <v>101.7736666666667</v>
      </c>
      <c r="BP388">
        <v>9.9855533333333316E-2</v>
      </c>
      <c r="BQ388">
        <v>29.589951851851851</v>
      </c>
      <c r="BR388">
        <v>30.78205185185185</v>
      </c>
      <c r="BS388">
        <v>999.90000000000009</v>
      </c>
      <c r="BT388">
        <v>0</v>
      </c>
      <c r="BU388">
        <v>0</v>
      </c>
      <c r="BV388">
        <v>10002.843703703709</v>
      </c>
      <c r="BW388">
        <v>0</v>
      </c>
      <c r="BX388">
        <v>802.2686666666666</v>
      </c>
      <c r="BY388">
        <v>-52.697992592592591</v>
      </c>
      <c r="BZ388">
        <v>1336.584444444444</v>
      </c>
      <c r="CA388">
        <v>1385.42</v>
      </c>
      <c r="CB388">
        <v>3.5124674074074078</v>
      </c>
      <c r="CC388">
        <v>1361.8033333333331</v>
      </c>
      <c r="CD388">
        <v>17.04773333333333</v>
      </c>
      <c r="CE388">
        <v>2.0924870370370372</v>
      </c>
      <c r="CF388">
        <v>1.7350081481481481</v>
      </c>
      <c r="CG388">
        <v>18.162044444444451</v>
      </c>
      <c r="CH388">
        <v>15.21297777777778</v>
      </c>
      <c r="CI388">
        <v>1999.9948148148151</v>
      </c>
      <c r="CJ388">
        <v>0.97999522222222213</v>
      </c>
      <c r="CK388">
        <v>2.0004577777777779E-2</v>
      </c>
      <c r="CL388">
        <v>0</v>
      </c>
      <c r="CM388">
        <v>1.9876148148148149</v>
      </c>
      <c r="CN388">
        <v>0</v>
      </c>
      <c r="CO388">
        <v>14330.037037037029</v>
      </c>
      <c r="CP388">
        <v>17338.15185185185</v>
      </c>
      <c r="CQ388">
        <v>48.566666666666649</v>
      </c>
      <c r="CR388">
        <v>49.875</v>
      </c>
      <c r="CS388">
        <v>48.75</v>
      </c>
      <c r="CT388">
        <v>47.907148148148153</v>
      </c>
      <c r="CU388">
        <v>47.25</v>
      </c>
      <c r="CV388">
        <v>1959.984814814816</v>
      </c>
      <c r="CW388">
        <v>40.01</v>
      </c>
      <c r="CX388">
        <v>0</v>
      </c>
      <c r="CY388">
        <v>1687544128.4000001</v>
      </c>
      <c r="CZ388">
        <v>0</v>
      </c>
      <c r="DA388">
        <v>1687542577</v>
      </c>
      <c r="DB388" t="s">
        <v>942</v>
      </c>
      <c r="DC388">
        <v>1687542562</v>
      </c>
      <c r="DD388">
        <v>1687542577</v>
      </c>
      <c r="DE388">
        <v>5</v>
      </c>
      <c r="DF388">
        <v>0.01</v>
      </c>
      <c r="DG388">
        <v>7.0000000000000001E-3</v>
      </c>
      <c r="DH388">
        <v>2.6339999999999999</v>
      </c>
      <c r="DI388">
        <v>1E-3</v>
      </c>
      <c r="DJ388">
        <v>420</v>
      </c>
      <c r="DK388">
        <v>14</v>
      </c>
      <c r="DL388">
        <v>7.0000000000000007E-2</v>
      </c>
      <c r="DM388">
        <v>0.01</v>
      </c>
      <c r="DN388">
        <v>-52.610992682926828</v>
      </c>
      <c r="DO388">
        <v>-0.76326480836246624</v>
      </c>
      <c r="DP388">
        <v>0.18132316305054819</v>
      </c>
      <c r="DQ388">
        <v>0</v>
      </c>
      <c r="DR388">
        <v>3.4689317073170729</v>
      </c>
      <c r="DS388">
        <v>0.79116857142856989</v>
      </c>
      <c r="DT388">
        <v>8.8698849496276558E-2</v>
      </c>
      <c r="DU388">
        <v>0</v>
      </c>
      <c r="DV388">
        <v>0</v>
      </c>
      <c r="DW388">
        <v>2</v>
      </c>
      <c r="DX388" t="s">
        <v>356</v>
      </c>
      <c r="DY388">
        <v>3.1191399999999998</v>
      </c>
      <c r="DZ388">
        <v>2.7562600000000002</v>
      </c>
      <c r="EA388">
        <v>0.20433699999999999</v>
      </c>
      <c r="EB388">
        <v>0.21090100000000001</v>
      </c>
      <c r="EC388">
        <v>0.104674</v>
      </c>
      <c r="ED388">
        <v>9.1966900000000004E-2</v>
      </c>
      <c r="EE388">
        <v>23021</v>
      </c>
      <c r="EF388">
        <v>22700.6</v>
      </c>
      <c r="EG388">
        <v>29525.4</v>
      </c>
      <c r="EH388">
        <v>29090.400000000001</v>
      </c>
      <c r="EI388">
        <v>36609.599999999999</v>
      </c>
      <c r="EJ388">
        <v>34819.5</v>
      </c>
      <c r="EK388">
        <v>45280.2</v>
      </c>
      <c r="EL388">
        <v>43267.9</v>
      </c>
      <c r="EM388">
        <v>1.71052</v>
      </c>
      <c r="EN388">
        <v>1.6456</v>
      </c>
      <c r="EO388">
        <v>-9.1642100000000008E-3</v>
      </c>
      <c r="EP388">
        <v>0</v>
      </c>
      <c r="EQ388">
        <v>30.912099999999999</v>
      </c>
      <c r="ER388">
        <v>999.9</v>
      </c>
      <c r="ES388">
        <v>44.8</v>
      </c>
      <c r="ET388">
        <v>52.3</v>
      </c>
      <c r="EU388">
        <v>61.251899999999999</v>
      </c>
      <c r="EV388">
        <v>65.549499999999995</v>
      </c>
      <c r="EW388">
        <v>16.374199999999998</v>
      </c>
      <c r="EX388">
        <v>1</v>
      </c>
      <c r="EY388">
        <v>1.19546</v>
      </c>
      <c r="EZ388">
        <v>9.2810500000000005</v>
      </c>
      <c r="FA388">
        <v>19.9832</v>
      </c>
      <c r="FB388">
        <v>5.2289700000000003</v>
      </c>
      <c r="FC388">
        <v>11.992000000000001</v>
      </c>
      <c r="FD388">
        <v>4.9691999999999998</v>
      </c>
      <c r="FE388">
        <v>3.2895300000000001</v>
      </c>
      <c r="FF388">
        <v>9999</v>
      </c>
      <c r="FG388">
        <v>9999</v>
      </c>
      <c r="FH388">
        <v>9999</v>
      </c>
      <c r="FI388">
        <v>999.9</v>
      </c>
      <c r="FJ388">
        <v>4.9727499999999996</v>
      </c>
      <c r="FK388">
        <v>1.87856</v>
      </c>
      <c r="FL388">
        <v>1.8768199999999999</v>
      </c>
      <c r="FM388">
        <v>1.87957</v>
      </c>
      <c r="FN388">
        <v>1.87592</v>
      </c>
      <c r="FO388">
        <v>1.8792800000000001</v>
      </c>
      <c r="FP388">
        <v>1.8766400000000001</v>
      </c>
      <c r="FQ388">
        <v>1.8778600000000001</v>
      </c>
      <c r="FR388">
        <v>0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4.26</v>
      </c>
      <c r="GF388">
        <v>0.11550000000000001</v>
      </c>
      <c r="GG388">
        <v>1.4370950227846799</v>
      </c>
      <c r="GH388">
        <v>3.4596175144301941E-3</v>
      </c>
      <c r="GI388">
        <v>-1.60062044249347E-6</v>
      </c>
      <c r="GJ388">
        <v>4.4551892631570479E-10</v>
      </c>
      <c r="GK388">
        <v>-0.1146890943765039</v>
      </c>
      <c r="GL388">
        <v>-1.1044296988583829E-3</v>
      </c>
      <c r="GM388">
        <v>8.6344859614355754E-4</v>
      </c>
      <c r="GN388">
        <v>-1.2442756315904091E-5</v>
      </c>
      <c r="GO388">
        <v>0</v>
      </c>
      <c r="GP388">
        <v>2120</v>
      </c>
      <c r="GQ388">
        <v>2</v>
      </c>
      <c r="GR388">
        <v>32</v>
      </c>
      <c r="GS388">
        <v>26.1</v>
      </c>
      <c r="GT388">
        <v>25.9</v>
      </c>
      <c r="GU388">
        <v>2.9150399999999999</v>
      </c>
      <c r="GV388">
        <v>2.63428</v>
      </c>
      <c r="GW388">
        <v>1.39893</v>
      </c>
      <c r="GX388">
        <v>2.2705099999999998</v>
      </c>
      <c r="GY388">
        <v>1.4489700000000001</v>
      </c>
      <c r="GZ388">
        <v>2.5146500000000001</v>
      </c>
      <c r="HA388">
        <v>56.238199999999999</v>
      </c>
      <c r="HB388">
        <v>13.221399999999999</v>
      </c>
      <c r="HC388">
        <v>18</v>
      </c>
      <c r="HD388">
        <v>511.93</v>
      </c>
      <c r="HE388">
        <v>384.83600000000001</v>
      </c>
      <c r="HF388">
        <v>21.770800000000001</v>
      </c>
      <c r="HG388">
        <v>41.041400000000003</v>
      </c>
      <c r="HH388">
        <v>29.999500000000001</v>
      </c>
      <c r="HI388">
        <v>40.548499999999997</v>
      </c>
      <c r="HJ388">
        <v>40.551499999999997</v>
      </c>
      <c r="HK388">
        <v>58.479700000000001</v>
      </c>
      <c r="HL388">
        <v>66.328599999999994</v>
      </c>
      <c r="HM388">
        <v>0</v>
      </c>
      <c r="HN388">
        <v>18.729399999999998</v>
      </c>
      <c r="HO388">
        <v>1409.38</v>
      </c>
      <c r="HP388">
        <v>17.066199999999998</v>
      </c>
      <c r="HQ388">
        <v>97.757300000000001</v>
      </c>
      <c r="HR388">
        <v>99.485299999999995</v>
      </c>
    </row>
    <row r="389" spans="1:226" x14ac:dyDescent="0.25">
      <c r="A389">
        <v>373</v>
      </c>
      <c r="B389">
        <v>1687544133</v>
      </c>
      <c r="C389">
        <v>15429.5</v>
      </c>
      <c r="D389" t="s">
        <v>1109</v>
      </c>
      <c r="E389" t="s">
        <v>1110</v>
      </c>
      <c r="F389">
        <v>5</v>
      </c>
      <c r="G389" t="s">
        <v>353</v>
      </c>
      <c r="H389" t="s">
        <v>941</v>
      </c>
      <c r="I389">
        <v>1687544125.2142861</v>
      </c>
      <c r="J389">
        <f t="shared" si="155"/>
        <v>2.8855908812494531E-3</v>
      </c>
      <c r="K389">
        <f t="shared" si="156"/>
        <v>2.8855908812494531</v>
      </c>
      <c r="L389">
        <f t="shared" si="157"/>
        <v>19.560506304728474</v>
      </c>
      <c r="M389">
        <f t="shared" si="158"/>
        <v>1324.911785714286</v>
      </c>
      <c r="N389">
        <f t="shared" si="159"/>
        <v>1021.0262667847318</v>
      </c>
      <c r="O389">
        <f t="shared" si="160"/>
        <v>104.01446775776525</v>
      </c>
      <c r="P389">
        <f t="shared" si="161"/>
        <v>134.97203617594784</v>
      </c>
      <c r="Q389">
        <f t="shared" si="162"/>
        <v>0.12319724886066527</v>
      </c>
      <c r="R389">
        <f>IF(LEFT(BD389,1)&lt;&gt;"0",IF(LEFT(BD389,1)="1",3,BE389),$D$5+$E$5*(BV389*BO389/($K$5*1000))+$F$5*(BV389*BO389/($K$5*1000))*MAX(MIN(BB389,$J$5),$I$5)*MAX(MIN(BB389,$J$5),$I$5)+$G$5*MAX(MIN(BB389,$J$5),$I$5)*(BV389*BO389/($K$5*1000))+$H$5*(BV389*BO389/($K$5*1000))*(BV389*BO389/($K$5*1000)))</f>
        <v>2.9608527471913262</v>
      </c>
      <c r="S389">
        <f t="shared" si="163"/>
        <v>0.12041871046192408</v>
      </c>
      <c r="T389">
        <f t="shared" si="164"/>
        <v>7.5506115301865351E-2</v>
      </c>
      <c r="U389">
        <f t="shared" si="165"/>
        <v>496.63846712863437</v>
      </c>
      <c r="V389">
        <f t="shared" si="166"/>
        <v>31.740816868112052</v>
      </c>
      <c r="W389">
        <f t="shared" si="167"/>
        <v>30.765682142857141</v>
      </c>
      <c r="X389">
        <f t="shared" si="168"/>
        <v>4.4514548037037915</v>
      </c>
      <c r="Y389">
        <f t="shared" si="169"/>
        <v>50.200540066762834</v>
      </c>
      <c r="Z389">
        <f t="shared" si="170"/>
        <v>2.0886472294623135</v>
      </c>
      <c r="AA389">
        <f t="shared" si="171"/>
        <v>4.1606070904507684</v>
      </c>
      <c r="AB389">
        <f t="shared" si="172"/>
        <v>2.362807574241478</v>
      </c>
      <c r="AC389">
        <f t="shared" si="173"/>
        <v>-127.25455786310089</v>
      </c>
      <c r="AD389">
        <f t="shared" si="174"/>
        <v>-188.02343865686686</v>
      </c>
      <c r="AE389">
        <f t="shared" si="175"/>
        <v>-14.144761318861496</v>
      </c>
      <c r="AF389">
        <f t="shared" si="176"/>
        <v>167.21570928980515</v>
      </c>
      <c r="AG389">
        <f t="shared" si="177"/>
        <v>39.867070359747949</v>
      </c>
      <c r="AH389">
        <f t="shared" si="178"/>
        <v>3.0027987332192274</v>
      </c>
      <c r="AI389">
        <f t="shared" si="179"/>
        <v>19.560506304728474</v>
      </c>
      <c r="AJ389">
        <v>1419.374221873577</v>
      </c>
      <c r="AK389">
        <v>1377.4727272727271</v>
      </c>
      <c r="AL389">
        <v>3.417462986189169</v>
      </c>
      <c r="AM389">
        <v>65.215771682281684</v>
      </c>
      <c r="AN389">
        <f t="shared" si="180"/>
        <v>2.8855908812494531</v>
      </c>
      <c r="AO389">
        <v>16.95418911855236</v>
      </c>
      <c r="AP389">
        <v>20.419003030303021</v>
      </c>
      <c r="AQ389">
        <v>-8.9617115691105909E-3</v>
      </c>
      <c r="AR389">
        <v>100.46263180552219</v>
      </c>
      <c r="AS389">
        <v>0</v>
      </c>
      <c r="AT389">
        <v>0</v>
      </c>
      <c r="AU389">
        <f t="shared" si="181"/>
        <v>1</v>
      </c>
      <c r="AV389">
        <f t="shared" si="182"/>
        <v>0</v>
      </c>
      <c r="AW389">
        <f t="shared" si="183"/>
        <v>53365.711684916801</v>
      </c>
      <c r="AX389">
        <f t="shared" si="184"/>
        <v>2822.9459642857141</v>
      </c>
      <c r="AY389">
        <f t="shared" si="185"/>
        <v>2315.6627851656508</v>
      </c>
      <c r="AZ389">
        <f>($B$11*$D$9+$C$11*$D$9+$F$11*((CV389+CN389)/MAX(CV389+CN389+CW389, 0.1)*$I$9+CW389/MAX(CV389+CN389+CW389, 0.1)*$J$9))/($B$11+$C$11+$F$11)</f>
        <v>0.82030007462490673</v>
      </c>
      <c r="BA389">
        <f>($B$11*$K$9+$C$11*$K$9+$F$11*((CV389+CN389)/MAX(CV389+CN389+CW389, 0.1)*$P$9+CW389/MAX(CV389+CN389+CW389, 0.1)*$Q$9))/($B$11+$C$11+$F$11)</f>
        <v>0.17592914402606996</v>
      </c>
      <c r="BB389" s="1">
        <v>6</v>
      </c>
      <c r="BC389">
        <v>0.5</v>
      </c>
      <c r="BD389" t="s">
        <v>354</v>
      </c>
      <c r="BE389">
        <v>2</v>
      </c>
      <c r="BF389" t="b">
        <v>1</v>
      </c>
      <c r="BG389">
        <v>1687544125.2142861</v>
      </c>
      <c r="BH389">
        <v>1324.911785714286</v>
      </c>
      <c r="BI389">
        <v>1377.5264285714291</v>
      </c>
      <c r="BJ389">
        <v>20.50256785714285</v>
      </c>
      <c r="BK389">
        <v>16.973085714285709</v>
      </c>
      <c r="BL389">
        <v>1320.6692857142859</v>
      </c>
      <c r="BM389">
        <v>20.38635</v>
      </c>
      <c r="BN389">
        <v>499.99975000000001</v>
      </c>
      <c r="BO389">
        <v>101.7727142857143</v>
      </c>
      <c r="BP389">
        <v>9.9755739285714268E-2</v>
      </c>
      <c r="BQ389">
        <v>29.587778571428569</v>
      </c>
      <c r="BR389">
        <v>30.765682142857141</v>
      </c>
      <c r="BS389">
        <v>999.9000000000002</v>
      </c>
      <c r="BT389">
        <v>0</v>
      </c>
      <c r="BU389">
        <v>0</v>
      </c>
      <c r="BV389">
        <v>10002.229642857141</v>
      </c>
      <c r="BW389">
        <v>0</v>
      </c>
      <c r="BX389">
        <v>822.94346428571419</v>
      </c>
      <c r="BY389">
        <v>-52.615210714285723</v>
      </c>
      <c r="BZ389">
        <v>1352.642142857143</v>
      </c>
      <c r="CA389">
        <v>1401.311428571428</v>
      </c>
      <c r="CB389">
        <v>3.5294882142857138</v>
      </c>
      <c r="CC389">
        <v>1377.5264285714291</v>
      </c>
      <c r="CD389">
        <v>16.973085714285709</v>
      </c>
      <c r="CE389">
        <v>2.0866021428571431</v>
      </c>
      <c r="CF389">
        <v>1.7273957142857139</v>
      </c>
      <c r="CG389">
        <v>18.117210714285719</v>
      </c>
      <c r="CH389">
        <v>15.14481428571429</v>
      </c>
      <c r="CI389">
        <v>2000.0025000000001</v>
      </c>
      <c r="CJ389">
        <v>0.97999521428571412</v>
      </c>
      <c r="CK389">
        <v>2.000458214285715E-2</v>
      </c>
      <c r="CL389">
        <v>0</v>
      </c>
      <c r="CM389">
        <v>2.0204678571428571</v>
      </c>
      <c r="CN389">
        <v>0</v>
      </c>
      <c r="CO389">
        <v>14329.95</v>
      </c>
      <c r="CP389">
        <v>17338.20714285714</v>
      </c>
      <c r="CQ389">
        <v>48.561999999999983</v>
      </c>
      <c r="CR389">
        <v>49.875</v>
      </c>
      <c r="CS389">
        <v>48.75</v>
      </c>
      <c r="CT389">
        <v>47.888285714285708</v>
      </c>
      <c r="CU389">
        <v>47.25</v>
      </c>
      <c r="CV389">
        <v>1959.9925000000001</v>
      </c>
      <c r="CW389">
        <v>40.01</v>
      </c>
      <c r="CX389">
        <v>0</v>
      </c>
      <c r="CY389">
        <v>1687544133.2</v>
      </c>
      <c r="CZ389">
        <v>0</v>
      </c>
      <c r="DA389">
        <v>1687542577</v>
      </c>
      <c r="DB389" t="s">
        <v>942</v>
      </c>
      <c r="DC389">
        <v>1687542562</v>
      </c>
      <c r="DD389">
        <v>1687542577</v>
      </c>
      <c r="DE389">
        <v>5</v>
      </c>
      <c r="DF389">
        <v>0.01</v>
      </c>
      <c r="DG389">
        <v>7.0000000000000001E-3</v>
      </c>
      <c r="DH389">
        <v>2.6339999999999999</v>
      </c>
      <c r="DI389">
        <v>1E-3</v>
      </c>
      <c r="DJ389">
        <v>420</v>
      </c>
      <c r="DK389">
        <v>14</v>
      </c>
      <c r="DL389">
        <v>7.0000000000000007E-2</v>
      </c>
      <c r="DM389">
        <v>0.01</v>
      </c>
      <c r="DN389">
        <v>-52.646970731707327</v>
      </c>
      <c r="DO389">
        <v>0.67056794425089006</v>
      </c>
      <c r="DP389">
        <v>0.1524476659404275</v>
      </c>
      <c r="DQ389">
        <v>0</v>
      </c>
      <c r="DR389">
        <v>3.5004385365853659</v>
      </c>
      <c r="DS389">
        <v>0.24746864111498379</v>
      </c>
      <c r="DT389">
        <v>6.234136158051156E-2</v>
      </c>
      <c r="DU389">
        <v>0</v>
      </c>
      <c r="DV389">
        <v>0</v>
      </c>
      <c r="DW389">
        <v>2</v>
      </c>
      <c r="DX389" t="s">
        <v>356</v>
      </c>
      <c r="DY389">
        <v>3.1191800000000001</v>
      </c>
      <c r="DZ389">
        <v>2.7565200000000001</v>
      </c>
      <c r="EA389">
        <v>0.205905</v>
      </c>
      <c r="EB389">
        <v>0.212426</v>
      </c>
      <c r="EC389">
        <v>0.10451100000000001</v>
      </c>
      <c r="ED389">
        <v>9.1948199999999994E-2</v>
      </c>
      <c r="EE389">
        <v>22975.599999999999</v>
      </c>
      <c r="EF389">
        <v>22656.799999999999</v>
      </c>
      <c r="EG389">
        <v>29525.8</v>
      </c>
      <c r="EH389">
        <v>29090.9</v>
      </c>
      <c r="EI389">
        <v>36616.699999999997</v>
      </c>
      <c r="EJ389">
        <v>34820.6</v>
      </c>
      <c r="EK389">
        <v>45280.800000000003</v>
      </c>
      <c r="EL389">
        <v>43268.3</v>
      </c>
      <c r="EM389">
        <v>1.7115</v>
      </c>
      <c r="EN389">
        <v>1.6453800000000001</v>
      </c>
      <c r="EO389">
        <v>-1.10343E-2</v>
      </c>
      <c r="EP389">
        <v>0</v>
      </c>
      <c r="EQ389">
        <v>30.909300000000002</v>
      </c>
      <c r="ER389">
        <v>999.9</v>
      </c>
      <c r="ES389">
        <v>44.8</v>
      </c>
      <c r="ET389">
        <v>52.3</v>
      </c>
      <c r="EU389">
        <v>61.245100000000001</v>
      </c>
      <c r="EV389">
        <v>65.769499999999994</v>
      </c>
      <c r="EW389">
        <v>16.502400000000002</v>
      </c>
      <c r="EX389">
        <v>1</v>
      </c>
      <c r="EY389">
        <v>1.19489</v>
      </c>
      <c r="EZ389">
        <v>9.2810500000000005</v>
      </c>
      <c r="FA389">
        <v>19.982900000000001</v>
      </c>
      <c r="FB389">
        <v>5.22912</v>
      </c>
      <c r="FC389">
        <v>11.992000000000001</v>
      </c>
      <c r="FD389">
        <v>4.9691000000000001</v>
      </c>
      <c r="FE389">
        <v>3.2895500000000002</v>
      </c>
      <c r="FF389">
        <v>9999</v>
      </c>
      <c r="FG389">
        <v>9999</v>
      </c>
      <c r="FH389">
        <v>9999</v>
      </c>
      <c r="FI389">
        <v>999.9</v>
      </c>
      <c r="FJ389">
        <v>4.9727300000000003</v>
      </c>
      <c r="FK389">
        <v>1.8785700000000001</v>
      </c>
      <c r="FL389">
        <v>1.8768199999999999</v>
      </c>
      <c r="FM389">
        <v>1.87954</v>
      </c>
      <c r="FN389">
        <v>1.87592</v>
      </c>
      <c r="FO389">
        <v>1.8792899999999999</v>
      </c>
      <c r="FP389">
        <v>1.8766400000000001</v>
      </c>
      <c r="FQ389">
        <v>1.8778300000000001</v>
      </c>
      <c r="FR389">
        <v>0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4.29</v>
      </c>
      <c r="GF389">
        <v>0.11459999999999999</v>
      </c>
      <c r="GG389">
        <v>1.4370950227846799</v>
      </c>
      <c r="GH389">
        <v>3.4596175144301941E-3</v>
      </c>
      <c r="GI389">
        <v>-1.60062044249347E-6</v>
      </c>
      <c r="GJ389">
        <v>4.4551892631570479E-10</v>
      </c>
      <c r="GK389">
        <v>-0.1146890943765039</v>
      </c>
      <c r="GL389">
        <v>-1.1044296988583829E-3</v>
      </c>
      <c r="GM389">
        <v>8.6344859614355754E-4</v>
      </c>
      <c r="GN389">
        <v>-1.2442756315904091E-5</v>
      </c>
      <c r="GO389">
        <v>0</v>
      </c>
      <c r="GP389">
        <v>2120</v>
      </c>
      <c r="GQ389">
        <v>2</v>
      </c>
      <c r="GR389">
        <v>32</v>
      </c>
      <c r="GS389">
        <v>26.2</v>
      </c>
      <c r="GT389">
        <v>25.9</v>
      </c>
      <c r="GU389">
        <v>2.94556</v>
      </c>
      <c r="GV389">
        <v>2.63794</v>
      </c>
      <c r="GW389">
        <v>1.39893</v>
      </c>
      <c r="GX389">
        <v>2.2705099999999998</v>
      </c>
      <c r="GY389">
        <v>1.4489700000000001</v>
      </c>
      <c r="GZ389">
        <v>2.4658199999999999</v>
      </c>
      <c r="HA389">
        <v>56.238199999999999</v>
      </c>
      <c r="HB389">
        <v>13.2127</v>
      </c>
      <c r="HC389">
        <v>18</v>
      </c>
      <c r="HD389">
        <v>512.49699999999996</v>
      </c>
      <c r="HE389">
        <v>384.67399999999998</v>
      </c>
      <c r="HF389">
        <v>21.764700000000001</v>
      </c>
      <c r="HG389">
        <v>41.033999999999999</v>
      </c>
      <c r="HH389">
        <v>29.999500000000001</v>
      </c>
      <c r="HI389">
        <v>40.541800000000002</v>
      </c>
      <c r="HJ389">
        <v>40.545900000000003</v>
      </c>
      <c r="HK389">
        <v>59.018300000000004</v>
      </c>
      <c r="HL389">
        <v>66.328599999999994</v>
      </c>
      <c r="HM389">
        <v>0</v>
      </c>
      <c r="HN389">
        <v>18.709299999999999</v>
      </c>
      <c r="HO389">
        <v>1422.75</v>
      </c>
      <c r="HP389">
        <v>17.066199999999998</v>
      </c>
      <c r="HQ389">
        <v>97.758499999999998</v>
      </c>
      <c r="HR389">
        <v>99.486599999999996</v>
      </c>
    </row>
    <row r="390" spans="1:226" x14ac:dyDescent="0.25">
      <c r="A390">
        <v>374</v>
      </c>
      <c r="B390">
        <v>1687544138</v>
      </c>
      <c r="C390">
        <v>15434.5</v>
      </c>
      <c r="D390" t="s">
        <v>1111</v>
      </c>
      <c r="E390" t="s">
        <v>1112</v>
      </c>
      <c r="F390">
        <v>5</v>
      </c>
      <c r="G390" t="s">
        <v>353</v>
      </c>
      <c r="H390" t="s">
        <v>941</v>
      </c>
      <c r="I390">
        <v>1687544130.5</v>
      </c>
      <c r="J390">
        <f t="shared" si="155"/>
        <v>2.8715112907234269E-3</v>
      </c>
      <c r="K390">
        <f t="shared" si="156"/>
        <v>2.871511290723427</v>
      </c>
      <c r="L390">
        <f t="shared" si="157"/>
        <v>19.703739351961048</v>
      </c>
      <c r="M390">
        <f t="shared" si="158"/>
        <v>1342.595185185186</v>
      </c>
      <c r="N390">
        <f t="shared" si="159"/>
        <v>1034.5206418564494</v>
      </c>
      <c r="O390">
        <f t="shared" si="160"/>
        <v>105.38822848091407</v>
      </c>
      <c r="P390">
        <f t="shared" si="161"/>
        <v>136.77226186590221</v>
      </c>
      <c r="Q390">
        <f t="shared" si="162"/>
        <v>0.12241557454940477</v>
      </c>
      <c r="R390">
        <f>IF(LEFT(BD390,1)&lt;&gt;"0",IF(LEFT(BD390,1)="1",3,BE390),$D$5+$E$5*(BV390*BO390/($K$5*1000))+$F$5*(BV390*BO390/($K$5*1000))*MAX(MIN(BB390,$J$5),$I$5)*MAX(MIN(BB390,$J$5),$I$5)+$G$5*MAX(MIN(BB390,$J$5),$I$5)*(BV390*BO390/($K$5*1000))+$H$5*(BV390*BO390/($K$5*1000))*(BV390*BO390/($K$5*1000)))</f>
        <v>2.9604447570042334</v>
      </c>
      <c r="S390">
        <f t="shared" si="163"/>
        <v>0.11967139135611814</v>
      </c>
      <c r="T390">
        <f t="shared" si="164"/>
        <v>7.5036049946027777E-2</v>
      </c>
      <c r="U390">
        <f t="shared" si="165"/>
        <v>499.58873377494206</v>
      </c>
      <c r="V390">
        <f t="shared" si="166"/>
        <v>31.757465056002001</v>
      </c>
      <c r="W390">
        <f t="shared" si="167"/>
        <v>30.753740740740749</v>
      </c>
      <c r="X390">
        <f t="shared" si="168"/>
        <v>4.4484196157395841</v>
      </c>
      <c r="Y390">
        <f t="shared" si="169"/>
        <v>50.062456018835519</v>
      </c>
      <c r="Z390">
        <f t="shared" si="170"/>
        <v>2.0823678146389795</v>
      </c>
      <c r="AA390">
        <f t="shared" si="171"/>
        <v>4.1595398632770006</v>
      </c>
      <c r="AB390">
        <f t="shared" si="172"/>
        <v>2.3660518011006046</v>
      </c>
      <c r="AC390">
        <f t="shared" si="173"/>
        <v>-126.63364792090313</v>
      </c>
      <c r="AD390">
        <f t="shared" si="174"/>
        <v>-186.80229825070569</v>
      </c>
      <c r="AE390">
        <f t="shared" si="175"/>
        <v>-14.053692535966425</v>
      </c>
      <c r="AF390">
        <f t="shared" si="176"/>
        <v>172.09909506736682</v>
      </c>
      <c r="AG390">
        <f t="shared" si="177"/>
        <v>39.829365186321482</v>
      </c>
      <c r="AH390">
        <f t="shared" si="178"/>
        <v>2.9656117927608383</v>
      </c>
      <c r="AI390">
        <f t="shared" si="179"/>
        <v>19.703739351961048</v>
      </c>
      <c r="AJ390">
        <v>1436.429996509956</v>
      </c>
      <c r="AK390">
        <v>1394.3986666666669</v>
      </c>
      <c r="AL390">
        <v>3.4089694685690679</v>
      </c>
      <c r="AM390">
        <v>65.215771682281684</v>
      </c>
      <c r="AN390">
        <f t="shared" si="180"/>
        <v>2.871511290723427</v>
      </c>
      <c r="AO390">
        <v>16.95127630231524</v>
      </c>
      <c r="AP390">
        <v>20.383573333333331</v>
      </c>
      <c r="AQ390">
        <v>-6.9803550908694497E-3</v>
      </c>
      <c r="AR390">
        <v>100.46263180552219</v>
      </c>
      <c r="AS390">
        <v>0</v>
      </c>
      <c r="AT390">
        <v>0</v>
      </c>
      <c r="AU390">
        <f t="shared" si="181"/>
        <v>1</v>
      </c>
      <c r="AV390">
        <f t="shared" si="182"/>
        <v>0</v>
      </c>
      <c r="AW390">
        <f t="shared" si="183"/>
        <v>53354.641322643452</v>
      </c>
      <c r="AX390">
        <f t="shared" si="184"/>
        <v>2839.7155185185193</v>
      </c>
      <c r="AY390">
        <f t="shared" si="185"/>
        <v>2329.4188586580976</v>
      </c>
      <c r="AZ390">
        <f>($B$11*$D$9+$C$11*$D$9+$F$11*((CV390+CN390)/MAX(CV390+CN390+CW390, 0.1)*$I$9+CW390/MAX(CV390+CN390+CW390, 0.1)*$J$9))/($B$11+$C$11+$F$11)</f>
        <v>0.82030007705608354</v>
      </c>
      <c r="BA390">
        <f>($B$11*$K$9+$C$11*$K$9+$F$11*((CV390+CN390)/MAX(CV390+CN390+CW390, 0.1)*$P$9+CW390/MAX(CV390+CN390+CW390, 0.1)*$Q$9))/($B$11+$C$11+$F$11)</f>
        <v>0.17592914871824122</v>
      </c>
      <c r="BB390" s="1">
        <v>6</v>
      </c>
      <c r="BC390">
        <v>0.5</v>
      </c>
      <c r="BD390" t="s">
        <v>354</v>
      </c>
      <c r="BE390">
        <v>2</v>
      </c>
      <c r="BF390" t="b">
        <v>1</v>
      </c>
      <c r="BG390">
        <v>1687544130.5</v>
      </c>
      <c r="BH390">
        <v>1342.595185185186</v>
      </c>
      <c r="BI390">
        <v>1395.1685185185181</v>
      </c>
      <c r="BJ390">
        <v>20.441111111111109</v>
      </c>
      <c r="BK390">
        <v>16.955111111111108</v>
      </c>
      <c r="BL390">
        <v>1338.327407407407</v>
      </c>
      <c r="BM390">
        <v>20.32601851851852</v>
      </c>
      <c r="BN390">
        <v>499.99851851851849</v>
      </c>
      <c r="BO390">
        <v>101.7718888888889</v>
      </c>
      <c r="BP390">
        <v>9.966805925925927E-2</v>
      </c>
      <c r="BQ390">
        <v>29.58332592592593</v>
      </c>
      <c r="BR390">
        <v>30.753740740740749</v>
      </c>
      <c r="BS390">
        <v>999.90000000000009</v>
      </c>
      <c r="BT390">
        <v>0</v>
      </c>
      <c r="BU390">
        <v>0</v>
      </c>
      <c r="BV390">
        <v>9999.9974074074071</v>
      </c>
      <c r="BW390">
        <v>0</v>
      </c>
      <c r="BX390">
        <v>839.72922222222235</v>
      </c>
      <c r="BY390">
        <v>-52.57286666666667</v>
      </c>
      <c r="BZ390">
        <v>1370.6111111111111</v>
      </c>
      <c r="CA390">
        <v>1419.2318518518521</v>
      </c>
      <c r="CB390">
        <v>3.486001851851853</v>
      </c>
      <c r="CC390">
        <v>1395.1685185185181</v>
      </c>
      <c r="CD390">
        <v>16.955111111111108</v>
      </c>
      <c r="CE390">
        <v>2.0803311111111111</v>
      </c>
      <c r="CF390">
        <v>1.7255537037037041</v>
      </c>
      <c r="CG390">
        <v>18.069348148148151</v>
      </c>
      <c r="CH390">
        <v>15.128248148148151</v>
      </c>
      <c r="CI390">
        <v>1999.986296296297</v>
      </c>
      <c r="CJ390">
        <v>0.97999499999999984</v>
      </c>
      <c r="CK390">
        <v>2.0004796296296298E-2</v>
      </c>
      <c r="CL390">
        <v>0</v>
      </c>
      <c r="CM390">
        <v>2.0263851851851848</v>
      </c>
      <c r="CN390">
        <v>0</v>
      </c>
      <c r="CO390">
        <v>14324.42222222222</v>
      </c>
      <c r="CP390">
        <v>17338.07777777778</v>
      </c>
      <c r="CQ390">
        <v>48.561999999999983</v>
      </c>
      <c r="CR390">
        <v>49.875</v>
      </c>
      <c r="CS390">
        <v>48.75</v>
      </c>
      <c r="CT390">
        <v>47.884185185185189</v>
      </c>
      <c r="CU390">
        <v>47.25</v>
      </c>
      <c r="CV390">
        <v>1959.9762962962971</v>
      </c>
      <c r="CW390">
        <v>40.01</v>
      </c>
      <c r="CX390">
        <v>0</v>
      </c>
      <c r="CY390">
        <v>1687544138</v>
      </c>
      <c r="CZ390">
        <v>0</v>
      </c>
      <c r="DA390">
        <v>1687542577</v>
      </c>
      <c r="DB390" t="s">
        <v>942</v>
      </c>
      <c r="DC390">
        <v>1687542562</v>
      </c>
      <c r="DD390">
        <v>1687542577</v>
      </c>
      <c r="DE390">
        <v>5</v>
      </c>
      <c r="DF390">
        <v>0.01</v>
      </c>
      <c r="DG390">
        <v>7.0000000000000001E-3</v>
      </c>
      <c r="DH390">
        <v>2.6339999999999999</v>
      </c>
      <c r="DI390">
        <v>1E-3</v>
      </c>
      <c r="DJ390">
        <v>420</v>
      </c>
      <c r="DK390">
        <v>14</v>
      </c>
      <c r="DL390">
        <v>7.0000000000000007E-2</v>
      </c>
      <c r="DM390">
        <v>0.01</v>
      </c>
      <c r="DN390">
        <v>-52.601020000000013</v>
      </c>
      <c r="DO390">
        <v>0.5986063789869881</v>
      </c>
      <c r="DP390">
        <v>0.13000309457855219</v>
      </c>
      <c r="DQ390">
        <v>0</v>
      </c>
      <c r="DR390">
        <v>3.5094542500000001</v>
      </c>
      <c r="DS390">
        <v>-0.50211500938088072</v>
      </c>
      <c r="DT390">
        <v>5.0493392581975521E-2</v>
      </c>
      <c r="DU390">
        <v>0</v>
      </c>
      <c r="DV390">
        <v>0</v>
      </c>
      <c r="DW390">
        <v>2</v>
      </c>
      <c r="DX390" t="s">
        <v>356</v>
      </c>
      <c r="DY390">
        <v>3.1193399999999998</v>
      </c>
      <c r="DZ390">
        <v>2.7568000000000001</v>
      </c>
      <c r="EA390">
        <v>0.207456</v>
      </c>
      <c r="EB390">
        <v>0.21396799999999999</v>
      </c>
      <c r="EC390">
        <v>0.104395</v>
      </c>
      <c r="ED390">
        <v>9.1934100000000005E-2</v>
      </c>
      <c r="EE390">
        <v>22931.200000000001</v>
      </c>
      <c r="EF390">
        <v>22612.3</v>
      </c>
      <c r="EG390">
        <v>29526.6</v>
      </c>
      <c r="EH390">
        <v>29091</v>
      </c>
      <c r="EI390">
        <v>36622.300000000003</v>
      </c>
      <c r="EJ390">
        <v>34821.4</v>
      </c>
      <c r="EK390">
        <v>45281.8</v>
      </c>
      <c r="EL390">
        <v>43268.4</v>
      </c>
      <c r="EM390">
        <v>1.7112000000000001</v>
      </c>
      <c r="EN390">
        <v>1.6455</v>
      </c>
      <c r="EO390">
        <v>-9.1269599999999999E-3</v>
      </c>
      <c r="EP390">
        <v>0</v>
      </c>
      <c r="EQ390">
        <v>30.906600000000001</v>
      </c>
      <c r="ER390">
        <v>999.9</v>
      </c>
      <c r="ES390">
        <v>44.8</v>
      </c>
      <c r="ET390">
        <v>52.3</v>
      </c>
      <c r="EU390">
        <v>61.247399999999999</v>
      </c>
      <c r="EV390">
        <v>65.719499999999996</v>
      </c>
      <c r="EW390">
        <v>16.406199999999998</v>
      </c>
      <c r="EX390">
        <v>1</v>
      </c>
      <c r="EY390">
        <v>1.1941600000000001</v>
      </c>
      <c r="EZ390">
        <v>9.2810500000000005</v>
      </c>
      <c r="FA390">
        <v>19.982800000000001</v>
      </c>
      <c r="FB390">
        <v>5.2292699999999996</v>
      </c>
      <c r="FC390">
        <v>11.992000000000001</v>
      </c>
      <c r="FD390">
        <v>4.9687999999999999</v>
      </c>
      <c r="FE390">
        <v>3.2894999999999999</v>
      </c>
      <c r="FF390">
        <v>9999</v>
      </c>
      <c r="FG390">
        <v>9999</v>
      </c>
      <c r="FH390">
        <v>9999</v>
      </c>
      <c r="FI390">
        <v>999.9</v>
      </c>
      <c r="FJ390">
        <v>4.9727300000000003</v>
      </c>
      <c r="FK390">
        <v>1.8785400000000001</v>
      </c>
      <c r="FL390">
        <v>1.8768100000000001</v>
      </c>
      <c r="FM390">
        <v>1.8795500000000001</v>
      </c>
      <c r="FN390">
        <v>1.87592</v>
      </c>
      <c r="FO390">
        <v>1.8792800000000001</v>
      </c>
      <c r="FP390">
        <v>1.87663</v>
      </c>
      <c r="FQ390">
        <v>1.87781</v>
      </c>
      <c r="FR390">
        <v>0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4.3</v>
      </c>
      <c r="GF390">
        <v>0.114</v>
      </c>
      <c r="GG390">
        <v>1.4370950227846799</v>
      </c>
      <c r="GH390">
        <v>3.4596175144301941E-3</v>
      </c>
      <c r="GI390">
        <v>-1.60062044249347E-6</v>
      </c>
      <c r="GJ390">
        <v>4.4551892631570479E-10</v>
      </c>
      <c r="GK390">
        <v>-0.1146890943765039</v>
      </c>
      <c r="GL390">
        <v>-1.1044296988583829E-3</v>
      </c>
      <c r="GM390">
        <v>8.6344859614355754E-4</v>
      </c>
      <c r="GN390">
        <v>-1.2442756315904091E-5</v>
      </c>
      <c r="GO390">
        <v>0</v>
      </c>
      <c r="GP390">
        <v>2120</v>
      </c>
      <c r="GQ390">
        <v>2</v>
      </c>
      <c r="GR390">
        <v>32</v>
      </c>
      <c r="GS390">
        <v>26.3</v>
      </c>
      <c r="GT390">
        <v>26</v>
      </c>
      <c r="GU390">
        <v>2.97241</v>
      </c>
      <c r="GV390">
        <v>2.64893</v>
      </c>
      <c r="GW390">
        <v>1.39893</v>
      </c>
      <c r="GX390">
        <v>2.2705099999999998</v>
      </c>
      <c r="GY390">
        <v>1.4489700000000001</v>
      </c>
      <c r="GZ390">
        <v>2.4108900000000002</v>
      </c>
      <c r="HA390">
        <v>56.238199999999999</v>
      </c>
      <c r="HB390">
        <v>13.2127</v>
      </c>
      <c r="HC390">
        <v>18</v>
      </c>
      <c r="HD390">
        <v>512.27700000000004</v>
      </c>
      <c r="HE390">
        <v>384.71800000000002</v>
      </c>
      <c r="HF390">
        <v>21.758099999999999</v>
      </c>
      <c r="HG390">
        <v>41.027299999999997</v>
      </c>
      <c r="HH390">
        <v>29.999400000000001</v>
      </c>
      <c r="HI390">
        <v>40.536099999999998</v>
      </c>
      <c r="HJ390">
        <v>40.540300000000002</v>
      </c>
      <c r="HK390">
        <v>59.611699999999999</v>
      </c>
      <c r="HL390">
        <v>66.328599999999994</v>
      </c>
      <c r="HM390">
        <v>0</v>
      </c>
      <c r="HN390">
        <v>18.6691</v>
      </c>
      <c r="HO390">
        <v>1442.79</v>
      </c>
      <c r="HP390">
        <v>17.0745</v>
      </c>
      <c r="HQ390">
        <v>97.760900000000007</v>
      </c>
      <c r="HR390">
        <v>99.486900000000006</v>
      </c>
    </row>
    <row r="391" spans="1:226" x14ac:dyDescent="0.25">
      <c r="A391">
        <v>375</v>
      </c>
      <c r="B391">
        <v>1687544143</v>
      </c>
      <c r="C391">
        <v>15439.5</v>
      </c>
      <c r="D391" t="s">
        <v>1113</v>
      </c>
      <c r="E391" t="s">
        <v>1114</v>
      </c>
      <c r="F391">
        <v>5</v>
      </c>
      <c r="G391" t="s">
        <v>353</v>
      </c>
      <c r="H391" t="s">
        <v>941</v>
      </c>
      <c r="I391">
        <v>1687544135.2142861</v>
      </c>
      <c r="J391">
        <f t="shared" si="155"/>
        <v>2.8889024243603885E-3</v>
      </c>
      <c r="K391">
        <f t="shared" si="156"/>
        <v>2.8889024243603885</v>
      </c>
      <c r="L391">
        <f t="shared" si="157"/>
        <v>19.658210543363882</v>
      </c>
      <c r="M391">
        <f t="shared" si="158"/>
        <v>1358.388928571429</v>
      </c>
      <c r="N391">
        <f t="shared" si="159"/>
        <v>1051.5256459989678</v>
      </c>
      <c r="O391">
        <f t="shared" si="160"/>
        <v>107.12016705955187</v>
      </c>
      <c r="P391">
        <f t="shared" si="161"/>
        <v>138.38069429317562</v>
      </c>
      <c r="Q391">
        <f t="shared" si="162"/>
        <v>0.1230308421418842</v>
      </c>
      <c r="R391">
        <f>IF(LEFT(BD391,1)&lt;&gt;"0",IF(LEFT(BD391,1)="1",3,BE391),$D$5+$E$5*(BV391*BO391/($K$5*1000))+$F$5*(BV391*BO391/($K$5*1000))*MAX(MIN(BB391,$J$5),$I$5)*MAX(MIN(BB391,$J$5),$I$5)+$G$5*MAX(MIN(BB391,$J$5),$I$5)*(BV391*BO391/($K$5*1000))+$H$5*(BV391*BO391/($K$5*1000))*(BV391*BO391/($K$5*1000)))</f>
        <v>2.9598729673081823</v>
      </c>
      <c r="S391">
        <f t="shared" si="163"/>
        <v>0.12025881881907534</v>
      </c>
      <c r="T391">
        <f t="shared" si="164"/>
        <v>7.5405615093062844E-2</v>
      </c>
      <c r="U391">
        <f t="shared" si="165"/>
        <v>499.54555835811527</v>
      </c>
      <c r="V391">
        <f t="shared" si="166"/>
        <v>31.751287771240719</v>
      </c>
      <c r="W391">
        <f t="shared" si="167"/>
        <v>30.749307142857141</v>
      </c>
      <c r="X391">
        <f t="shared" si="168"/>
        <v>4.4472931716786581</v>
      </c>
      <c r="Y391">
        <f t="shared" si="169"/>
        <v>49.974492096624765</v>
      </c>
      <c r="Z391">
        <f t="shared" si="170"/>
        <v>2.0784876776679813</v>
      </c>
      <c r="AA391">
        <f t="shared" si="171"/>
        <v>4.1590971523017455</v>
      </c>
      <c r="AB391">
        <f t="shared" si="172"/>
        <v>2.3688054940106769</v>
      </c>
      <c r="AC391">
        <f t="shared" si="173"/>
        <v>-127.40059691429313</v>
      </c>
      <c r="AD391">
        <f t="shared" si="174"/>
        <v>-186.35352489589056</v>
      </c>
      <c r="AE391">
        <f t="shared" si="175"/>
        <v>-14.022202358382001</v>
      </c>
      <c r="AF391">
        <f t="shared" si="176"/>
        <v>171.76923418954956</v>
      </c>
      <c r="AG391">
        <f t="shared" si="177"/>
        <v>39.781184455922009</v>
      </c>
      <c r="AH391">
        <f t="shared" si="178"/>
        <v>2.9360858041008089</v>
      </c>
      <c r="AI391">
        <f t="shared" si="179"/>
        <v>19.658210543363882</v>
      </c>
      <c r="AJ391">
        <v>1453.4684421778329</v>
      </c>
      <c r="AK391">
        <v>1411.5459999999989</v>
      </c>
      <c r="AL391">
        <v>3.399361773503899</v>
      </c>
      <c r="AM391">
        <v>65.215771682281684</v>
      </c>
      <c r="AN391">
        <f t="shared" si="180"/>
        <v>2.8889024243603885</v>
      </c>
      <c r="AO391">
        <v>16.950248437536029</v>
      </c>
      <c r="AP391">
        <v>20.361906666666659</v>
      </c>
      <c r="AQ391">
        <v>-1.9402803361064089E-3</v>
      </c>
      <c r="AR391">
        <v>100.46263180552219</v>
      </c>
      <c r="AS391">
        <v>0</v>
      </c>
      <c r="AT391">
        <v>0</v>
      </c>
      <c r="AU391">
        <f t="shared" si="181"/>
        <v>1</v>
      </c>
      <c r="AV391">
        <f t="shared" si="182"/>
        <v>0</v>
      </c>
      <c r="AW391">
        <f t="shared" si="183"/>
        <v>53338.367613929287</v>
      </c>
      <c r="AX391">
        <f t="shared" si="184"/>
        <v>2839.4701071428562</v>
      </c>
      <c r="AY391">
        <f t="shared" si="185"/>
        <v>2329.2175474792225</v>
      </c>
      <c r="AZ391">
        <f>($B$11*$D$9+$C$11*$D$9+$F$11*((CV391+CN391)/MAX(CV391+CN391+CW391, 0.1)*$I$9+CW391/MAX(CV391+CN391+CW391, 0.1)*$J$9))/($B$11+$C$11+$F$11)</f>
        <v>0.8203000769826515</v>
      </c>
      <c r="BA391">
        <f>($B$11*$K$9+$C$11*$K$9+$F$11*((CV391+CN391)/MAX(CV391+CN391+CW391, 0.1)*$P$9+CW391/MAX(CV391+CN391+CW391, 0.1)*$Q$9))/($B$11+$C$11+$F$11)</f>
        <v>0.17592914857651737</v>
      </c>
      <c r="BB391" s="1">
        <v>6</v>
      </c>
      <c r="BC391">
        <v>0.5</v>
      </c>
      <c r="BD391" t="s">
        <v>354</v>
      </c>
      <c r="BE391">
        <v>2</v>
      </c>
      <c r="BF391" t="b">
        <v>1</v>
      </c>
      <c r="BG391">
        <v>1687544135.2142861</v>
      </c>
      <c r="BH391">
        <v>1358.388928571429</v>
      </c>
      <c r="BI391">
        <v>1410.9092857142859</v>
      </c>
      <c r="BJ391">
        <v>20.40309642857143</v>
      </c>
      <c r="BK391">
        <v>16.951882142857141</v>
      </c>
      <c r="BL391">
        <v>1354.0971428571429</v>
      </c>
      <c r="BM391">
        <v>20.288696428571431</v>
      </c>
      <c r="BN391">
        <v>500.02932142857151</v>
      </c>
      <c r="BO391">
        <v>101.7713928571429</v>
      </c>
      <c r="BP391">
        <v>9.9795417857142854E-2</v>
      </c>
      <c r="BQ391">
        <v>29.581478571428569</v>
      </c>
      <c r="BR391">
        <v>30.749307142857141</v>
      </c>
      <c r="BS391">
        <v>999.9000000000002</v>
      </c>
      <c r="BT391">
        <v>0</v>
      </c>
      <c r="BU391">
        <v>0</v>
      </c>
      <c r="BV391">
        <v>9996.8046428571415</v>
      </c>
      <c r="BW391">
        <v>0</v>
      </c>
      <c r="BX391">
        <v>839.48332142857123</v>
      </c>
      <c r="BY391">
        <v>-52.519628571428562</v>
      </c>
      <c r="BZ391">
        <v>1386.6814285714279</v>
      </c>
      <c r="CA391">
        <v>1435.2396428571419</v>
      </c>
      <c r="CB391">
        <v>3.451222142857143</v>
      </c>
      <c r="CC391">
        <v>1410.9092857142859</v>
      </c>
      <c r="CD391">
        <v>16.951882142857141</v>
      </c>
      <c r="CE391">
        <v>2.076453571428571</v>
      </c>
      <c r="CF391">
        <v>1.7252178571428569</v>
      </c>
      <c r="CG391">
        <v>18.03968571428571</v>
      </c>
      <c r="CH391">
        <v>15.12521428571428</v>
      </c>
      <c r="CI391">
        <v>1999.9867857142849</v>
      </c>
      <c r="CJ391">
        <v>0.97999499999999984</v>
      </c>
      <c r="CK391">
        <v>2.000479642857143E-2</v>
      </c>
      <c r="CL391">
        <v>0</v>
      </c>
      <c r="CM391">
        <v>2.0383749999999998</v>
      </c>
      <c r="CN391">
        <v>0</v>
      </c>
      <c r="CO391">
        <v>14315.985714285711</v>
      </c>
      <c r="CP391">
        <v>17338.085714285709</v>
      </c>
      <c r="CQ391">
        <v>48.561999999999983</v>
      </c>
      <c r="CR391">
        <v>49.875</v>
      </c>
      <c r="CS391">
        <v>48.75</v>
      </c>
      <c r="CT391">
        <v>47.879428571428569</v>
      </c>
      <c r="CU391">
        <v>47.25</v>
      </c>
      <c r="CV391">
        <v>1959.9767857142861</v>
      </c>
      <c r="CW391">
        <v>40.01</v>
      </c>
      <c r="CX391">
        <v>0</v>
      </c>
      <c r="CY391">
        <v>1687544142.8</v>
      </c>
      <c r="CZ391">
        <v>0</v>
      </c>
      <c r="DA391">
        <v>1687542577</v>
      </c>
      <c r="DB391" t="s">
        <v>942</v>
      </c>
      <c r="DC391">
        <v>1687542562</v>
      </c>
      <c r="DD391">
        <v>1687542577</v>
      </c>
      <c r="DE391">
        <v>5</v>
      </c>
      <c r="DF391">
        <v>0.01</v>
      </c>
      <c r="DG391">
        <v>7.0000000000000001E-3</v>
      </c>
      <c r="DH391">
        <v>2.6339999999999999</v>
      </c>
      <c r="DI391">
        <v>1E-3</v>
      </c>
      <c r="DJ391">
        <v>420</v>
      </c>
      <c r="DK391">
        <v>14</v>
      </c>
      <c r="DL391">
        <v>7.0000000000000007E-2</v>
      </c>
      <c r="DM391">
        <v>0.01</v>
      </c>
      <c r="DN391">
        <v>-52.553597500000002</v>
      </c>
      <c r="DO391">
        <v>0.18019699812390561</v>
      </c>
      <c r="DP391">
        <v>9.4709303892225899E-2</v>
      </c>
      <c r="DQ391">
        <v>0</v>
      </c>
      <c r="DR391">
        <v>3.479495749999999</v>
      </c>
      <c r="DS391">
        <v>-0.48383853658537318</v>
      </c>
      <c r="DT391">
        <v>4.7239266605626912E-2</v>
      </c>
      <c r="DU391">
        <v>0</v>
      </c>
      <c r="DV391">
        <v>0</v>
      </c>
      <c r="DW391">
        <v>2</v>
      </c>
      <c r="DX391" t="s">
        <v>356</v>
      </c>
      <c r="DY391">
        <v>3.11938</v>
      </c>
      <c r="DZ391">
        <v>2.7564199999999999</v>
      </c>
      <c r="EA391">
        <v>0.20899799999999999</v>
      </c>
      <c r="EB391">
        <v>0.21545900000000001</v>
      </c>
      <c r="EC391">
        <v>0.10432</v>
      </c>
      <c r="ED391">
        <v>9.1925400000000004E-2</v>
      </c>
      <c r="EE391">
        <v>22886.400000000001</v>
      </c>
      <c r="EF391">
        <v>22569.7</v>
      </c>
      <c r="EG391">
        <v>29526.799999999999</v>
      </c>
      <c r="EH391">
        <v>29091.7</v>
      </c>
      <c r="EI391">
        <v>36625.300000000003</v>
      </c>
      <c r="EJ391">
        <v>34822.699999999997</v>
      </c>
      <c r="EK391">
        <v>45281.599999999999</v>
      </c>
      <c r="EL391">
        <v>43269.5</v>
      </c>
      <c r="EM391">
        <v>1.7115</v>
      </c>
      <c r="EN391">
        <v>1.64568</v>
      </c>
      <c r="EO391">
        <v>-8.8289400000000004E-3</v>
      </c>
      <c r="EP391">
        <v>0</v>
      </c>
      <c r="EQ391">
        <v>30.905200000000001</v>
      </c>
      <c r="ER391">
        <v>999.9</v>
      </c>
      <c r="ES391">
        <v>44.8</v>
      </c>
      <c r="ET391">
        <v>52.3</v>
      </c>
      <c r="EU391">
        <v>61.244399999999999</v>
      </c>
      <c r="EV391">
        <v>65.459500000000006</v>
      </c>
      <c r="EW391">
        <v>16.490400000000001</v>
      </c>
      <c r="EX391">
        <v>1</v>
      </c>
      <c r="EY391">
        <v>1.1936</v>
      </c>
      <c r="EZ391">
        <v>9.2810500000000005</v>
      </c>
      <c r="FA391">
        <v>19.983000000000001</v>
      </c>
      <c r="FB391">
        <v>5.22912</v>
      </c>
      <c r="FC391">
        <v>11.992000000000001</v>
      </c>
      <c r="FD391">
        <v>4.96915</v>
      </c>
      <c r="FE391">
        <v>3.2894999999999999</v>
      </c>
      <c r="FF391">
        <v>9999</v>
      </c>
      <c r="FG391">
        <v>9999</v>
      </c>
      <c r="FH391">
        <v>9999</v>
      </c>
      <c r="FI391">
        <v>999.9</v>
      </c>
      <c r="FJ391">
        <v>4.9727499999999996</v>
      </c>
      <c r="FK391">
        <v>1.87853</v>
      </c>
      <c r="FL391">
        <v>1.8768</v>
      </c>
      <c r="FM391">
        <v>1.87954</v>
      </c>
      <c r="FN391">
        <v>1.87592</v>
      </c>
      <c r="FO391">
        <v>1.8792800000000001</v>
      </c>
      <c r="FP391">
        <v>1.87662</v>
      </c>
      <c r="FQ391">
        <v>1.8778300000000001</v>
      </c>
      <c r="FR391">
        <v>0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4.34</v>
      </c>
      <c r="GF391">
        <v>0.11360000000000001</v>
      </c>
      <c r="GG391">
        <v>1.4370950227846799</v>
      </c>
      <c r="GH391">
        <v>3.4596175144301941E-3</v>
      </c>
      <c r="GI391">
        <v>-1.60062044249347E-6</v>
      </c>
      <c r="GJ391">
        <v>4.4551892631570479E-10</v>
      </c>
      <c r="GK391">
        <v>-0.1146890943765039</v>
      </c>
      <c r="GL391">
        <v>-1.1044296988583829E-3</v>
      </c>
      <c r="GM391">
        <v>8.6344859614355754E-4</v>
      </c>
      <c r="GN391">
        <v>-1.2442756315904091E-5</v>
      </c>
      <c r="GO391">
        <v>0</v>
      </c>
      <c r="GP391">
        <v>2120</v>
      </c>
      <c r="GQ391">
        <v>2</v>
      </c>
      <c r="GR391">
        <v>32</v>
      </c>
      <c r="GS391">
        <v>26.4</v>
      </c>
      <c r="GT391">
        <v>26.1</v>
      </c>
      <c r="GU391">
        <v>3.0029300000000001</v>
      </c>
      <c r="GV391">
        <v>2.65015</v>
      </c>
      <c r="GW391">
        <v>1.39893</v>
      </c>
      <c r="GX391">
        <v>2.2705099999999998</v>
      </c>
      <c r="GY391">
        <v>1.4489700000000001</v>
      </c>
      <c r="GZ391">
        <v>2.3889200000000002</v>
      </c>
      <c r="HA391">
        <v>56.2</v>
      </c>
      <c r="HB391">
        <v>13.203900000000001</v>
      </c>
      <c r="HC391">
        <v>18</v>
      </c>
      <c r="HD391">
        <v>512.42999999999995</v>
      </c>
      <c r="HE391">
        <v>384.79199999999997</v>
      </c>
      <c r="HF391">
        <v>21.7499</v>
      </c>
      <c r="HG391">
        <v>41.020600000000002</v>
      </c>
      <c r="HH391">
        <v>29.999500000000001</v>
      </c>
      <c r="HI391">
        <v>40.530700000000003</v>
      </c>
      <c r="HJ391">
        <v>40.534300000000002</v>
      </c>
      <c r="HK391">
        <v>60.157800000000002</v>
      </c>
      <c r="HL391">
        <v>66.328599999999994</v>
      </c>
      <c r="HM391">
        <v>0</v>
      </c>
      <c r="HN391">
        <v>18.607800000000001</v>
      </c>
      <c r="HO391">
        <v>1456.15</v>
      </c>
      <c r="HP391">
        <v>17.0913</v>
      </c>
      <c r="HQ391">
        <v>97.760999999999996</v>
      </c>
      <c r="HR391">
        <v>99.489400000000003</v>
      </c>
    </row>
    <row r="392" spans="1:226" x14ac:dyDescent="0.25">
      <c r="A392">
        <v>376</v>
      </c>
      <c r="B392">
        <v>1687544148</v>
      </c>
      <c r="C392">
        <v>15444.5</v>
      </c>
      <c r="D392" t="s">
        <v>1115</v>
      </c>
      <c r="E392" t="s">
        <v>1116</v>
      </c>
      <c r="F392">
        <v>5</v>
      </c>
      <c r="G392" t="s">
        <v>353</v>
      </c>
      <c r="H392" t="s">
        <v>941</v>
      </c>
      <c r="I392">
        <v>1687544140.5</v>
      </c>
      <c r="J392">
        <f t="shared" si="155"/>
        <v>2.8898871779036348E-3</v>
      </c>
      <c r="K392">
        <f t="shared" si="156"/>
        <v>2.8898871779036348</v>
      </c>
      <c r="L392">
        <f t="shared" si="157"/>
        <v>19.371689458529428</v>
      </c>
      <c r="M392">
        <f t="shared" si="158"/>
        <v>1376.0511111111109</v>
      </c>
      <c r="N392">
        <f t="shared" si="159"/>
        <v>1071.6610470311593</v>
      </c>
      <c r="O392">
        <f t="shared" si="160"/>
        <v>109.17222177136533</v>
      </c>
      <c r="P392">
        <f t="shared" si="161"/>
        <v>140.18103717320977</v>
      </c>
      <c r="Q392">
        <f t="shared" si="162"/>
        <v>0.12278920461857774</v>
      </c>
      <c r="R392">
        <f>IF(LEFT(BD392,1)&lt;&gt;"0",IF(LEFT(BD392,1)="1",3,BE392),$D$5+$E$5*(BV392*BO392/($K$5*1000))+$F$5*(BV392*BO392/($K$5*1000))*MAX(MIN(BB392,$J$5),$I$5)*MAX(MIN(BB392,$J$5),$I$5)+$G$5*MAX(MIN(BB392,$J$5),$I$5)*(BV392*BO392/($K$5*1000))+$H$5*(BV392*BO392/($K$5*1000))*(BV392*BO392/($K$5*1000)))</f>
        <v>2.9597777202611777</v>
      </c>
      <c r="S392">
        <f t="shared" si="163"/>
        <v>0.12002784097659953</v>
      </c>
      <c r="T392">
        <f t="shared" si="164"/>
        <v>7.5260325984291512E-2</v>
      </c>
      <c r="U392">
        <f t="shared" si="165"/>
        <v>496.84321773705182</v>
      </c>
      <c r="V392">
        <f t="shared" si="166"/>
        <v>31.731081805390822</v>
      </c>
      <c r="W392">
        <f t="shared" si="167"/>
        <v>30.758333333333329</v>
      </c>
      <c r="X392">
        <f t="shared" si="168"/>
        <v>4.4495867176521759</v>
      </c>
      <c r="Y392">
        <f t="shared" si="169"/>
        <v>49.912167995435986</v>
      </c>
      <c r="Z392">
        <f t="shared" si="170"/>
        <v>2.0753851946306896</v>
      </c>
      <c r="AA392">
        <f t="shared" si="171"/>
        <v>4.1580746298587243</v>
      </c>
      <c r="AB392">
        <f t="shared" si="172"/>
        <v>2.3742015230214863</v>
      </c>
      <c r="AC392">
        <f t="shared" si="173"/>
        <v>-127.44402454555029</v>
      </c>
      <c r="AD392">
        <f t="shared" si="174"/>
        <v>-188.46876325192324</v>
      </c>
      <c r="AE392">
        <f t="shared" si="175"/>
        <v>-14.182155308047594</v>
      </c>
      <c r="AF392">
        <f t="shared" si="176"/>
        <v>166.74827463153071</v>
      </c>
      <c r="AG392">
        <f t="shared" si="177"/>
        <v>39.741523075913598</v>
      </c>
      <c r="AH392">
        <f t="shared" si="178"/>
        <v>2.912469920729599</v>
      </c>
      <c r="AI392">
        <f t="shared" si="179"/>
        <v>19.371689458529428</v>
      </c>
      <c r="AJ392">
        <v>1470.27831583846</v>
      </c>
      <c r="AK392">
        <v>1428.5389696969689</v>
      </c>
      <c r="AL392">
        <v>3.4308582180988352</v>
      </c>
      <c r="AM392">
        <v>65.215771682281684</v>
      </c>
      <c r="AN392">
        <f t="shared" si="180"/>
        <v>2.8898871779036348</v>
      </c>
      <c r="AO392">
        <v>16.945878585761712</v>
      </c>
      <c r="AP392">
        <v>20.347763030303021</v>
      </c>
      <c r="AQ392">
        <v>-5.862808382040138E-4</v>
      </c>
      <c r="AR392">
        <v>100.46263180552219</v>
      </c>
      <c r="AS392">
        <v>0</v>
      </c>
      <c r="AT392">
        <v>0</v>
      </c>
      <c r="AU392">
        <f t="shared" si="181"/>
        <v>1</v>
      </c>
      <c r="AV392">
        <f t="shared" si="182"/>
        <v>0</v>
      </c>
      <c r="AW392">
        <f t="shared" si="183"/>
        <v>53336.370507692023</v>
      </c>
      <c r="AX392">
        <f t="shared" si="184"/>
        <v>2824.1098148148158</v>
      </c>
      <c r="AY392">
        <f t="shared" si="185"/>
        <v>2316.6174894482911</v>
      </c>
      <c r="AZ392">
        <f>($B$11*$D$9+$C$11*$D$9+$F$11*((CV392+CN392)/MAX(CV392+CN392+CW392, 0.1)*$I$9+CW392/MAX(CV392+CN392+CW392, 0.1)*$J$9))/($B$11+$C$11+$F$11)</f>
        <v>0.82030007377747727</v>
      </c>
      <c r="BA392">
        <f>($B$11*$K$9+$C$11*$K$9+$F$11*((CV392+CN392)/MAX(CV392+CN392+CW392, 0.1)*$P$9+CW392/MAX(CV392+CN392+CW392, 0.1)*$Q$9))/($B$11+$C$11+$F$11)</f>
        <v>0.17592914239053098</v>
      </c>
      <c r="BB392" s="1">
        <v>6</v>
      </c>
      <c r="BC392">
        <v>0.5</v>
      </c>
      <c r="BD392" t="s">
        <v>354</v>
      </c>
      <c r="BE392">
        <v>2</v>
      </c>
      <c r="BF392" t="b">
        <v>1</v>
      </c>
      <c r="BG392">
        <v>1687544140.5</v>
      </c>
      <c r="BH392">
        <v>1376.0511111111109</v>
      </c>
      <c r="BI392">
        <v>1428.5474074074079</v>
      </c>
      <c r="BJ392">
        <v>20.37248518518518</v>
      </c>
      <c r="BK392">
        <v>16.948903703703699</v>
      </c>
      <c r="BL392">
        <v>1371.7322222222219</v>
      </c>
      <c r="BM392">
        <v>20.258629629629631</v>
      </c>
      <c r="BN392">
        <v>500.02648148148148</v>
      </c>
      <c r="BO392">
        <v>101.77203703703709</v>
      </c>
      <c r="BP392">
        <v>9.9932718518518496E-2</v>
      </c>
      <c r="BQ392">
        <v>29.577211111111119</v>
      </c>
      <c r="BR392">
        <v>30.758333333333329</v>
      </c>
      <c r="BS392">
        <v>999.90000000000009</v>
      </c>
      <c r="BT392">
        <v>0</v>
      </c>
      <c r="BU392">
        <v>0</v>
      </c>
      <c r="BV392">
        <v>9996.2014814814793</v>
      </c>
      <c r="BW392">
        <v>0</v>
      </c>
      <c r="BX392">
        <v>824.1016666666668</v>
      </c>
      <c r="BY392">
        <v>-52.495151851851858</v>
      </c>
      <c r="BZ392">
        <v>1404.668148148148</v>
      </c>
      <c r="CA392">
        <v>1453.1774074074081</v>
      </c>
      <c r="CB392">
        <v>3.4235814814814809</v>
      </c>
      <c r="CC392">
        <v>1428.5474074074079</v>
      </c>
      <c r="CD392">
        <v>16.948903703703699</v>
      </c>
      <c r="CE392">
        <v>2.0733511111111111</v>
      </c>
      <c r="CF392">
        <v>1.7249262962962959</v>
      </c>
      <c r="CG392">
        <v>18.01591481481482</v>
      </c>
      <c r="CH392">
        <v>15.12257777777778</v>
      </c>
      <c r="CI392">
        <v>2000.0081481481491</v>
      </c>
      <c r="CJ392">
        <v>0.97999522222222213</v>
      </c>
      <c r="CK392">
        <v>2.0004570370370369E-2</v>
      </c>
      <c r="CL392">
        <v>0</v>
      </c>
      <c r="CM392">
        <v>2.027429629629629</v>
      </c>
      <c r="CN392">
        <v>0</v>
      </c>
      <c r="CO392">
        <v>14305.011111111109</v>
      </c>
      <c r="CP392">
        <v>17338.27037037037</v>
      </c>
      <c r="CQ392">
        <v>48.561999999999983</v>
      </c>
      <c r="CR392">
        <v>49.870333333333328</v>
      </c>
      <c r="CS392">
        <v>48.75</v>
      </c>
      <c r="CT392">
        <v>47.879592592592587</v>
      </c>
      <c r="CU392">
        <v>47.25</v>
      </c>
      <c r="CV392">
        <v>1959.9981481481479</v>
      </c>
      <c r="CW392">
        <v>40.01</v>
      </c>
      <c r="CX392">
        <v>0</v>
      </c>
      <c r="CY392">
        <v>1687544148.2</v>
      </c>
      <c r="CZ392">
        <v>0</v>
      </c>
      <c r="DA392">
        <v>1687542577</v>
      </c>
      <c r="DB392" t="s">
        <v>942</v>
      </c>
      <c r="DC392">
        <v>1687542562</v>
      </c>
      <c r="DD392">
        <v>1687542577</v>
      </c>
      <c r="DE392">
        <v>5</v>
      </c>
      <c r="DF392">
        <v>0.01</v>
      </c>
      <c r="DG392">
        <v>7.0000000000000001E-3</v>
      </c>
      <c r="DH392">
        <v>2.6339999999999999</v>
      </c>
      <c r="DI392">
        <v>1E-3</v>
      </c>
      <c r="DJ392">
        <v>420</v>
      </c>
      <c r="DK392">
        <v>14</v>
      </c>
      <c r="DL392">
        <v>7.0000000000000007E-2</v>
      </c>
      <c r="DM392">
        <v>0.01</v>
      </c>
      <c r="DN392">
        <v>-52.505707317073181</v>
      </c>
      <c r="DO392">
        <v>0.57794843205572399</v>
      </c>
      <c r="DP392">
        <v>0.1125381938206388</v>
      </c>
      <c r="DQ392">
        <v>0</v>
      </c>
      <c r="DR392">
        <v>3.4440651219512191</v>
      </c>
      <c r="DS392">
        <v>-0.32722432055748468</v>
      </c>
      <c r="DT392">
        <v>3.2974898222587513E-2</v>
      </c>
      <c r="DU392">
        <v>0</v>
      </c>
      <c r="DV392">
        <v>0</v>
      </c>
      <c r="DW392">
        <v>2</v>
      </c>
      <c r="DX392" t="s">
        <v>356</v>
      </c>
      <c r="DY392">
        <v>3.1191300000000002</v>
      </c>
      <c r="DZ392">
        <v>2.75657</v>
      </c>
      <c r="EA392">
        <v>0.21052999999999999</v>
      </c>
      <c r="EB392">
        <v>0.21699599999999999</v>
      </c>
      <c r="EC392">
        <v>0.10427500000000001</v>
      </c>
      <c r="ED392">
        <v>9.1925000000000007E-2</v>
      </c>
      <c r="EE392">
        <v>22842.2</v>
      </c>
      <c r="EF392">
        <v>22525.3</v>
      </c>
      <c r="EG392">
        <v>29527.4</v>
      </c>
      <c r="EH392">
        <v>29091.9</v>
      </c>
      <c r="EI392">
        <v>36628</v>
      </c>
      <c r="EJ392">
        <v>34823.1</v>
      </c>
      <c r="EK392">
        <v>45282.7</v>
      </c>
      <c r="EL392">
        <v>43269.8</v>
      </c>
      <c r="EM392">
        <v>1.7108699999999999</v>
      </c>
      <c r="EN392">
        <v>1.6462000000000001</v>
      </c>
      <c r="EO392">
        <v>-8.2626899999999996E-3</v>
      </c>
      <c r="EP392">
        <v>0</v>
      </c>
      <c r="EQ392">
        <v>30.903500000000001</v>
      </c>
      <c r="ER392">
        <v>999.9</v>
      </c>
      <c r="ES392">
        <v>44.9</v>
      </c>
      <c r="ET392">
        <v>52.3</v>
      </c>
      <c r="EU392">
        <v>61.389800000000001</v>
      </c>
      <c r="EV392">
        <v>65.589500000000001</v>
      </c>
      <c r="EW392">
        <v>16.482399999999998</v>
      </c>
      <c r="EX392">
        <v>1</v>
      </c>
      <c r="EY392">
        <v>1.1930799999999999</v>
      </c>
      <c r="EZ392">
        <v>9.2810500000000005</v>
      </c>
      <c r="FA392">
        <v>19.982800000000001</v>
      </c>
      <c r="FB392">
        <v>5.2289700000000003</v>
      </c>
      <c r="FC392">
        <v>11.992000000000001</v>
      </c>
      <c r="FD392">
        <v>4.9690000000000003</v>
      </c>
      <c r="FE392">
        <v>3.2894800000000002</v>
      </c>
      <c r="FF392">
        <v>9999</v>
      </c>
      <c r="FG392">
        <v>9999</v>
      </c>
      <c r="FH392">
        <v>9999</v>
      </c>
      <c r="FI392">
        <v>999.9</v>
      </c>
      <c r="FJ392">
        <v>4.9727199999999998</v>
      </c>
      <c r="FK392">
        <v>1.8786</v>
      </c>
      <c r="FL392">
        <v>1.87683</v>
      </c>
      <c r="FM392">
        <v>1.87958</v>
      </c>
      <c r="FN392">
        <v>1.8759399999999999</v>
      </c>
      <c r="FO392">
        <v>1.87934</v>
      </c>
      <c r="FP392">
        <v>1.8766499999999999</v>
      </c>
      <c r="FQ392">
        <v>1.8778999999999999</v>
      </c>
      <c r="FR392">
        <v>0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4.3600000000000003</v>
      </c>
      <c r="GF392">
        <v>0.1134</v>
      </c>
      <c r="GG392">
        <v>1.4370950227846799</v>
      </c>
      <c r="GH392">
        <v>3.4596175144301941E-3</v>
      </c>
      <c r="GI392">
        <v>-1.60062044249347E-6</v>
      </c>
      <c r="GJ392">
        <v>4.4551892631570479E-10</v>
      </c>
      <c r="GK392">
        <v>-0.1146890943765039</v>
      </c>
      <c r="GL392">
        <v>-1.1044296988583829E-3</v>
      </c>
      <c r="GM392">
        <v>8.6344859614355754E-4</v>
      </c>
      <c r="GN392">
        <v>-1.2442756315904091E-5</v>
      </c>
      <c r="GO392">
        <v>0</v>
      </c>
      <c r="GP392">
        <v>2120</v>
      </c>
      <c r="GQ392">
        <v>2</v>
      </c>
      <c r="GR392">
        <v>32</v>
      </c>
      <c r="GS392">
        <v>26.4</v>
      </c>
      <c r="GT392">
        <v>26.2</v>
      </c>
      <c r="GU392">
        <v>3.0297900000000002</v>
      </c>
      <c r="GV392">
        <v>2.65015</v>
      </c>
      <c r="GW392">
        <v>1.39893</v>
      </c>
      <c r="GX392">
        <v>2.2705099999999998</v>
      </c>
      <c r="GY392">
        <v>1.4489700000000001</v>
      </c>
      <c r="GZ392">
        <v>2.4499499999999999</v>
      </c>
      <c r="HA392">
        <v>56.238199999999999</v>
      </c>
      <c r="HB392">
        <v>13.203900000000001</v>
      </c>
      <c r="HC392">
        <v>18</v>
      </c>
      <c r="HD392">
        <v>512.00300000000004</v>
      </c>
      <c r="HE392">
        <v>385.07499999999999</v>
      </c>
      <c r="HF392">
        <v>21.741599999999998</v>
      </c>
      <c r="HG392">
        <v>41.013399999999997</v>
      </c>
      <c r="HH392">
        <v>29.999500000000001</v>
      </c>
      <c r="HI392">
        <v>40.524000000000001</v>
      </c>
      <c r="HJ392">
        <v>40.528199999999998</v>
      </c>
      <c r="HK392">
        <v>60.67</v>
      </c>
      <c r="HL392">
        <v>66.328599999999994</v>
      </c>
      <c r="HM392">
        <v>0</v>
      </c>
      <c r="HN392">
        <v>18.565899999999999</v>
      </c>
      <c r="HO392">
        <v>1469.5</v>
      </c>
      <c r="HP392">
        <v>17.1096</v>
      </c>
      <c r="HQ392">
        <v>97.763099999999994</v>
      </c>
      <c r="HR392">
        <v>99.490099999999998</v>
      </c>
    </row>
    <row r="393" spans="1:226" x14ac:dyDescent="0.25">
      <c r="A393">
        <v>377</v>
      </c>
      <c r="B393">
        <v>1687544153</v>
      </c>
      <c r="C393">
        <v>15449.5</v>
      </c>
      <c r="D393" t="s">
        <v>1117</v>
      </c>
      <c r="E393" t="s">
        <v>1118</v>
      </c>
      <c r="F393">
        <v>5</v>
      </c>
      <c r="G393" t="s">
        <v>353</v>
      </c>
      <c r="H393" t="s">
        <v>941</v>
      </c>
      <c r="I393">
        <v>1687544145.2142861</v>
      </c>
      <c r="J393">
        <f t="shared" si="155"/>
        <v>2.8814724791633361E-3</v>
      </c>
      <c r="K393">
        <f t="shared" si="156"/>
        <v>2.8814724791633362</v>
      </c>
      <c r="L393">
        <f t="shared" si="157"/>
        <v>19.453310445125247</v>
      </c>
      <c r="M393">
        <f t="shared" si="158"/>
        <v>1391.857857142857</v>
      </c>
      <c r="N393">
        <f t="shared" si="159"/>
        <v>1084.7781810773067</v>
      </c>
      <c r="O393">
        <f t="shared" si="160"/>
        <v>110.50828594715259</v>
      </c>
      <c r="P393">
        <f t="shared" si="161"/>
        <v>141.79103964110107</v>
      </c>
      <c r="Q393">
        <f t="shared" si="162"/>
        <v>0.12230502934621339</v>
      </c>
      <c r="R393">
        <f>IF(LEFT(BD393,1)&lt;&gt;"0",IF(LEFT(BD393,1)="1",3,BE393),$D$5+$E$5*(BV393*BO393/($K$5*1000))+$F$5*(BV393*BO393/($K$5*1000))*MAX(MIN(BB393,$J$5),$I$5)*MAX(MIN(BB393,$J$5),$I$5)+$G$5*MAX(MIN(BB393,$J$5),$I$5)*(BV393*BO393/($K$5*1000))+$H$5*(BV393*BO393/($K$5*1000))*(BV393*BO393/($K$5*1000)))</f>
        <v>2.9594527136194713</v>
      </c>
      <c r="S393">
        <f t="shared" si="163"/>
        <v>0.11956484426510942</v>
      </c>
      <c r="T393">
        <f t="shared" si="164"/>
        <v>7.4969109100951281E-2</v>
      </c>
      <c r="U393">
        <f t="shared" si="165"/>
        <v>494.1483022134467</v>
      </c>
      <c r="V393">
        <f t="shared" si="166"/>
        <v>31.715097246522561</v>
      </c>
      <c r="W393">
        <f t="shared" si="167"/>
        <v>30.760357142857139</v>
      </c>
      <c r="X393">
        <f t="shared" si="168"/>
        <v>4.4501011070217569</v>
      </c>
      <c r="Y393">
        <f t="shared" si="169"/>
        <v>49.877723271263214</v>
      </c>
      <c r="Z393">
        <f t="shared" si="170"/>
        <v>2.0736354057637678</v>
      </c>
      <c r="AA393">
        <f t="shared" si="171"/>
        <v>4.1574379698250619</v>
      </c>
      <c r="AB393">
        <f t="shared" si="172"/>
        <v>2.3764657012579891</v>
      </c>
      <c r="AC393">
        <f t="shared" si="173"/>
        <v>-127.07293633110312</v>
      </c>
      <c r="AD393">
        <f t="shared" si="174"/>
        <v>-189.19497724877164</v>
      </c>
      <c r="AE393">
        <f t="shared" si="175"/>
        <v>-14.238321720038712</v>
      </c>
      <c r="AF393">
        <f t="shared" si="176"/>
        <v>163.64206691353326</v>
      </c>
      <c r="AG393">
        <f t="shared" si="177"/>
        <v>39.651759680368137</v>
      </c>
      <c r="AH393">
        <f t="shared" si="178"/>
        <v>2.8975393990922909</v>
      </c>
      <c r="AI393">
        <f t="shared" si="179"/>
        <v>19.453310445125247</v>
      </c>
      <c r="AJ393">
        <v>1487.3356122997261</v>
      </c>
      <c r="AK393">
        <v>1445.6478181818179</v>
      </c>
      <c r="AL393">
        <v>3.402374738702155</v>
      </c>
      <c r="AM393">
        <v>65.215771682281684</v>
      </c>
      <c r="AN393">
        <f t="shared" si="180"/>
        <v>2.8814724791633362</v>
      </c>
      <c r="AO393">
        <v>16.944362680635091</v>
      </c>
      <c r="AP393">
        <v>20.334696363636361</v>
      </c>
      <c r="AQ393">
        <v>-3.8757122556232042E-4</v>
      </c>
      <c r="AR393">
        <v>100.46263180552219</v>
      </c>
      <c r="AS393">
        <v>0</v>
      </c>
      <c r="AT393">
        <v>0</v>
      </c>
      <c r="AU393">
        <f t="shared" si="181"/>
        <v>1</v>
      </c>
      <c r="AV393">
        <f t="shared" si="182"/>
        <v>0</v>
      </c>
      <c r="AW393">
        <f t="shared" si="183"/>
        <v>53327.407715828922</v>
      </c>
      <c r="AX393">
        <f t="shared" si="184"/>
        <v>2808.7916428571434</v>
      </c>
      <c r="AY393">
        <f t="shared" si="185"/>
        <v>2304.0519904788403</v>
      </c>
      <c r="AZ393">
        <f>($B$11*$D$9+$C$11*$D$9+$F$11*((CV393+CN393)/MAX(CV393+CN393+CW393, 0.1)*$I$9+CW393/MAX(CV393+CN393+CW393, 0.1)*$J$9))/($B$11+$C$11+$F$11)</f>
        <v>0.82030007328529553</v>
      </c>
      <c r="BA393">
        <f>($B$11*$K$9+$C$11*$K$9+$F$11*((CV393+CN393)/MAX(CV393+CN393+CW393, 0.1)*$P$9+CW393/MAX(CV393+CN393+CW393, 0.1)*$Q$9))/($B$11+$C$11+$F$11)</f>
        <v>0.17592914144062033</v>
      </c>
      <c r="BB393" s="1">
        <v>6</v>
      </c>
      <c r="BC393">
        <v>0.5</v>
      </c>
      <c r="BD393" t="s">
        <v>354</v>
      </c>
      <c r="BE393">
        <v>2</v>
      </c>
      <c r="BF393" t="b">
        <v>1</v>
      </c>
      <c r="BG393">
        <v>1687544145.2142861</v>
      </c>
      <c r="BH393">
        <v>1391.857857142857</v>
      </c>
      <c r="BI393">
        <v>1444.275357142858</v>
      </c>
      <c r="BJ393">
        <v>20.35534642857143</v>
      </c>
      <c r="BK393">
        <v>16.949346428571431</v>
      </c>
      <c r="BL393">
        <v>1387.513214285714</v>
      </c>
      <c r="BM393">
        <v>20.24179642857143</v>
      </c>
      <c r="BN393">
        <v>500.03975000000003</v>
      </c>
      <c r="BO393">
        <v>101.7718928571428</v>
      </c>
      <c r="BP393">
        <v>9.9888742857142845E-2</v>
      </c>
      <c r="BQ393">
        <v>29.57455357142857</v>
      </c>
      <c r="BR393">
        <v>30.760357142857139</v>
      </c>
      <c r="BS393">
        <v>999.9000000000002</v>
      </c>
      <c r="BT393">
        <v>0</v>
      </c>
      <c r="BU393">
        <v>0</v>
      </c>
      <c r="BV393">
        <v>9994.3735714285722</v>
      </c>
      <c r="BW393">
        <v>0</v>
      </c>
      <c r="BX393">
        <v>808.78021428571435</v>
      </c>
      <c r="BY393">
        <v>-52.416717857142871</v>
      </c>
      <c r="BZ393">
        <v>1420.7792857142861</v>
      </c>
      <c r="CA393">
        <v>1469.1775</v>
      </c>
      <c r="CB393">
        <v>3.4059942857142849</v>
      </c>
      <c r="CC393">
        <v>1444.275357142858</v>
      </c>
      <c r="CD393">
        <v>16.949346428571431</v>
      </c>
      <c r="CE393">
        <v>2.0716049999999999</v>
      </c>
      <c r="CF393">
        <v>1.724970357142857</v>
      </c>
      <c r="CG393">
        <v>18.002514285714291</v>
      </c>
      <c r="CH393">
        <v>15.122971428571431</v>
      </c>
      <c r="CI393">
        <v>2000.011428571429</v>
      </c>
      <c r="CJ393">
        <v>0.97999521428571412</v>
      </c>
      <c r="CK393">
        <v>2.000457857142858E-2</v>
      </c>
      <c r="CL393">
        <v>0</v>
      </c>
      <c r="CM393">
        <v>1.993371428571429</v>
      </c>
      <c r="CN393">
        <v>0</v>
      </c>
      <c r="CO393">
        <v>14296.721428571431</v>
      </c>
      <c r="CP393">
        <v>17338.29642857143</v>
      </c>
      <c r="CQ393">
        <v>48.561999999999983</v>
      </c>
      <c r="CR393">
        <v>49.850250000000003</v>
      </c>
      <c r="CS393">
        <v>48.738749999999989</v>
      </c>
      <c r="CT393">
        <v>47.875</v>
      </c>
      <c r="CU393">
        <v>47.25</v>
      </c>
      <c r="CV393">
        <v>1960.0014285714281</v>
      </c>
      <c r="CW393">
        <v>40.01</v>
      </c>
      <c r="CX393">
        <v>0</v>
      </c>
      <c r="CY393">
        <v>1687544153</v>
      </c>
      <c r="CZ393">
        <v>0</v>
      </c>
      <c r="DA393">
        <v>1687542577</v>
      </c>
      <c r="DB393" t="s">
        <v>942</v>
      </c>
      <c r="DC393">
        <v>1687542562</v>
      </c>
      <c r="DD393">
        <v>1687542577</v>
      </c>
      <c r="DE393">
        <v>5</v>
      </c>
      <c r="DF393">
        <v>0.01</v>
      </c>
      <c r="DG393">
        <v>7.0000000000000001E-3</v>
      </c>
      <c r="DH393">
        <v>2.6339999999999999</v>
      </c>
      <c r="DI393">
        <v>1E-3</v>
      </c>
      <c r="DJ393">
        <v>420</v>
      </c>
      <c r="DK393">
        <v>14</v>
      </c>
      <c r="DL393">
        <v>7.0000000000000007E-2</v>
      </c>
      <c r="DM393">
        <v>0.01</v>
      </c>
      <c r="DN393">
        <v>-52.469429268292679</v>
      </c>
      <c r="DO393">
        <v>0.63393031358883456</v>
      </c>
      <c r="DP393">
        <v>0.15464402434403421</v>
      </c>
      <c r="DQ393">
        <v>0</v>
      </c>
      <c r="DR393">
        <v>3.4200126829268291</v>
      </c>
      <c r="DS393">
        <v>-0.22804013937281359</v>
      </c>
      <c r="DT393">
        <v>2.3090934555698751E-2</v>
      </c>
      <c r="DU393">
        <v>0</v>
      </c>
      <c r="DV393">
        <v>0</v>
      </c>
      <c r="DW393">
        <v>2</v>
      </c>
      <c r="DX393" t="s">
        <v>356</v>
      </c>
      <c r="DY393">
        <v>3.1193900000000001</v>
      </c>
      <c r="DZ393">
        <v>2.7563200000000001</v>
      </c>
      <c r="EA393">
        <v>0.21204899999999999</v>
      </c>
      <c r="EB393">
        <v>0.218441</v>
      </c>
      <c r="EC393">
        <v>0.104228</v>
      </c>
      <c r="ED393">
        <v>9.2095300000000005E-2</v>
      </c>
      <c r="EE393">
        <v>22798.7</v>
      </c>
      <c r="EF393">
        <v>22483.5</v>
      </c>
      <c r="EG393">
        <v>29528.3</v>
      </c>
      <c r="EH393">
        <v>29091.9</v>
      </c>
      <c r="EI393">
        <v>36631</v>
      </c>
      <c r="EJ393">
        <v>34816.9</v>
      </c>
      <c r="EK393">
        <v>45283.9</v>
      </c>
      <c r="EL393">
        <v>43270.1</v>
      </c>
      <c r="EM393">
        <v>1.71143</v>
      </c>
      <c r="EN393">
        <v>1.6460999999999999</v>
      </c>
      <c r="EO393">
        <v>-9.6336000000000008E-3</v>
      </c>
      <c r="EP393">
        <v>0</v>
      </c>
      <c r="EQ393">
        <v>30.903500000000001</v>
      </c>
      <c r="ER393">
        <v>999.9</v>
      </c>
      <c r="ES393">
        <v>44.8</v>
      </c>
      <c r="ET393">
        <v>52.3</v>
      </c>
      <c r="EU393">
        <v>61.246000000000002</v>
      </c>
      <c r="EV393">
        <v>65.659499999999994</v>
      </c>
      <c r="EW393">
        <v>16.338100000000001</v>
      </c>
      <c r="EX393">
        <v>1</v>
      </c>
      <c r="EY393">
        <v>1.1923999999999999</v>
      </c>
      <c r="EZ393">
        <v>9.2810500000000005</v>
      </c>
      <c r="FA393">
        <v>19.9832</v>
      </c>
      <c r="FB393">
        <v>5.22912</v>
      </c>
      <c r="FC393">
        <v>11.992000000000001</v>
      </c>
      <c r="FD393">
        <v>4.9689500000000004</v>
      </c>
      <c r="FE393">
        <v>3.2894999999999999</v>
      </c>
      <c r="FF393">
        <v>9999</v>
      </c>
      <c r="FG393">
        <v>9999</v>
      </c>
      <c r="FH393">
        <v>9999</v>
      </c>
      <c r="FI393">
        <v>999.9</v>
      </c>
      <c r="FJ393">
        <v>4.9727300000000003</v>
      </c>
      <c r="FK393">
        <v>1.8785700000000001</v>
      </c>
      <c r="FL393">
        <v>1.87683</v>
      </c>
      <c r="FM393">
        <v>1.87957</v>
      </c>
      <c r="FN393">
        <v>1.8759300000000001</v>
      </c>
      <c r="FO393">
        <v>1.8792899999999999</v>
      </c>
      <c r="FP393">
        <v>1.8766700000000001</v>
      </c>
      <c r="FQ393">
        <v>1.8778699999999999</v>
      </c>
      <c r="FR393">
        <v>0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4.3899999999999997</v>
      </c>
      <c r="GF393">
        <v>0.1132</v>
      </c>
      <c r="GG393">
        <v>1.4370950227846799</v>
      </c>
      <c r="GH393">
        <v>3.4596175144301941E-3</v>
      </c>
      <c r="GI393">
        <v>-1.60062044249347E-6</v>
      </c>
      <c r="GJ393">
        <v>4.4551892631570479E-10</v>
      </c>
      <c r="GK393">
        <v>-0.1146890943765039</v>
      </c>
      <c r="GL393">
        <v>-1.1044296988583829E-3</v>
      </c>
      <c r="GM393">
        <v>8.6344859614355754E-4</v>
      </c>
      <c r="GN393">
        <v>-1.2442756315904091E-5</v>
      </c>
      <c r="GO393">
        <v>0</v>
      </c>
      <c r="GP393">
        <v>2120</v>
      </c>
      <c r="GQ393">
        <v>2</v>
      </c>
      <c r="GR393">
        <v>32</v>
      </c>
      <c r="GS393">
        <v>26.5</v>
      </c>
      <c r="GT393">
        <v>26.3</v>
      </c>
      <c r="GU393">
        <v>3.0602999999999998</v>
      </c>
      <c r="GV393">
        <v>2.6440399999999999</v>
      </c>
      <c r="GW393">
        <v>1.39893</v>
      </c>
      <c r="GX393">
        <v>2.2705099999999998</v>
      </c>
      <c r="GY393">
        <v>1.4489700000000001</v>
      </c>
      <c r="GZ393">
        <v>2.49146</v>
      </c>
      <c r="HA393">
        <v>56.2</v>
      </c>
      <c r="HB393">
        <v>13.1952</v>
      </c>
      <c r="HC393">
        <v>18</v>
      </c>
      <c r="HD393">
        <v>512.31299999999999</v>
      </c>
      <c r="HE393">
        <v>384.983</v>
      </c>
      <c r="HF393">
        <v>21.733499999999999</v>
      </c>
      <c r="HG393">
        <v>41.005699999999997</v>
      </c>
      <c r="HH393">
        <v>29.999500000000001</v>
      </c>
      <c r="HI393">
        <v>40.518500000000003</v>
      </c>
      <c r="HJ393">
        <v>40.522199999999998</v>
      </c>
      <c r="HK393">
        <v>61.280900000000003</v>
      </c>
      <c r="HL393">
        <v>66.054199999999994</v>
      </c>
      <c r="HM393">
        <v>0</v>
      </c>
      <c r="HN393">
        <v>18.5334</v>
      </c>
      <c r="HO393">
        <v>1489.56</v>
      </c>
      <c r="HP393">
        <v>17.135200000000001</v>
      </c>
      <c r="HQ393">
        <v>97.765900000000002</v>
      </c>
      <c r="HR393">
        <v>99.490499999999997</v>
      </c>
    </row>
    <row r="394" spans="1:226" x14ac:dyDescent="0.25">
      <c r="A394">
        <v>378</v>
      </c>
      <c r="B394">
        <v>1687544158</v>
      </c>
      <c r="C394">
        <v>15454.5</v>
      </c>
      <c r="D394" t="s">
        <v>1119</v>
      </c>
      <c r="E394" t="s">
        <v>1120</v>
      </c>
      <c r="F394">
        <v>5</v>
      </c>
      <c r="G394" t="s">
        <v>353</v>
      </c>
      <c r="H394" t="s">
        <v>941</v>
      </c>
      <c r="I394">
        <v>1687544150.5</v>
      </c>
      <c r="J394">
        <f t="shared" si="155"/>
        <v>2.8156883851441251E-3</v>
      </c>
      <c r="K394">
        <f t="shared" si="156"/>
        <v>2.8156883851441252</v>
      </c>
      <c r="L394">
        <f t="shared" si="157"/>
        <v>19.534563120188899</v>
      </c>
      <c r="M394">
        <f t="shared" si="158"/>
        <v>1409.465185185185</v>
      </c>
      <c r="N394">
        <f t="shared" si="159"/>
        <v>1094.6459899633226</v>
      </c>
      <c r="O394">
        <f t="shared" si="160"/>
        <v>111.51386735192729</v>
      </c>
      <c r="P394">
        <f t="shared" si="161"/>
        <v>143.58515459702792</v>
      </c>
      <c r="Q394">
        <f t="shared" si="162"/>
        <v>0.11944405893107529</v>
      </c>
      <c r="R394">
        <f>IF(LEFT(BD394,1)&lt;&gt;"0",IF(LEFT(BD394,1)="1",3,BE394),$D$5+$E$5*(BV394*BO394/($K$5*1000))+$F$5*(BV394*BO394/($K$5*1000))*MAX(MIN(BB394,$J$5),$I$5)*MAX(MIN(BB394,$J$5),$I$5)+$G$5*MAX(MIN(BB394,$J$5),$I$5)*(BV394*BO394/($K$5*1000))+$H$5*(BV394*BO394/($K$5*1000))*(BV394*BO394/($K$5*1000)))</f>
        <v>2.9592588432484361</v>
      </c>
      <c r="S394">
        <f t="shared" si="163"/>
        <v>0.11682892788067514</v>
      </c>
      <c r="T394">
        <f t="shared" si="164"/>
        <v>7.3248270263271215E-2</v>
      </c>
      <c r="U394">
        <f t="shared" si="165"/>
        <v>494.60297230220181</v>
      </c>
      <c r="V394">
        <f t="shared" si="166"/>
        <v>31.728360891373622</v>
      </c>
      <c r="W394">
        <f t="shared" si="167"/>
        <v>30.756185185185188</v>
      </c>
      <c r="X394">
        <f t="shared" si="168"/>
        <v>4.4490407819442712</v>
      </c>
      <c r="Y394">
        <f t="shared" si="169"/>
        <v>49.866844587816864</v>
      </c>
      <c r="Z394">
        <f t="shared" si="170"/>
        <v>2.0724132180244887</v>
      </c>
      <c r="AA394">
        <f t="shared" si="171"/>
        <v>4.1558940317045989</v>
      </c>
      <c r="AB394">
        <f t="shared" si="172"/>
        <v>2.3766275639197825</v>
      </c>
      <c r="AC394">
        <f t="shared" si="173"/>
        <v>-124.17185778485592</v>
      </c>
      <c r="AD394">
        <f t="shared" si="174"/>
        <v>-189.54540918822408</v>
      </c>
      <c r="AE394">
        <f t="shared" si="175"/>
        <v>-14.264879607598573</v>
      </c>
      <c r="AF394">
        <f t="shared" si="176"/>
        <v>166.62082572152326</v>
      </c>
      <c r="AG394">
        <f t="shared" si="177"/>
        <v>39.588127656807821</v>
      </c>
      <c r="AH394">
        <f t="shared" si="178"/>
        <v>2.8639623868724677</v>
      </c>
      <c r="AI394">
        <f t="shared" si="179"/>
        <v>19.534563120188899</v>
      </c>
      <c r="AJ394">
        <v>1504.1644318832209</v>
      </c>
      <c r="AK394">
        <v>1462.456848484848</v>
      </c>
      <c r="AL394">
        <v>3.387002927412937</v>
      </c>
      <c r="AM394">
        <v>65.215771682281684</v>
      </c>
      <c r="AN394">
        <f t="shared" si="180"/>
        <v>2.8156883851441252</v>
      </c>
      <c r="AO394">
        <v>17.036322555748772</v>
      </c>
      <c r="AP394">
        <v>20.344269090909091</v>
      </c>
      <c r="AQ394">
        <v>2.365816200370574E-4</v>
      </c>
      <c r="AR394">
        <v>100.46263180552219</v>
      </c>
      <c r="AS394">
        <v>0</v>
      </c>
      <c r="AT394">
        <v>0</v>
      </c>
      <c r="AU394">
        <f t="shared" si="181"/>
        <v>1</v>
      </c>
      <c r="AV394">
        <f t="shared" si="182"/>
        <v>0</v>
      </c>
      <c r="AW394">
        <f t="shared" si="183"/>
        <v>53322.927865616315</v>
      </c>
      <c r="AX394">
        <f t="shared" si="184"/>
        <v>2811.3760740740745</v>
      </c>
      <c r="AY394">
        <f t="shared" si="185"/>
        <v>2306.1719961362401</v>
      </c>
      <c r="AZ394">
        <f>($B$11*$D$9+$C$11*$D$9+$F$11*((CV394+CN394)/MAX(CV394+CN394+CW394, 0.1)*$I$9+CW394/MAX(CV394+CN394+CW394, 0.1)*$J$9))/($B$11+$C$11+$F$11)</f>
        <v>0.82030007205484834</v>
      </c>
      <c r="BA394">
        <f>($B$11*$K$9+$C$11*$K$9+$F$11*((CV394+CN394)/MAX(CV394+CN394+CW394, 0.1)*$P$9+CW394/MAX(CV394+CN394+CW394, 0.1)*$Q$9))/($B$11+$C$11+$F$11)</f>
        <v>0.1759291390658573</v>
      </c>
      <c r="BB394" s="1">
        <v>6</v>
      </c>
      <c r="BC394">
        <v>0.5</v>
      </c>
      <c r="BD394" t="s">
        <v>354</v>
      </c>
      <c r="BE394">
        <v>2</v>
      </c>
      <c r="BF394" t="b">
        <v>1</v>
      </c>
      <c r="BG394">
        <v>1687544150.5</v>
      </c>
      <c r="BH394">
        <v>1409.465185185185</v>
      </c>
      <c r="BI394">
        <v>1461.811481481481</v>
      </c>
      <c r="BJ394">
        <v>20.343288888888889</v>
      </c>
      <c r="BK394">
        <v>16.976670370370371</v>
      </c>
      <c r="BL394">
        <v>1405.091851851852</v>
      </c>
      <c r="BM394">
        <v>20.22995925925926</v>
      </c>
      <c r="BN394">
        <v>500.03288888888892</v>
      </c>
      <c r="BO394">
        <v>101.7722592592593</v>
      </c>
      <c r="BP394">
        <v>9.9823929629629646E-2</v>
      </c>
      <c r="BQ394">
        <v>29.56810740740741</v>
      </c>
      <c r="BR394">
        <v>30.756185185185188</v>
      </c>
      <c r="BS394">
        <v>999.90000000000009</v>
      </c>
      <c r="BT394">
        <v>0</v>
      </c>
      <c r="BU394">
        <v>0</v>
      </c>
      <c r="BV394">
        <v>9993.2388888888891</v>
      </c>
      <c r="BW394">
        <v>0</v>
      </c>
      <c r="BX394">
        <v>811.35644444444449</v>
      </c>
      <c r="BY394">
        <v>-52.346181481481473</v>
      </c>
      <c r="BZ394">
        <v>1438.734074074074</v>
      </c>
      <c r="CA394">
        <v>1487.0585185185189</v>
      </c>
      <c r="CB394">
        <v>3.3666022222222218</v>
      </c>
      <c r="CC394">
        <v>1461.811481481481</v>
      </c>
      <c r="CD394">
        <v>16.976670370370371</v>
      </c>
      <c r="CE394">
        <v>2.0703822222222219</v>
      </c>
      <c r="CF394">
        <v>1.7277551851851849</v>
      </c>
      <c r="CG394">
        <v>17.993129629629632</v>
      </c>
      <c r="CH394">
        <v>15.148033333333339</v>
      </c>
      <c r="CI394">
        <v>2000.0196296296299</v>
      </c>
      <c r="CJ394">
        <v>0.97999522222222213</v>
      </c>
      <c r="CK394">
        <v>2.0004570370370379E-2</v>
      </c>
      <c r="CL394">
        <v>0</v>
      </c>
      <c r="CM394">
        <v>2.0243037037037039</v>
      </c>
      <c r="CN394">
        <v>0</v>
      </c>
      <c r="CO394">
        <v>14288.35555555555</v>
      </c>
      <c r="CP394">
        <v>17338.362962962961</v>
      </c>
      <c r="CQ394">
        <v>48.561999999999983</v>
      </c>
      <c r="CR394">
        <v>49.828333333333319</v>
      </c>
      <c r="CS394">
        <v>48.717333333333329</v>
      </c>
      <c r="CT394">
        <v>47.875</v>
      </c>
      <c r="CU394">
        <v>47.23833333333333</v>
      </c>
      <c r="CV394">
        <v>1960.0096296296299</v>
      </c>
      <c r="CW394">
        <v>40.01</v>
      </c>
      <c r="CX394">
        <v>0</v>
      </c>
      <c r="CY394">
        <v>1687544158.4000001</v>
      </c>
      <c r="CZ394">
        <v>0</v>
      </c>
      <c r="DA394">
        <v>1687542577</v>
      </c>
      <c r="DB394" t="s">
        <v>942</v>
      </c>
      <c r="DC394">
        <v>1687542562</v>
      </c>
      <c r="DD394">
        <v>1687542577</v>
      </c>
      <c r="DE394">
        <v>5</v>
      </c>
      <c r="DF394">
        <v>0.01</v>
      </c>
      <c r="DG394">
        <v>7.0000000000000001E-3</v>
      </c>
      <c r="DH394">
        <v>2.6339999999999999</v>
      </c>
      <c r="DI394">
        <v>1E-3</v>
      </c>
      <c r="DJ394">
        <v>420</v>
      </c>
      <c r="DK394">
        <v>14</v>
      </c>
      <c r="DL394">
        <v>7.0000000000000007E-2</v>
      </c>
      <c r="DM394">
        <v>0.01</v>
      </c>
      <c r="DN394">
        <v>-52.3747525</v>
      </c>
      <c r="DO394">
        <v>0.91319887429655722</v>
      </c>
      <c r="DP394">
        <v>0.20329689002478599</v>
      </c>
      <c r="DQ394">
        <v>0</v>
      </c>
      <c r="DR394">
        <v>3.3818549999999998</v>
      </c>
      <c r="DS394">
        <v>-0.4211556472795554</v>
      </c>
      <c r="DT394">
        <v>4.4760226931953799E-2</v>
      </c>
      <c r="DU394">
        <v>0</v>
      </c>
      <c r="DV394">
        <v>0</v>
      </c>
      <c r="DW394">
        <v>2</v>
      </c>
      <c r="DX394" t="s">
        <v>356</v>
      </c>
      <c r="DY394">
        <v>3.1193499999999998</v>
      </c>
      <c r="DZ394">
        <v>2.7566299999999999</v>
      </c>
      <c r="EA394">
        <v>0.21354100000000001</v>
      </c>
      <c r="EB394">
        <v>0.21997</v>
      </c>
      <c r="EC394">
        <v>0.10427500000000001</v>
      </c>
      <c r="ED394">
        <v>9.2308600000000005E-2</v>
      </c>
      <c r="EE394">
        <v>22755.599999999999</v>
      </c>
      <c r="EF394">
        <v>22439.1</v>
      </c>
      <c r="EG394">
        <v>29528.7</v>
      </c>
      <c r="EH394">
        <v>29091.8</v>
      </c>
      <c r="EI394">
        <v>36630</v>
      </c>
      <c r="EJ394">
        <v>34808.699999999997</v>
      </c>
      <c r="EK394">
        <v>45284.9</v>
      </c>
      <c r="EL394">
        <v>43269.8</v>
      </c>
      <c r="EM394">
        <v>1.7119</v>
      </c>
      <c r="EN394">
        <v>1.64635</v>
      </c>
      <c r="EO394">
        <v>-9.8198699999999996E-3</v>
      </c>
      <c r="EP394">
        <v>0</v>
      </c>
      <c r="EQ394">
        <v>30.9008</v>
      </c>
      <c r="ER394">
        <v>999.9</v>
      </c>
      <c r="ES394">
        <v>44.8</v>
      </c>
      <c r="ET394">
        <v>52.3</v>
      </c>
      <c r="EU394">
        <v>61.248399999999997</v>
      </c>
      <c r="EV394">
        <v>65.609499999999997</v>
      </c>
      <c r="EW394">
        <v>16.085699999999999</v>
      </c>
      <c r="EX394">
        <v>1</v>
      </c>
      <c r="EY394">
        <v>1.1917800000000001</v>
      </c>
      <c r="EZ394">
        <v>9.2810500000000005</v>
      </c>
      <c r="FA394">
        <v>19.982900000000001</v>
      </c>
      <c r="FB394">
        <v>5.2294200000000002</v>
      </c>
      <c r="FC394">
        <v>11.9918</v>
      </c>
      <c r="FD394">
        <v>4.96915</v>
      </c>
      <c r="FE394">
        <v>3.2895799999999999</v>
      </c>
      <c r="FF394">
        <v>9999</v>
      </c>
      <c r="FG394">
        <v>9999</v>
      </c>
      <c r="FH394">
        <v>9999</v>
      </c>
      <c r="FI394">
        <v>999.9</v>
      </c>
      <c r="FJ394">
        <v>4.9727300000000003</v>
      </c>
      <c r="FK394">
        <v>1.87853</v>
      </c>
      <c r="FL394">
        <v>1.8768199999999999</v>
      </c>
      <c r="FM394">
        <v>1.87958</v>
      </c>
      <c r="FN394">
        <v>1.8759300000000001</v>
      </c>
      <c r="FO394">
        <v>1.8792899999999999</v>
      </c>
      <c r="FP394">
        <v>1.8766400000000001</v>
      </c>
      <c r="FQ394">
        <v>1.8778300000000001</v>
      </c>
      <c r="FR394">
        <v>0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4.42</v>
      </c>
      <c r="GF394">
        <v>0.1133</v>
      </c>
      <c r="GG394">
        <v>1.4370950227846799</v>
      </c>
      <c r="GH394">
        <v>3.4596175144301941E-3</v>
      </c>
      <c r="GI394">
        <v>-1.60062044249347E-6</v>
      </c>
      <c r="GJ394">
        <v>4.4551892631570479E-10</v>
      </c>
      <c r="GK394">
        <v>-0.1146890943765039</v>
      </c>
      <c r="GL394">
        <v>-1.1044296988583829E-3</v>
      </c>
      <c r="GM394">
        <v>8.6344859614355754E-4</v>
      </c>
      <c r="GN394">
        <v>-1.2442756315904091E-5</v>
      </c>
      <c r="GO394">
        <v>0</v>
      </c>
      <c r="GP394">
        <v>2120</v>
      </c>
      <c r="GQ394">
        <v>2</v>
      </c>
      <c r="GR394">
        <v>32</v>
      </c>
      <c r="GS394">
        <v>26.6</v>
      </c>
      <c r="GT394">
        <v>26.4</v>
      </c>
      <c r="GU394">
        <v>3.0859399999999999</v>
      </c>
      <c r="GV394">
        <v>2.6415999999999999</v>
      </c>
      <c r="GW394">
        <v>1.39893</v>
      </c>
      <c r="GX394">
        <v>2.2705099999999998</v>
      </c>
      <c r="GY394">
        <v>1.4489700000000001</v>
      </c>
      <c r="GZ394">
        <v>2.5268600000000001</v>
      </c>
      <c r="HA394">
        <v>56.2</v>
      </c>
      <c r="HB394">
        <v>13.203900000000001</v>
      </c>
      <c r="HC394">
        <v>18</v>
      </c>
      <c r="HD394">
        <v>512.57000000000005</v>
      </c>
      <c r="HE394">
        <v>385.10199999999998</v>
      </c>
      <c r="HF394">
        <v>21.7273</v>
      </c>
      <c r="HG394">
        <v>40.9985</v>
      </c>
      <c r="HH394">
        <v>29.999500000000001</v>
      </c>
      <c r="HI394">
        <v>40.511899999999997</v>
      </c>
      <c r="HJ394">
        <v>40.516100000000002</v>
      </c>
      <c r="HK394">
        <v>61.875799999999998</v>
      </c>
      <c r="HL394">
        <v>66.054199999999994</v>
      </c>
      <c r="HM394">
        <v>0</v>
      </c>
      <c r="HN394">
        <v>18.5137</v>
      </c>
      <c r="HO394">
        <v>1509.59</v>
      </c>
      <c r="HP394">
        <v>17.133500000000002</v>
      </c>
      <c r="HQ394">
        <v>97.767600000000002</v>
      </c>
      <c r="HR394">
        <v>99.489900000000006</v>
      </c>
    </row>
    <row r="395" spans="1:226" x14ac:dyDescent="0.25">
      <c r="A395">
        <v>379</v>
      </c>
      <c r="B395">
        <v>1687544163</v>
      </c>
      <c r="C395">
        <v>15459.5</v>
      </c>
      <c r="D395" t="s">
        <v>1121</v>
      </c>
      <c r="E395" t="s">
        <v>1122</v>
      </c>
      <c r="F395">
        <v>5</v>
      </c>
      <c r="G395" t="s">
        <v>353</v>
      </c>
      <c r="H395" t="s">
        <v>941</v>
      </c>
      <c r="I395">
        <v>1687544155.2142861</v>
      </c>
      <c r="J395">
        <f t="shared" si="155"/>
        <v>2.8168473484503913E-3</v>
      </c>
      <c r="K395">
        <f t="shared" si="156"/>
        <v>2.8168473484503913</v>
      </c>
      <c r="L395">
        <f t="shared" si="157"/>
        <v>19.328113233609383</v>
      </c>
      <c r="M395">
        <f t="shared" si="158"/>
        <v>1425.232857142857</v>
      </c>
      <c r="N395">
        <f t="shared" si="159"/>
        <v>1112.9151768783818</v>
      </c>
      <c r="O395">
        <f t="shared" si="160"/>
        <v>113.37462620148388</v>
      </c>
      <c r="P395">
        <f t="shared" si="161"/>
        <v>145.1909775207443</v>
      </c>
      <c r="Q395">
        <f t="shared" si="162"/>
        <v>0.11958286046395544</v>
      </c>
      <c r="R395">
        <f>IF(LEFT(BD395,1)&lt;&gt;"0",IF(LEFT(BD395,1)="1",3,BE395),$D$5+$E$5*(BV395*BO395/($K$5*1000))+$F$5*(BV395*BO395/($K$5*1000))*MAX(MIN(BB395,$J$5),$I$5)*MAX(MIN(BB395,$J$5),$I$5)+$G$5*MAX(MIN(BB395,$J$5),$I$5)*(BV395*BO395/($K$5*1000))+$H$5*(BV395*BO395/($K$5*1000))*(BV395*BO395/($K$5*1000)))</f>
        <v>2.9598557250512716</v>
      </c>
      <c r="S395">
        <f t="shared" si="163"/>
        <v>0.11696223593827083</v>
      </c>
      <c r="T395">
        <f t="shared" si="164"/>
        <v>7.333206686864005E-2</v>
      </c>
      <c r="U395">
        <f t="shared" si="165"/>
        <v>498.22719145634881</v>
      </c>
      <c r="V395">
        <f t="shared" si="166"/>
        <v>31.740572610487575</v>
      </c>
      <c r="W395">
        <f t="shared" si="167"/>
        <v>30.74945</v>
      </c>
      <c r="X395">
        <f t="shared" si="168"/>
        <v>4.4473294635133049</v>
      </c>
      <c r="Y395">
        <f t="shared" si="169"/>
        <v>49.890679752153062</v>
      </c>
      <c r="Z395">
        <f t="shared" si="170"/>
        <v>2.0724208437983638</v>
      </c>
      <c r="AA395">
        <f t="shared" si="171"/>
        <v>4.1539238472871824</v>
      </c>
      <c r="AB395">
        <f t="shared" si="172"/>
        <v>2.3749086197149412</v>
      </c>
      <c r="AC395">
        <f t="shared" si="173"/>
        <v>-124.22296806666226</v>
      </c>
      <c r="AD395">
        <f t="shared" si="174"/>
        <v>-189.82198491090372</v>
      </c>
      <c r="AE395">
        <f t="shared" si="175"/>
        <v>-14.281756078854972</v>
      </c>
      <c r="AF395">
        <f t="shared" si="176"/>
        <v>169.90048239992785</v>
      </c>
      <c r="AG395">
        <f t="shared" si="177"/>
        <v>39.67855717934048</v>
      </c>
      <c r="AH395">
        <f t="shared" si="178"/>
        <v>2.8377506023065542</v>
      </c>
      <c r="AI395">
        <f t="shared" si="179"/>
        <v>19.328113233609383</v>
      </c>
      <c r="AJ395">
        <v>1521.9235967535469</v>
      </c>
      <c r="AK395">
        <v>1479.8818787878779</v>
      </c>
      <c r="AL395">
        <v>3.4981689669647942</v>
      </c>
      <c r="AM395">
        <v>65.215771682281684</v>
      </c>
      <c r="AN395">
        <f t="shared" si="180"/>
        <v>2.8168473484503913</v>
      </c>
      <c r="AO395">
        <v>17.046213158180361</v>
      </c>
      <c r="AP395">
        <v>20.355763636363619</v>
      </c>
      <c r="AQ395">
        <v>1.8913909052676011E-4</v>
      </c>
      <c r="AR395">
        <v>100.46263180552219</v>
      </c>
      <c r="AS395">
        <v>0</v>
      </c>
      <c r="AT395">
        <v>0</v>
      </c>
      <c r="AU395">
        <f t="shared" si="181"/>
        <v>1</v>
      </c>
      <c r="AV395">
        <f t="shared" si="182"/>
        <v>0</v>
      </c>
      <c r="AW395">
        <f t="shared" si="183"/>
        <v>53341.686702302512</v>
      </c>
      <c r="AX395">
        <f t="shared" si="184"/>
        <v>2831.9764642857144</v>
      </c>
      <c r="AY395">
        <f t="shared" si="185"/>
        <v>2323.0705030167983</v>
      </c>
      <c r="AZ395">
        <f>($B$11*$D$9+$C$11*$D$9+$F$11*((CV395+CN395)/MAX(CV395+CN395+CW395, 0.1)*$I$9+CW395/MAX(CV395+CN395+CW395, 0.1)*$J$9))/($B$11+$C$11+$F$11)</f>
        <v>0.82030007392830739</v>
      </c>
      <c r="BA395">
        <f>($B$11*$K$9+$C$11*$K$9+$F$11*((CV395+CN395)/MAX(CV395+CN395+CW395, 0.1)*$P$9+CW395/MAX(CV395+CN395+CW395, 0.1)*$Q$9))/($B$11+$C$11+$F$11)</f>
        <v>0.17592914268163329</v>
      </c>
      <c r="BB395" s="1">
        <v>6</v>
      </c>
      <c r="BC395">
        <v>0.5</v>
      </c>
      <c r="BD395" t="s">
        <v>354</v>
      </c>
      <c r="BE395">
        <v>2</v>
      </c>
      <c r="BF395" t="b">
        <v>1</v>
      </c>
      <c r="BG395">
        <v>1687544155.2142861</v>
      </c>
      <c r="BH395">
        <v>1425.232857142857</v>
      </c>
      <c r="BI395">
        <v>1477.6953571428569</v>
      </c>
      <c r="BJ395">
        <v>20.343428571428571</v>
      </c>
      <c r="BK395">
        <v>17.007728571428569</v>
      </c>
      <c r="BL395">
        <v>1420.8342857142859</v>
      </c>
      <c r="BM395">
        <v>20.2301</v>
      </c>
      <c r="BN395">
        <v>500.04874999999998</v>
      </c>
      <c r="BO395">
        <v>101.7719285714286</v>
      </c>
      <c r="BP395">
        <v>9.9829992857142877E-2</v>
      </c>
      <c r="BQ395">
        <v>29.55987857142857</v>
      </c>
      <c r="BR395">
        <v>30.74945</v>
      </c>
      <c r="BS395">
        <v>999.9000000000002</v>
      </c>
      <c r="BT395">
        <v>0</v>
      </c>
      <c r="BU395">
        <v>0</v>
      </c>
      <c r="BV395">
        <v>9996.6542857142867</v>
      </c>
      <c r="BW395">
        <v>0</v>
      </c>
      <c r="BX395">
        <v>831.96932142857156</v>
      </c>
      <c r="BY395">
        <v>-52.46178571428571</v>
      </c>
      <c r="BZ395">
        <v>1454.83</v>
      </c>
      <c r="CA395">
        <v>1503.2635714285709</v>
      </c>
      <c r="CB395">
        <v>3.3356875000000001</v>
      </c>
      <c r="CC395">
        <v>1477.6953571428569</v>
      </c>
      <c r="CD395">
        <v>17.007728571428569</v>
      </c>
      <c r="CE395">
        <v>2.070388928571429</v>
      </c>
      <c r="CF395">
        <v>1.7309099999999999</v>
      </c>
      <c r="CG395">
        <v>17.99318214285714</v>
      </c>
      <c r="CH395">
        <v>15.176403571428571</v>
      </c>
      <c r="CI395">
        <v>2000.007142857143</v>
      </c>
      <c r="CJ395">
        <v>0.97999499999999984</v>
      </c>
      <c r="CK395">
        <v>2.000480000000001E-2</v>
      </c>
      <c r="CL395">
        <v>0</v>
      </c>
      <c r="CM395">
        <v>2.0407250000000001</v>
      </c>
      <c r="CN395">
        <v>0</v>
      </c>
      <c r="CO395">
        <v>14281.678571428571</v>
      </c>
      <c r="CP395">
        <v>17338.264285714289</v>
      </c>
      <c r="CQ395">
        <v>48.561999999999983</v>
      </c>
      <c r="CR395">
        <v>49.81424999999998</v>
      </c>
      <c r="CS395">
        <v>48.69824999999998</v>
      </c>
      <c r="CT395">
        <v>47.875</v>
      </c>
      <c r="CU395">
        <v>47.227499999999999</v>
      </c>
      <c r="CV395">
        <v>1959.997142857143</v>
      </c>
      <c r="CW395">
        <v>40.01</v>
      </c>
      <c r="CX395">
        <v>0</v>
      </c>
      <c r="CY395">
        <v>1687544163.2</v>
      </c>
      <c r="CZ395">
        <v>0</v>
      </c>
      <c r="DA395">
        <v>1687542577</v>
      </c>
      <c r="DB395" t="s">
        <v>942</v>
      </c>
      <c r="DC395">
        <v>1687542562</v>
      </c>
      <c r="DD395">
        <v>1687542577</v>
      </c>
      <c r="DE395">
        <v>5</v>
      </c>
      <c r="DF395">
        <v>0.01</v>
      </c>
      <c r="DG395">
        <v>7.0000000000000001E-3</v>
      </c>
      <c r="DH395">
        <v>2.6339999999999999</v>
      </c>
      <c r="DI395">
        <v>1E-3</v>
      </c>
      <c r="DJ395">
        <v>420</v>
      </c>
      <c r="DK395">
        <v>14</v>
      </c>
      <c r="DL395">
        <v>7.0000000000000007E-2</v>
      </c>
      <c r="DM395">
        <v>0.01</v>
      </c>
      <c r="DN395">
        <v>-52.430617499999997</v>
      </c>
      <c r="DO395">
        <v>-0.93757260787999908</v>
      </c>
      <c r="DP395">
        <v>0.26265570323857401</v>
      </c>
      <c r="DQ395">
        <v>0</v>
      </c>
      <c r="DR395">
        <v>3.35814675</v>
      </c>
      <c r="DS395">
        <v>-0.46075170731708409</v>
      </c>
      <c r="DT395">
        <v>4.7721486428416088E-2</v>
      </c>
      <c r="DU395">
        <v>0</v>
      </c>
      <c r="DV395">
        <v>0</v>
      </c>
      <c r="DW395">
        <v>2</v>
      </c>
      <c r="DX395" t="s">
        <v>356</v>
      </c>
      <c r="DY395">
        <v>3.1193200000000001</v>
      </c>
      <c r="DZ395">
        <v>2.7565400000000002</v>
      </c>
      <c r="EA395">
        <v>0.21506700000000001</v>
      </c>
      <c r="EB395">
        <v>0.221467</v>
      </c>
      <c r="EC395">
        <v>0.104312</v>
      </c>
      <c r="ED395">
        <v>9.2322600000000005E-2</v>
      </c>
      <c r="EE395">
        <v>22711.8</v>
      </c>
      <c r="EF395">
        <v>22396.3</v>
      </c>
      <c r="EG395">
        <v>29529.5</v>
      </c>
      <c r="EH395">
        <v>29092.5</v>
      </c>
      <c r="EI395">
        <v>36629.4</v>
      </c>
      <c r="EJ395">
        <v>34809</v>
      </c>
      <c r="EK395">
        <v>45285.8</v>
      </c>
      <c r="EL395">
        <v>43270.8</v>
      </c>
      <c r="EM395">
        <v>1.71157</v>
      </c>
      <c r="EN395">
        <v>1.6465700000000001</v>
      </c>
      <c r="EO395">
        <v>-9.4994899999999993E-3</v>
      </c>
      <c r="EP395">
        <v>0</v>
      </c>
      <c r="EQ395">
        <v>30.898499999999999</v>
      </c>
      <c r="ER395">
        <v>999.9</v>
      </c>
      <c r="ES395">
        <v>44.8</v>
      </c>
      <c r="ET395">
        <v>52.3</v>
      </c>
      <c r="EU395">
        <v>61.246600000000001</v>
      </c>
      <c r="EV395">
        <v>65.469499999999996</v>
      </c>
      <c r="EW395">
        <v>16.073699999999999</v>
      </c>
      <c r="EX395">
        <v>1</v>
      </c>
      <c r="EY395">
        <v>1.19116</v>
      </c>
      <c r="EZ395">
        <v>9.2810500000000005</v>
      </c>
      <c r="FA395">
        <v>19.983000000000001</v>
      </c>
      <c r="FB395">
        <v>5.2301700000000002</v>
      </c>
      <c r="FC395">
        <v>11.992000000000001</v>
      </c>
      <c r="FD395">
        <v>4.9694500000000001</v>
      </c>
      <c r="FE395">
        <v>3.28965</v>
      </c>
      <c r="FF395">
        <v>9999</v>
      </c>
      <c r="FG395">
        <v>9999</v>
      </c>
      <c r="FH395">
        <v>9999</v>
      </c>
      <c r="FI395">
        <v>999.9</v>
      </c>
      <c r="FJ395">
        <v>4.9727399999999999</v>
      </c>
      <c r="FK395">
        <v>1.8785400000000001</v>
      </c>
      <c r="FL395">
        <v>1.8768199999999999</v>
      </c>
      <c r="FM395">
        <v>1.87957</v>
      </c>
      <c r="FN395">
        <v>1.8759300000000001</v>
      </c>
      <c r="FO395">
        <v>1.8792800000000001</v>
      </c>
      <c r="FP395">
        <v>1.87662</v>
      </c>
      <c r="FQ395">
        <v>1.87785</v>
      </c>
      <c r="FR395">
        <v>0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4.4400000000000004</v>
      </c>
      <c r="GF395">
        <v>0.1135</v>
      </c>
      <c r="GG395">
        <v>1.4370950227846799</v>
      </c>
      <c r="GH395">
        <v>3.4596175144301941E-3</v>
      </c>
      <c r="GI395">
        <v>-1.60062044249347E-6</v>
      </c>
      <c r="GJ395">
        <v>4.4551892631570479E-10</v>
      </c>
      <c r="GK395">
        <v>-0.1146890943765039</v>
      </c>
      <c r="GL395">
        <v>-1.1044296988583829E-3</v>
      </c>
      <c r="GM395">
        <v>8.6344859614355754E-4</v>
      </c>
      <c r="GN395">
        <v>-1.2442756315904091E-5</v>
      </c>
      <c r="GO395">
        <v>0</v>
      </c>
      <c r="GP395">
        <v>2120</v>
      </c>
      <c r="GQ395">
        <v>2</v>
      </c>
      <c r="GR395">
        <v>32</v>
      </c>
      <c r="GS395">
        <v>26.7</v>
      </c>
      <c r="GT395">
        <v>26.4</v>
      </c>
      <c r="GU395">
        <v>3.1140099999999999</v>
      </c>
      <c r="GV395">
        <v>2.63672</v>
      </c>
      <c r="GW395">
        <v>1.39893</v>
      </c>
      <c r="GX395">
        <v>2.2705099999999998</v>
      </c>
      <c r="GY395">
        <v>1.4489700000000001</v>
      </c>
      <c r="GZ395">
        <v>2.5671400000000002</v>
      </c>
      <c r="HA395">
        <v>56.2</v>
      </c>
      <c r="HB395">
        <v>13.203900000000001</v>
      </c>
      <c r="HC395">
        <v>18</v>
      </c>
      <c r="HD395">
        <v>512.33500000000004</v>
      </c>
      <c r="HE395">
        <v>385.21</v>
      </c>
      <c r="HF395">
        <v>21.7224</v>
      </c>
      <c r="HG395">
        <v>40.991900000000001</v>
      </c>
      <c r="HH395">
        <v>29.999500000000001</v>
      </c>
      <c r="HI395">
        <v>40.506399999999999</v>
      </c>
      <c r="HJ395">
        <v>40.511099999999999</v>
      </c>
      <c r="HK395">
        <v>62.382100000000001</v>
      </c>
      <c r="HL395">
        <v>66.054199999999994</v>
      </c>
      <c r="HM395">
        <v>0</v>
      </c>
      <c r="HN395">
        <v>18.4998</v>
      </c>
      <c r="HO395">
        <v>1522.97</v>
      </c>
      <c r="HP395">
        <v>17.135000000000002</v>
      </c>
      <c r="HQ395">
        <v>97.77</v>
      </c>
      <c r="HR395">
        <v>99.4923</v>
      </c>
    </row>
    <row r="396" spans="1:226" x14ac:dyDescent="0.25">
      <c r="A396">
        <v>380</v>
      </c>
      <c r="B396">
        <v>1687544168</v>
      </c>
      <c r="C396">
        <v>15464.5</v>
      </c>
      <c r="D396" t="s">
        <v>1123</v>
      </c>
      <c r="E396" t="s">
        <v>1124</v>
      </c>
      <c r="F396">
        <v>5</v>
      </c>
      <c r="G396" t="s">
        <v>353</v>
      </c>
      <c r="H396" t="s">
        <v>941</v>
      </c>
      <c r="I396">
        <v>1687544160.5</v>
      </c>
      <c r="J396">
        <f t="shared" si="155"/>
        <v>2.8206407793845327E-3</v>
      </c>
      <c r="K396">
        <f t="shared" si="156"/>
        <v>2.8206407793845329</v>
      </c>
      <c r="L396">
        <f t="shared" si="157"/>
        <v>19.258589685270227</v>
      </c>
      <c r="M396">
        <f t="shared" si="158"/>
        <v>1442.922592592593</v>
      </c>
      <c r="N396">
        <f t="shared" si="159"/>
        <v>1131.4709917401151</v>
      </c>
      <c r="O396">
        <f t="shared" si="160"/>
        <v>115.2645741090772</v>
      </c>
      <c r="P396">
        <f t="shared" si="161"/>
        <v>146.99259576400337</v>
      </c>
      <c r="Q396">
        <f t="shared" si="162"/>
        <v>0.11984921200140085</v>
      </c>
      <c r="R396">
        <f>IF(LEFT(BD396,1)&lt;&gt;"0",IF(LEFT(BD396,1)="1",3,BE396),$D$5+$E$5*(BV396*BO396/($K$5*1000))+$F$5*(BV396*BO396/($K$5*1000))*MAX(MIN(BB396,$J$5),$I$5)*MAX(MIN(BB396,$J$5),$I$5)+$G$5*MAX(MIN(BB396,$J$5),$I$5)*(BV396*BO396/($K$5*1000))+$H$5*(BV396*BO396/($K$5*1000))*(BV396*BO396/($K$5*1000)))</f>
        <v>2.9599054694213081</v>
      </c>
      <c r="S396">
        <f t="shared" si="163"/>
        <v>0.11721708206140281</v>
      </c>
      <c r="T396">
        <f t="shared" si="164"/>
        <v>7.3492348042832376E-2</v>
      </c>
      <c r="U396">
        <f t="shared" si="165"/>
        <v>499.95241553044605</v>
      </c>
      <c r="V396">
        <f t="shared" si="166"/>
        <v>31.74172221211392</v>
      </c>
      <c r="W396">
        <f t="shared" si="167"/>
        <v>30.744107407407409</v>
      </c>
      <c r="X396">
        <f t="shared" si="168"/>
        <v>4.4459723916859488</v>
      </c>
      <c r="Y396">
        <f t="shared" si="169"/>
        <v>49.928215998849154</v>
      </c>
      <c r="Z396">
        <f t="shared" si="170"/>
        <v>2.0730346623862603</v>
      </c>
      <c r="AA396">
        <f t="shared" si="171"/>
        <v>4.1520303117460555</v>
      </c>
      <c r="AB396">
        <f t="shared" si="172"/>
        <v>2.3729377292996885</v>
      </c>
      <c r="AC396">
        <f t="shared" si="173"/>
        <v>-124.39025837085789</v>
      </c>
      <c r="AD396">
        <f t="shared" si="174"/>
        <v>-190.23517163418049</v>
      </c>
      <c r="AE396">
        <f t="shared" si="175"/>
        <v>-14.311664325584589</v>
      </c>
      <c r="AF396">
        <f t="shared" si="176"/>
        <v>171.01532119982303</v>
      </c>
      <c r="AG396">
        <f t="shared" si="177"/>
        <v>39.591921690890693</v>
      </c>
      <c r="AH396">
        <f t="shared" si="178"/>
        <v>2.8141721969615681</v>
      </c>
      <c r="AI396">
        <f t="shared" si="179"/>
        <v>19.258589685270227</v>
      </c>
      <c r="AJ396">
        <v>1538.3173561090009</v>
      </c>
      <c r="AK396">
        <v>1496.9067272727259</v>
      </c>
      <c r="AL396">
        <v>3.3940610624228671</v>
      </c>
      <c r="AM396">
        <v>65.215771682281684</v>
      </c>
      <c r="AN396">
        <f t="shared" si="180"/>
        <v>2.8206407793845329</v>
      </c>
      <c r="AO396">
        <v>17.046273815210441</v>
      </c>
      <c r="AP396">
        <v>20.361355151515141</v>
      </c>
      <c r="AQ396">
        <v>7.0782323460463344E-5</v>
      </c>
      <c r="AR396">
        <v>100.46263180552219</v>
      </c>
      <c r="AS396">
        <v>0</v>
      </c>
      <c r="AT396">
        <v>0</v>
      </c>
      <c r="AU396">
        <f t="shared" si="181"/>
        <v>1</v>
      </c>
      <c r="AV396">
        <f t="shared" si="182"/>
        <v>0</v>
      </c>
      <c r="AW396">
        <f t="shared" si="183"/>
        <v>53344.517671480069</v>
      </c>
      <c r="AX396">
        <f t="shared" si="184"/>
        <v>2841.7828888888885</v>
      </c>
      <c r="AY396">
        <f t="shared" si="185"/>
        <v>2331.1147077302248</v>
      </c>
      <c r="AZ396">
        <f>($B$11*$D$9+$C$11*$D$9+$F$11*((CV396+CN396)/MAX(CV396+CN396+CW396, 0.1)*$I$9+CW396/MAX(CV396+CN396+CW396, 0.1)*$J$9))/($B$11+$C$11+$F$11)</f>
        <v>0.82030007177700681</v>
      </c>
      <c r="BA396">
        <f>($B$11*$K$9+$C$11*$K$9+$F$11*((CV396+CN396)/MAX(CV396+CN396+CW396, 0.1)*$P$9+CW396/MAX(CV396+CN396+CW396, 0.1)*$Q$9))/($B$11+$C$11+$F$11)</f>
        <v>0.17592913852962319</v>
      </c>
      <c r="BB396" s="1">
        <v>6</v>
      </c>
      <c r="BC396">
        <v>0.5</v>
      </c>
      <c r="BD396" t="s">
        <v>354</v>
      </c>
      <c r="BE396">
        <v>2</v>
      </c>
      <c r="BF396" t="b">
        <v>1</v>
      </c>
      <c r="BG396">
        <v>1687544160.5</v>
      </c>
      <c r="BH396">
        <v>1442.922592592593</v>
      </c>
      <c r="BI396">
        <v>1495.302592592592</v>
      </c>
      <c r="BJ396">
        <v>20.349518518518519</v>
      </c>
      <c r="BK396">
        <v>17.041425925925921</v>
      </c>
      <c r="BL396">
        <v>1438.4951851851849</v>
      </c>
      <c r="BM396">
        <v>20.23607777777778</v>
      </c>
      <c r="BN396">
        <v>500.02925925925928</v>
      </c>
      <c r="BO396">
        <v>101.7715925925926</v>
      </c>
      <c r="BP396">
        <v>9.9842866666666669E-2</v>
      </c>
      <c r="BQ396">
        <v>29.551966666666669</v>
      </c>
      <c r="BR396">
        <v>30.744107407407409</v>
      </c>
      <c r="BS396">
        <v>999.90000000000009</v>
      </c>
      <c r="BT396">
        <v>0</v>
      </c>
      <c r="BU396">
        <v>0</v>
      </c>
      <c r="BV396">
        <v>9996.9692592592583</v>
      </c>
      <c r="BW396">
        <v>0</v>
      </c>
      <c r="BX396">
        <v>841.76140740740743</v>
      </c>
      <c r="BY396">
        <v>-52.378970370370368</v>
      </c>
      <c r="BZ396">
        <v>1472.8955555555549</v>
      </c>
      <c r="CA396">
        <v>1521.2266666666669</v>
      </c>
      <c r="CB396">
        <v>3.3080866666666662</v>
      </c>
      <c r="CC396">
        <v>1495.302592592592</v>
      </c>
      <c r="CD396">
        <v>17.041425925925921</v>
      </c>
      <c r="CE396">
        <v>2.0710014814814821</v>
      </c>
      <c r="CF396">
        <v>1.734332592592593</v>
      </c>
      <c r="CG396">
        <v>17.99788518518519</v>
      </c>
      <c r="CH396">
        <v>15.207181481481481</v>
      </c>
      <c r="CI396">
        <v>2000.021481481481</v>
      </c>
      <c r="CJ396">
        <v>0.97999499999999984</v>
      </c>
      <c r="CK396">
        <v>2.00048E-2</v>
      </c>
      <c r="CL396">
        <v>0</v>
      </c>
      <c r="CM396">
        <v>2.0075703703703698</v>
      </c>
      <c r="CN396">
        <v>0</v>
      </c>
      <c r="CO396">
        <v>14274.79259259259</v>
      </c>
      <c r="CP396">
        <v>17338.38518518519</v>
      </c>
      <c r="CQ396">
        <v>48.561999999999983</v>
      </c>
      <c r="CR396">
        <v>49.811999999999983</v>
      </c>
      <c r="CS396">
        <v>48.686999999999983</v>
      </c>
      <c r="CT396">
        <v>47.870333333333328</v>
      </c>
      <c r="CU396">
        <v>47.205666666666652</v>
      </c>
      <c r="CV396">
        <v>1960.011481481481</v>
      </c>
      <c r="CW396">
        <v>40.01</v>
      </c>
      <c r="CX396">
        <v>0</v>
      </c>
      <c r="CY396">
        <v>1687544168</v>
      </c>
      <c r="CZ396">
        <v>0</v>
      </c>
      <c r="DA396">
        <v>1687542577</v>
      </c>
      <c r="DB396" t="s">
        <v>942</v>
      </c>
      <c r="DC396">
        <v>1687542562</v>
      </c>
      <c r="DD396">
        <v>1687542577</v>
      </c>
      <c r="DE396">
        <v>5</v>
      </c>
      <c r="DF396">
        <v>0.01</v>
      </c>
      <c r="DG396">
        <v>7.0000000000000001E-3</v>
      </c>
      <c r="DH396">
        <v>2.6339999999999999</v>
      </c>
      <c r="DI396">
        <v>1E-3</v>
      </c>
      <c r="DJ396">
        <v>420</v>
      </c>
      <c r="DK396">
        <v>14</v>
      </c>
      <c r="DL396">
        <v>7.0000000000000007E-2</v>
      </c>
      <c r="DM396">
        <v>0.01</v>
      </c>
      <c r="DN396">
        <v>-52.375024999999987</v>
      </c>
      <c r="DO396">
        <v>0.35446604127585501</v>
      </c>
      <c r="DP396">
        <v>0.32994866551480362</v>
      </c>
      <c r="DQ396">
        <v>0</v>
      </c>
      <c r="DR396">
        <v>3.3292647500000001</v>
      </c>
      <c r="DS396">
        <v>-0.27957894934334698</v>
      </c>
      <c r="DT396">
        <v>3.6603092901249502E-2</v>
      </c>
      <c r="DU396">
        <v>0</v>
      </c>
      <c r="DV396">
        <v>0</v>
      </c>
      <c r="DW396">
        <v>2</v>
      </c>
      <c r="DX396" t="s">
        <v>356</v>
      </c>
      <c r="DY396">
        <v>3.1191599999999999</v>
      </c>
      <c r="DZ396">
        <v>2.7569499999999998</v>
      </c>
      <c r="EA396">
        <v>0.216553</v>
      </c>
      <c r="EB396">
        <v>0.22284200000000001</v>
      </c>
      <c r="EC396">
        <v>0.10433199999999999</v>
      </c>
      <c r="ED396">
        <v>9.2324000000000003E-2</v>
      </c>
      <c r="EE396">
        <v>22669.1</v>
      </c>
      <c r="EF396">
        <v>22356.799999999999</v>
      </c>
      <c r="EG396">
        <v>29530.3</v>
      </c>
      <c r="EH396">
        <v>29092.9</v>
      </c>
      <c r="EI396">
        <v>36629.699999999997</v>
      </c>
      <c r="EJ396">
        <v>34809.699999999997</v>
      </c>
      <c r="EK396">
        <v>45287.1</v>
      </c>
      <c r="EL396">
        <v>43271.6</v>
      </c>
      <c r="EM396">
        <v>1.7112000000000001</v>
      </c>
      <c r="EN396">
        <v>1.6469</v>
      </c>
      <c r="EO396">
        <v>-9.8943699999999996E-3</v>
      </c>
      <c r="EP396">
        <v>0</v>
      </c>
      <c r="EQ396">
        <v>30.897200000000002</v>
      </c>
      <c r="ER396">
        <v>999.9</v>
      </c>
      <c r="ES396">
        <v>44.8</v>
      </c>
      <c r="ET396">
        <v>52.3</v>
      </c>
      <c r="EU396">
        <v>61.250900000000001</v>
      </c>
      <c r="EV396">
        <v>65.659499999999994</v>
      </c>
      <c r="EW396">
        <v>16.0457</v>
      </c>
      <c r="EX396">
        <v>1</v>
      </c>
      <c r="EY396">
        <v>1.19058</v>
      </c>
      <c r="EZ396">
        <v>9.2810500000000005</v>
      </c>
      <c r="FA396">
        <v>19.982900000000001</v>
      </c>
      <c r="FB396">
        <v>5.2292699999999996</v>
      </c>
      <c r="FC396">
        <v>11.992000000000001</v>
      </c>
      <c r="FD396">
        <v>4.9691999999999998</v>
      </c>
      <c r="FE396">
        <v>3.2895300000000001</v>
      </c>
      <c r="FF396">
        <v>9999</v>
      </c>
      <c r="FG396">
        <v>9999</v>
      </c>
      <c r="FH396">
        <v>9999</v>
      </c>
      <c r="FI396">
        <v>999.9</v>
      </c>
      <c r="FJ396">
        <v>4.9727399999999999</v>
      </c>
      <c r="FK396">
        <v>1.8785400000000001</v>
      </c>
      <c r="FL396">
        <v>1.8768199999999999</v>
      </c>
      <c r="FM396">
        <v>1.8795599999999999</v>
      </c>
      <c r="FN396">
        <v>1.87592</v>
      </c>
      <c r="FO396">
        <v>1.87927</v>
      </c>
      <c r="FP396">
        <v>1.87662</v>
      </c>
      <c r="FQ396">
        <v>1.8778300000000001</v>
      </c>
      <c r="FR396">
        <v>0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4.47</v>
      </c>
      <c r="GF396">
        <v>0.11360000000000001</v>
      </c>
      <c r="GG396">
        <v>1.4370950227846799</v>
      </c>
      <c r="GH396">
        <v>3.4596175144301941E-3</v>
      </c>
      <c r="GI396">
        <v>-1.60062044249347E-6</v>
      </c>
      <c r="GJ396">
        <v>4.4551892631570479E-10</v>
      </c>
      <c r="GK396">
        <v>-0.1146890943765039</v>
      </c>
      <c r="GL396">
        <v>-1.1044296988583829E-3</v>
      </c>
      <c r="GM396">
        <v>8.6344859614355754E-4</v>
      </c>
      <c r="GN396">
        <v>-1.2442756315904091E-5</v>
      </c>
      <c r="GO396">
        <v>0</v>
      </c>
      <c r="GP396">
        <v>2120</v>
      </c>
      <c r="GQ396">
        <v>2</v>
      </c>
      <c r="GR396">
        <v>32</v>
      </c>
      <c r="GS396">
        <v>26.8</v>
      </c>
      <c r="GT396">
        <v>26.5</v>
      </c>
      <c r="GU396">
        <v>3.1396500000000001</v>
      </c>
      <c r="GV396">
        <v>2.63428</v>
      </c>
      <c r="GW396">
        <v>1.39893</v>
      </c>
      <c r="GX396">
        <v>2.2705099999999998</v>
      </c>
      <c r="GY396">
        <v>1.4489700000000001</v>
      </c>
      <c r="GZ396">
        <v>2.5952099999999998</v>
      </c>
      <c r="HA396">
        <v>56.2</v>
      </c>
      <c r="HB396">
        <v>13.203900000000001</v>
      </c>
      <c r="HC396">
        <v>18</v>
      </c>
      <c r="HD396">
        <v>512.06700000000001</v>
      </c>
      <c r="HE396">
        <v>385.36799999999999</v>
      </c>
      <c r="HF396">
        <v>21.715499999999999</v>
      </c>
      <c r="HG396">
        <v>40.984699999999997</v>
      </c>
      <c r="HH396">
        <v>29.999600000000001</v>
      </c>
      <c r="HI396">
        <v>40.500300000000003</v>
      </c>
      <c r="HJ396">
        <v>40.504100000000001</v>
      </c>
      <c r="HK396">
        <v>62.8782</v>
      </c>
      <c r="HL396">
        <v>66.054199999999994</v>
      </c>
      <c r="HM396">
        <v>0</v>
      </c>
      <c r="HN396">
        <v>18.505299999999998</v>
      </c>
      <c r="HO396">
        <v>1536.33</v>
      </c>
      <c r="HP396">
        <v>17.141400000000001</v>
      </c>
      <c r="HQ396">
        <v>97.7727</v>
      </c>
      <c r="HR396">
        <v>99.494</v>
      </c>
    </row>
    <row r="397" spans="1:226" x14ac:dyDescent="0.25">
      <c r="A397">
        <v>381</v>
      </c>
      <c r="B397">
        <v>1687544172.5</v>
      </c>
      <c r="C397">
        <v>15469</v>
      </c>
      <c r="D397" t="s">
        <v>1125</v>
      </c>
      <c r="E397" t="s">
        <v>1126</v>
      </c>
      <c r="F397">
        <v>5</v>
      </c>
      <c r="G397" t="s">
        <v>353</v>
      </c>
      <c r="H397" t="s">
        <v>941</v>
      </c>
      <c r="I397">
        <v>1687544164.9444439</v>
      </c>
      <c r="J397">
        <f t="shared" si="155"/>
        <v>2.8204294735845454E-3</v>
      </c>
      <c r="K397">
        <f t="shared" si="156"/>
        <v>2.8204294735845457</v>
      </c>
      <c r="L397">
        <f t="shared" si="157"/>
        <v>19.540046414109938</v>
      </c>
      <c r="M397">
        <f t="shared" si="158"/>
        <v>1457.7596296296299</v>
      </c>
      <c r="N397">
        <f t="shared" si="159"/>
        <v>1142.1522159747428</v>
      </c>
      <c r="O397">
        <f t="shared" si="160"/>
        <v>116.35202028144738</v>
      </c>
      <c r="P397">
        <f t="shared" si="161"/>
        <v>148.50321666397983</v>
      </c>
      <c r="Q397">
        <f t="shared" si="162"/>
        <v>0.11991044506520891</v>
      </c>
      <c r="R397">
        <f>IF(LEFT(BD397,1)&lt;&gt;"0",IF(LEFT(BD397,1)="1",3,BE397),$D$5+$E$5*(BV397*BO397/($K$5*1000))+$F$5*(BV397*BO397/($K$5*1000))*MAX(MIN(BB397,$J$5),$I$5)*MAX(MIN(BB397,$J$5),$I$5)+$G$5*MAX(MIN(BB397,$J$5),$I$5)*(BV397*BO397/($K$5*1000))+$H$5*(BV397*BO397/($K$5*1000))*(BV397*BO397/($K$5*1000)))</f>
        <v>2.9607401049448177</v>
      </c>
      <c r="S397">
        <f t="shared" si="163"/>
        <v>0.11727638185968044</v>
      </c>
      <c r="T397">
        <f t="shared" si="164"/>
        <v>7.3529579500049458E-2</v>
      </c>
      <c r="U397">
        <f t="shared" si="165"/>
        <v>497.58417065312761</v>
      </c>
      <c r="V397">
        <f t="shared" si="166"/>
        <v>31.722552923347958</v>
      </c>
      <c r="W397">
        <f t="shared" si="167"/>
        <v>30.7417962962963</v>
      </c>
      <c r="X397">
        <f t="shared" si="168"/>
        <v>4.4453854581904624</v>
      </c>
      <c r="Y397">
        <f t="shared" si="169"/>
        <v>49.961626628808567</v>
      </c>
      <c r="Z397">
        <f t="shared" si="170"/>
        <v>2.0738419228934717</v>
      </c>
      <c r="AA397">
        <f t="shared" si="171"/>
        <v>4.1508695029109912</v>
      </c>
      <c r="AB397">
        <f t="shared" si="172"/>
        <v>2.3715435352969907</v>
      </c>
      <c r="AC397">
        <f t="shared" si="173"/>
        <v>-124.38093978507845</v>
      </c>
      <c r="AD397">
        <f t="shared" si="174"/>
        <v>-190.69436580129664</v>
      </c>
      <c r="AE397">
        <f t="shared" si="175"/>
        <v>-14.341657865593973</v>
      </c>
      <c r="AF397">
        <f t="shared" si="176"/>
        <v>168.16720720115856</v>
      </c>
      <c r="AG397">
        <f t="shared" si="177"/>
        <v>39.383174807008913</v>
      </c>
      <c r="AH397">
        <f t="shared" si="178"/>
        <v>2.8164395716519488</v>
      </c>
      <c r="AI397">
        <f t="shared" si="179"/>
        <v>19.540046414109938</v>
      </c>
      <c r="AJ397">
        <v>1552.7403174862491</v>
      </c>
      <c r="AK397">
        <v>1511.6904848484839</v>
      </c>
      <c r="AL397">
        <v>3.2603262233998009</v>
      </c>
      <c r="AM397">
        <v>65.215771682281684</v>
      </c>
      <c r="AN397">
        <f t="shared" si="180"/>
        <v>2.8204294735845457</v>
      </c>
      <c r="AO397">
        <v>17.048602503184899</v>
      </c>
      <c r="AP397">
        <v>20.363734545454541</v>
      </c>
      <c r="AQ397">
        <v>3.9687393110606711E-5</v>
      </c>
      <c r="AR397">
        <v>100.46263180552219</v>
      </c>
      <c r="AS397">
        <v>0</v>
      </c>
      <c r="AT397">
        <v>0</v>
      </c>
      <c r="AU397">
        <f t="shared" si="181"/>
        <v>1</v>
      </c>
      <c r="AV397">
        <f t="shared" si="182"/>
        <v>0</v>
      </c>
      <c r="AW397">
        <f t="shared" si="183"/>
        <v>53369.5770615324</v>
      </c>
      <c r="AX397">
        <f t="shared" si="184"/>
        <v>2828.3215925925924</v>
      </c>
      <c r="AY397">
        <f t="shared" si="185"/>
        <v>2320.0723999114271</v>
      </c>
      <c r="AZ397">
        <f>($B$11*$D$9+$C$11*$D$9+$F$11*((CV397+CN397)/MAX(CV397+CN397+CW397, 0.1)*$I$9+CW397/MAX(CV397+CN397+CW397, 0.1)*$J$9))/($B$11+$C$11+$F$11)</f>
        <v>0.82030006983213077</v>
      </c>
      <c r="BA397">
        <f>($B$11*$K$9+$C$11*$K$9+$F$11*((CV397+CN397)/MAX(CV397+CN397+CW397, 0.1)*$P$9+CW397/MAX(CV397+CN397+CW397, 0.1)*$Q$9))/($B$11+$C$11+$F$11)</f>
        <v>0.17592913477601219</v>
      </c>
      <c r="BB397" s="1">
        <v>6</v>
      </c>
      <c r="BC397">
        <v>0.5</v>
      </c>
      <c r="BD397" t="s">
        <v>354</v>
      </c>
      <c r="BE397">
        <v>2</v>
      </c>
      <c r="BF397" t="b">
        <v>1</v>
      </c>
      <c r="BG397">
        <v>1687544164.9444439</v>
      </c>
      <c r="BH397">
        <v>1457.7596296296299</v>
      </c>
      <c r="BI397">
        <v>1509.944074074074</v>
      </c>
      <c r="BJ397">
        <v>20.357559259259261</v>
      </c>
      <c r="BK397">
        <v>17.046774074074079</v>
      </c>
      <c r="BL397">
        <v>1453.307777777778</v>
      </c>
      <c r="BM397">
        <v>20.243974074074071</v>
      </c>
      <c r="BN397">
        <v>500.02103703703699</v>
      </c>
      <c r="BO397">
        <v>101.77092592592589</v>
      </c>
      <c r="BP397">
        <v>9.9926885185185194E-2</v>
      </c>
      <c r="BQ397">
        <v>29.547114814814819</v>
      </c>
      <c r="BR397">
        <v>30.7417962962963</v>
      </c>
      <c r="BS397">
        <v>999.90000000000009</v>
      </c>
      <c r="BT397">
        <v>0</v>
      </c>
      <c r="BU397">
        <v>0</v>
      </c>
      <c r="BV397">
        <v>10001.76666666667</v>
      </c>
      <c r="BW397">
        <v>0</v>
      </c>
      <c r="BX397">
        <v>828.28714814814828</v>
      </c>
      <c r="BY397">
        <v>-52.184022222222232</v>
      </c>
      <c r="BZ397">
        <v>1488.052592592592</v>
      </c>
      <c r="CA397">
        <v>1536.1311111111111</v>
      </c>
      <c r="CB397">
        <v>3.3107844444444439</v>
      </c>
      <c r="CC397">
        <v>1509.944074074074</v>
      </c>
      <c r="CD397">
        <v>17.046774074074079</v>
      </c>
      <c r="CE397">
        <v>2.071807777777777</v>
      </c>
      <c r="CF397">
        <v>1.734866296296296</v>
      </c>
      <c r="CG397">
        <v>18.004077777777781</v>
      </c>
      <c r="CH397">
        <v>15.21197407407408</v>
      </c>
      <c r="CI397">
        <v>2000.034444444444</v>
      </c>
      <c r="CJ397">
        <v>0.97999499999999984</v>
      </c>
      <c r="CK397">
        <v>2.00048E-2</v>
      </c>
      <c r="CL397">
        <v>0</v>
      </c>
      <c r="CM397">
        <v>1.9686444444444451</v>
      </c>
      <c r="CN397">
        <v>0</v>
      </c>
      <c r="CO397">
        <v>14269.088888888889</v>
      </c>
      <c r="CP397">
        <v>17338.4962962963</v>
      </c>
      <c r="CQ397">
        <v>48.557407407407403</v>
      </c>
      <c r="CR397">
        <v>49.811999999999983</v>
      </c>
      <c r="CS397">
        <v>48.686999999999983</v>
      </c>
      <c r="CT397">
        <v>47.856333333333318</v>
      </c>
      <c r="CU397">
        <v>47.196333333333307</v>
      </c>
      <c r="CV397">
        <v>1960.024444444445</v>
      </c>
      <c r="CW397">
        <v>40.01</v>
      </c>
      <c r="CX397">
        <v>0</v>
      </c>
      <c r="CY397">
        <v>1687544172.2</v>
      </c>
      <c r="CZ397">
        <v>0</v>
      </c>
      <c r="DA397">
        <v>1687542577</v>
      </c>
      <c r="DB397" t="s">
        <v>942</v>
      </c>
      <c r="DC397">
        <v>1687542562</v>
      </c>
      <c r="DD397">
        <v>1687542577</v>
      </c>
      <c r="DE397">
        <v>5</v>
      </c>
      <c r="DF397">
        <v>0.01</v>
      </c>
      <c r="DG397">
        <v>7.0000000000000001E-3</v>
      </c>
      <c r="DH397">
        <v>2.6339999999999999</v>
      </c>
      <c r="DI397">
        <v>1E-3</v>
      </c>
      <c r="DJ397">
        <v>420</v>
      </c>
      <c r="DK397">
        <v>14</v>
      </c>
      <c r="DL397">
        <v>7.0000000000000007E-2</v>
      </c>
      <c r="DM397">
        <v>0.01</v>
      </c>
      <c r="DN397">
        <v>-52.184519512195124</v>
      </c>
      <c r="DO397">
        <v>2.38011428571436</v>
      </c>
      <c r="DP397">
        <v>0.45294499166337232</v>
      </c>
      <c r="DQ397">
        <v>0</v>
      </c>
      <c r="DR397">
        <v>3.3131007317073169</v>
      </c>
      <c r="DS397">
        <v>-2.553574912891967E-2</v>
      </c>
      <c r="DT397">
        <v>1.4463553925212541E-2</v>
      </c>
      <c r="DU397">
        <v>1</v>
      </c>
      <c r="DV397">
        <v>1</v>
      </c>
      <c r="DW397">
        <v>2</v>
      </c>
      <c r="DX397" t="s">
        <v>368</v>
      </c>
      <c r="DY397">
        <v>3.1193599999999999</v>
      </c>
      <c r="DZ397">
        <v>2.7567300000000001</v>
      </c>
      <c r="EA397">
        <v>0.217832</v>
      </c>
      <c r="EB397">
        <v>0.22411500000000001</v>
      </c>
      <c r="EC397">
        <v>0.104337</v>
      </c>
      <c r="ED397">
        <v>9.2319200000000004E-2</v>
      </c>
      <c r="EE397">
        <v>22632</v>
      </c>
      <c r="EF397">
        <v>22320</v>
      </c>
      <c r="EG397">
        <v>29530.5</v>
      </c>
      <c r="EH397">
        <v>29093.1</v>
      </c>
      <c r="EI397">
        <v>36629.800000000003</v>
      </c>
      <c r="EJ397">
        <v>34809.9</v>
      </c>
      <c r="EK397">
        <v>45287.4</v>
      </c>
      <c r="EL397">
        <v>43271.6</v>
      </c>
      <c r="EM397">
        <v>1.7122999999999999</v>
      </c>
      <c r="EN397">
        <v>1.64655</v>
      </c>
      <c r="EO397">
        <v>-9.8794699999999996E-3</v>
      </c>
      <c r="EP397">
        <v>0</v>
      </c>
      <c r="EQ397">
        <v>30.894100000000002</v>
      </c>
      <c r="ER397">
        <v>999.9</v>
      </c>
      <c r="ES397">
        <v>44.9</v>
      </c>
      <c r="ET397">
        <v>52.3</v>
      </c>
      <c r="EU397">
        <v>61.390900000000002</v>
      </c>
      <c r="EV397">
        <v>65.619500000000002</v>
      </c>
      <c r="EW397">
        <v>15.973599999999999</v>
      </c>
      <c r="EX397">
        <v>1</v>
      </c>
      <c r="EY397">
        <v>1.1900500000000001</v>
      </c>
      <c r="EZ397">
        <v>9.2810500000000005</v>
      </c>
      <c r="FA397">
        <v>19.983000000000001</v>
      </c>
      <c r="FB397">
        <v>5.2292699999999996</v>
      </c>
      <c r="FC397">
        <v>11.992000000000001</v>
      </c>
      <c r="FD397">
        <v>4.9690000000000003</v>
      </c>
      <c r="FE397">
        <v>3.2894999999999999</v>
      </c>
      <c r="FF397">
        <v>9999</v>
      </c>
      <c r="FG397">
        <v>9999</v>
      </c>
      <c r="FH397">
        <v>9999</v>
      </c>
      <c r="FI397">
        <v>999.9</v>
      </c>
      <c r="FJ397">
        <v>4.9727300000000003</v>
      </c>
      <c r="FK397">
        <v>1.87853</v>
      </c>
      <c r="FL397">
        <v>1.87683</v>
      </c>
      <c r="FM397">
        <v>1.8795500000000001</v>
      </c>
      <c r="FN397">
        <v>1.87592</v>
      </c>
      <c r="FO397">
        <v>1.8792800000000001</v>
      </c>
      <c r="FP397">
        <v>1.87663</v>
      </c>
      <c r="FQ397">
        <v>1.87784</v>
      </c>
      <c r="FR397">
        <v>0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4.49</v>
      </c>
      <c r="GF397">
        <v>0.1137</v>
      </c>
      <c r="GG397">
        <v>1.4370950227846799</v>
      </c>
      <c r="GH397">
        <v>3.4596175144301941E-3</v>
      </c>
      <c r="GI397">
        <v>-1.60062044249347E-6</v>
      </c>
      <c r="GJ397">
        <v>4.4551892631570479E-10</v>
      </c>
      <c r="GK397">
        <v>-0.1146890943765039</v>
      </c>
      <c r="GL397">
        <v>-1.1044296988583829E-3</v>
      </c>
      <c r="GM397">
        <v>8.6344859614355754E-4</v>
      </c>
      <c r="GN397">
        <v>-1.2442756315904091E-5</v>
      </c>
      <c r="GO397">
        <v>0</v>
      </c>
      <c r="GP397">
        <v>2120</v>
      </c>
      <c r="GQ397">
        <v>2</v>
      </c>
      <c r="GR397">
        <v>32</v>
      </c>
      <c r="GS397">
        <v>26.8</v>
      </c>
      <c r="GT397">
        <v>26.6</v>
      </c>
      <c r="GU397">
        <v>3.1628400000000001</v>
      </c>
      <c r="GV397">
        <v>2.63184</v>
      </c>
      <c r="GW397">
        <v>1.39893</v>
      </c>
      <c r="GX397">
        <v>2.2705099999999998</v>
      </c>
      <c r="GY397">
        <v>1.4489700000000001</v>
      </c>
      <c r="GZ397">
        <v>2.6000999999999999</v>
      </c>
      <c r="HA397">
        <v>56.2</v>
      </c>
      <c r="HB397">
        <v>13.203900000000001</v>
      </c>
      <c r="HC397">
        <v>18</v>
      </c>
      <c r="HD397">
        <v>512.71900000000005</v>
      </c>
      <c r="HE397">
        <v>385.13</v>
      </c>
      <c r="HF397">
        <v>21.708300000000001</v>
      </c>
      <c r="HG397">
        <v>40.978900000000003</v>
      </c>
      <c r="HH397">
        <v>29.999400000000001</v>
      </c>
      <c r="HI397">
        <v>40.494799999999998</v>
      </c>
      <c r="HJ397">
        <v>40.498600000000003</v>
      </c>
      <c r="HK397">
        <v>63.429600000000001</v>
      </c>
      <c r="HL397">
        <v>66.054199999999994</v>
      </c>
      <c r="HM397">
        <v>0</v>
      </c>
      <c r="HN397">
        <v>18.508400000000002</v>
      </c>
      <c r="HO397">
        <v>1556.37</v>
      </c>
      <c r="HP397">
        <v>17.146599999999999</v>
      </c>
      <c r="HQ397">
        <v>97.773300000000006</v>
      </c>
      <c r="HR397">
        <v>99.494100000000003</v>
      </c>
    </row>
    <row r="398" spans="1:226" x14ac:dyDescent="0.25">
      <c r="A398">
        <v>382</v>
      </c>
      <c r="B398">
        <v>1687544177.5</v>
      </c>
      <c r="C398">
        <v>15474</v>
      </c>
      <c r="D398" t="s">
        <v>1127</v>
      </c>
      <c r="E398" t="s">
        <v>1128</v>
      </c>
      <c r="F398">
        <v>5</v>
      </c>
      <c r="G398" t="s">
        <v>353</v>
      </c>
      <c r="H398" t="s">
        <v>941</v>
      </c>
      <c r="I398">
        <v>1687544169.9629631</v>
      </c>
      <c r="J398">
        <f t="shared" si="155"/>
        <v>2.8197526924983248E-3</v>
      </c>
      <c r="K398">
        <f t="shared" si="156"/>
        <v>2.8197526924983247</v>
      </c>
      <c r="L398">
        <f t="shared" si="157"/>
        <v>19.218522861926498</v>
      </c>
      <c r="M398">
        <f t="shared" si="158"/>
        <v>1474.3281481481481</v>
      </c>
      <c r="N398">
        <f t="shared" si="159"/>
        <v>1162.5773215841664</v>
      </c>
      <c r="O398">
        <f t="shared" si="160"/>
        <v>118.43181631157296</v>
      </c>
      <c r="P398">
        <f t="shared" si="161"/>
        <v>150.18989032620834</v>
      </c>
      <c r="Q398">
        <f t="shared" si="162"/>
        <v>0.11998175490855148</v>
      </c>
      <c r="R398">
        <f>IF(LEFT(BD398,1)&lt;&gt;"0",IF(LEFT(BD398,1)="1",3,BE398),$D$5+$E$5*(BV398*BO398/($K$5*1000))+$F$5*(BV398*BO398/($K$5*1000))*MAX(MIN(BB398,$J$5),$I$5)*MAX(MIN(BB398,$J$5),$I$5)+$G$5*MAX(MIN(BB398,$J$5),$I$5)*(BV398*BO398/($K$5*1000))+$H$5*(BV398*BO398/($K$5*1000))*(BV398*BO398/($K$5*1000)))</f>
        <v>2.9604066957597066</v>
      </c>
      <c r="S398">
        <f t="shared" si="163"/>
        <v>0.11734430500602108</v>
      </c>
      <c r="T398">
        <f t="shared" si="164"/>
        <v>7.3572326218964618E-2</v>
      </c>
      <c r="U398">
        <f t="shared" si="165"/>
        <v>494.14725718897483</v>
      </c>
      <c r="V398">
        <f t="shared" si="166"/>
        <v>31.699135417958395</v>
      </c>
      <c r="W398">
        <f t="shared" si="167"/>
        <v>30.735429629629628</v>
      </c>
      <c r="X398">
        <f t="shared" si="168"/>
        <v>4.4437689183704983</v>
      </c>
      <c r="Y398">
        <f t="shared" si="169"/>
        <v>49.980456177538031</v>
      </c>
      <c r="Z398">
        <f t="shared" si="170"/>
        <v>2.0741705412666707</v>
      </c>
      <c r="AA398">
        <f t="shared" si="171"/>
        <v>4.1499632054155482</v>
      </c>
      <c r="AB398">
        <f t="shared" si="172"/>
        <v>2.3695983771038276</v>
      </c>
      <c r="AC398">
        <f t="shared" si="173"/>
        <v>-124.35109373917612</v>
      </c>
      <c r="AD398">
        <f t="shared" si="174"/>
        <v>-190.26147463294546</v>
      </c>
      <c r="AE398">
        <f t="shared" si="175"/>
        <v>-14.309993353564106</v>
      </c>
      <c r="AF398">
        <f t="shared" si="176"/>
        <v>165.22469546328915</v>
      </c>
      <c r="AG398">
        <f t="shared" si="177"/>
        <v>39.051737240442847</v>
      </c>
      <c r="AH398">
        <f t="shared" si="178"/>
        <v>2.8195581743457296</v>
      </c>
      <c r="AI398">
        <f t="shared" si="179"/>
        <v>19.218522861926498</v>
      </c>
      <c r="AJ398">
        <v>1569.406795869495</v>
      </c>
      <c r="AK398">
        <v>1528.365818181818</v>
      </c>
      <c r="AL398">
        <v>3.333065663019545</v>
      </c>
      <c r="AM398">
        <v>65.215771682281684</v>
      </c>
      <c r="AN398">
        <f t="shared" si="180"/>
        <v>2.8197526924983247</v>
      </c>
      <c r="AO398">
        <v>17.044875500446899</v>
      </c>
      <c r="AP398">
        <v>20.359867272727271</v>
      </c>
      <c r="AQ398">
        <v>-4.0139772986242699E-5</v>
      </c>
      <c r="AR398">
        <v>100.46263180552219</v>
      </c>
      <c r="AS398">
        <v>0</v>
      </c>
      <c r="AT398">
        <v>0</v>
      </c>
      <c r="AU398">
        <f t="shared" si="181"/>
        <v>1</v>
      </c>
      <c r="AV398">
        <f t="shared" si="182"/>
        <v>0</v>
      </c>
      <c r="AW398">
        <f t="shared" si="183"/>
        <v>53360.552929646627</v>
      </c>
      <c r="AX398">
        <f t="shared" si="184"/>
        <v>2808.7857407407409</v>
      </c>
      <c r="AY398">
        <f t="shared" si="185"/>
        <v>2304.0471455162606</v>
      </c>
      <c r="AZ398">
        <f>($B$11*$D$9+$C$11*$D$9+$F$11*((CV398+CN398)/MAX(CV398+CN398+CW398, 0.1)*$I$9+CW398/MAX(CV398+CN398+CW398, 0.1)*$J$9))/($B$11+$C$11+$F$11)</f>
        <v>0.82030007205484834</v>
      </c>
      <c r="BA398">
        <f>($B$11*$K$9+$C$11*$K$9+$F$11*((CV398+CN398)/MAX(CV398+CN398+CW398, 0.1)*$P$9+CW398/MAX(CV398+CN398+CW398, 0.1)*$Q$9))/($B$11+$C$11+$F$11)</f>
        <v>0.1759291390658573</v>
      </c>
      <c r="BB398" s="1">
        <v>6</v>
      </c>
      <c r="BC398">
        <v>0.5</v>
      </c>
      <c r="BD398" t="s">
        <v>354</v>
      </c>
      <c r="BE398">
        <v>2</v>
      </c>
      <c r="BF398" t="b">
        <v>1</v>
      </c>
      <c r="BG398">
        <v>1687544169.9629631</v>
      </c>
      <c r="BH398">
        <v>1474.3281481481481</v>
      </c>
      <c r="BI398">
        <v>1526.176296296296</v>
      </c>
      <c r="BJ398">
        <v>20.360944444444449</v>
      </c>
      <c r="BK398">
        <v>17.046511111111119</v>
      </c>
      <c r="BL398">
        <v>1469.8481481481481</v>
      </c>
      <c r="BM398">
        <v>20.247296296296302</v>
      </c>
      <c r="BN398">
        <v>500.02199999999999</v>
      </c>
      <c r="BO398">
        <v>101.77011111111111</v>
      </c>
      <c r="BP398">
        <v>9.9944422222222232E-2</v>
      </c>
      <c r="BQ398">
        <v>29.543325925925931</v>
      </c>
      <c r="BR398">
        <v>30.735429629629628</v>
      </c>
      <c r="BS398">
        <v>999.90000000000009</v>
      </c>
      <c r="BT398">
        <v>0</v>
      </c>
      <c r="BU398">
        <v>0</v>
      </c>
      <c r="BV398">
        <v>9999.9562962962937</v>
      </c>
      <c r="BW398">
        <v>0</v>
      </c>
      <c r="BX398">
        <v>808.76611111111106</v>
      </c>
      <c r="BY398">
        <v>-51.848592592592603</v>
      </c>
      <c r="BZ398">
        <v>1504.9692592592589</v>
      </c>
      <c r="CA398">
        <v>1552.6440740740741</v>
      </c>
      <c r="CB398">
        <v>3.3144314814814808</v>
      </c>
      <c r="CC398">
        <v>1526.176296296296</v>
      </c>
      <c r="CD398">
        <v>17.046511111111119</v>
      </c>
      <c r="CE398">
        <v>2.0721348148148149</v>
      </c>
      <c r="CF398">
        <v>1.734825185185185</v>
      </c>
      <c r="CG398">
        <v>18.006588888888889</v>
      </c>
      <c r="CH398">
        <v>15.211600000000001</v>
      </c>
      <c r="CI398">
        <v>2000.0196296296299</v>
      </c>
      <c r="CJ398">
        <v>0.97999466666666657</v>
      </c>
      <c r="CK398">
        <v>2.000512962962963E-2</v>
      </c>
      <c r="CL398">
        <v>0</v>
      </c>
      <c r="CM398">
        <v>1.920755555555556</v>
      </c>
      <c r="CN398">
        <v>0</v>
      </c>
      <c r="CO398">
        <v>14262.42222222222</v>
      </c>
      <c r="CP398">
        <v>17338.359259259261</v>
      </c>
      <c r="CQ398">
        <v>48.539037037037041</v>
      </c>
      <c r="CR398">
        <v>49.811999999999983</v>
      </c>
      <c r="CS398">
        <v>48.686999999999983</v>
      </c>
      <c r="CT398">
        <v>47.844666666666669</v>
      </c>
      <c r="CU398">
        <v>47.186999999999983</v>
      </c>
      <c r="CV398">
        <v>1960.0096296296299</v>
      </c>
      <c r="CW398">
        <v>40.01</v>
      </c>
      <c r="CX398">
        <v>0</v>
      </c>
      <c r="CY398">
        <v>1687544177.5999999</v>
      </c>
      <c r="CZ398">
        <v>0</v>
      </c>
      <c r="DA398">
        <v>1687542577</v>
      </c>
      <c r="DB398" t="s">
        <v>942</v>
      </c>
      <c r="DC398">
        <v>1687542562</v>
      </c>
      <c r="DD398">
        <v>1687542577</v>
      </c>
      <c r="DE398">
        <v>5</v>
      </c>
      <c r="DF398">
        <v>0.01</v>
      </c>
      <c r="DG398">
        <v>7.0000000000000001E-3</v>
      </c>
      <c r="DH398">
        <v>2.6339999999999999</v>
      </c>
      <c r="DI398">
        <v>1E-3</v>
      </c>
      <c r="DJ398">
        <v>420</v>
      </c>
      <c r="DK398">
        <v>14</v>
      </c>
      <c r="DL398">
        <v>7.0000000000000007E-2</v>
      </c>
      <c r="DM398">
        <v>0.01</v>
      </c>
      <c r="DN398">
        <v>-52.095915000000012</v>
      </c>
      <c r="DO398">
        <v>4.3183362101314451</v>
      </c>
      <c r="DP398">
        <v>0.49060523618791452</v>
      </c>
      <c r="DQ398">
        <v>0</v>
      </c>
      <c r="DR398">
        <v>3.3115052500000011</v>
      </c>
      <c r="DS398">
        <v>4.9062326454032183E-2</v>
      </c>
      <c r="DT398">
        <v>5.1486629271588653E-3</v>
      </c>
      <c r="DU398">
        <v>1</v>
      </c>
      <c r="DV398">
        <v>1</v>
      </c>
      <c r="DW398">
        <v>2</v>
      </c>
      <c r="DX398" t="s">
        <v>368</v>
      </c>
      <c r="DY398">
        <v>3.1192700000000002</v>
      </c>
      <c r="DZ398">
        <v>2.7564600000000001</v>
      </c>
      <c r="EA398">
        <v>0.21926599999999999</v>
      </c>
      <c r="EB398">
        <v>0.225554</v>
      </c>
      <c r="EC398">
        <v>0.104325</v>
      </c>
      <c r="ED398">
        <v>9.2315300000000003E-2</v>
      </c>
      <c r="EE398">
        <v>22590.5</v>
      </c>
      <c r="EF398">
        <v>22278.5</v>
      </c>
      <c r="EG398">
        <v>29530.799999999999</v>
      </c>
      <c r="EH398">
        <v>29093.3</v>
      </c>
      <c r="EI398">
        <v>36630.699999999997</v>
      </c>
      <c r="EJ398">
        <v>34810.400000000001</v>
      </c>
      <c r="EK398">
        <v>45287.9</v>
      </c>
      <c r="EL398">
        <v>43271.9</v>
      </c>
      <c r="EM398">
        <v>1.7115</v>
      </c>
      <c r="EN398">
        <v>1.6466000000000001</v>
      </c>
      <c r="EO398">
        <v>-1.05202E-2</v>
      </c>
      <c r="EP398">
        <v>0</v>
      </c>
      <c r="EQ398">
        <v>30.8888</v>
      </c>
      <c r="ER398">
        <v>999.9</v>
      </c>
      <c r="ES398">
        <v>44.9</v>
      </c>
      <c r="ET398">
        <v>52.3</v>
      </c>
      <c r="EU398">
        <v>61.389800000000001</v>
      </c>
      <c r="EV398">
        <v>65.779499999999999</v>
      </c>
      <c r="EW398">
        <v>15.9856</v>
      </c>
      <c r="EX398">
        <v>1</v>
      </c>
      <c r="EY398">
        <v>1.1893899999999999</v>
      </c>
      <c r="EZ398">
        <v>9.2810500000000005</v>
      </c>
      <c r="FA398">
        <v>19.983000000000001</v>
      </c>
      <c r="FB398">
        <v>5.22837</v>
      </c>
      <c r="FC398">
        <v>11.992000000000001</v>
      </c>
      <c r="FD398">
        <v>4.9690000000000003</v>
      </c>
      <c r="FE398">
        <v>3.2895500000000002</v>
      </c>
      <c r="FF398">
        <v>9999</v>
      </c>
      <c r="FG398">
        <v>9999</v>
      </c>
      <c r="FH398">
        <v>9999</v>
      </c>
      <c r="FI398">
        <v>999.9</v>
      </c>
      <c r="FJ398">
        <v>4.9727499999999996</v>
      </c>
      <c r="FK398">
        <v>1.8785799999999999</v>
      </c>
      <c r="FL398">
        <v>1.8768199999999999</v>
      </c>
      <c r="FM398">
        <v>1.87958</v>
      </c>
      <c r="FN398">
        <v>1.8759300000000001</v>
      </c>
      <c r="FO398">
        <v>1.8792899999999999</v>
      </c>
      <c r="FP398">
        <v>1.8766799999999999</v>
      </c>
      <c r="FQ398">
        <v>1.87788</v>
      </c>
      <c r="FR398">
        <v>0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4.5199999999999996</v>
      </c>
      <c r="GF398">
        <v>0.11360000000000001</v>
      </c>
      <c r="GG398">
        <v>1.4370950227846799</v>
      </c>
      <c r="GH398">
        <v>3.4596175144301941E-3</v>
      </c>
      <c r="GI398">
        <v>-1.60062044249347E-6</v>
      </c>
      <c r="GJ398">
        <v>4.4551892631570479E-10</v>
      </c>
      <c r="GK398">
        <v>-0.1146890943765039</v>
      </c>
      <c r="GL398">
        <v>-1.1044296988583829E-3</v>
      </c>
      <c r="GM398">
        <v>8.6344859614355754E-4</v>
      </c>
      <c r="GN398">
        <v>-1.2442756315904091E-5</v>
      </c>
      <c r="GO398">
        <v>0</v>
      </c>
      <c r="GP398">
        <v>2120</v>
      </c>
      <c r="GQ398">
        <v>2</v>
      </c>
      <c r="GR398">
        <v>32</v>
      </c>
      <c r="GS398">
        <v>26.9</v>
      </c>
      <c r="GT398">
        <v>26.7</v>
      </c>
      <c r="GU398">
        <v>3.1933600000000002</v>
      </c>
      <c r="GV398">
        <v>2.63184</v>
      </c>
      <c r="GW398">
        <v>1.39893</v>
      </c>
      <c r="GX398">
        <v>2.2705099999999998</v>
      </c>
      <c r="GY398">
        <v>1.4489700000000001</v>
      </c>
      <c r="GZ398">
        <v>2.5952099999999998</v>
      </c>
      <c r="HA398">
        <v>56.2</v>
      </c>
      <c r="HB398">
        <v>13.203900000000001</v>
      </c>
      <c r="HC398">
        <v>18</v>
      </c>
      <c r="HD398">
        <v>512.18399999999997</v>
      </c>
      <c r="HE398">
        <v>385.12299999999999</v>
      </c>
      <c r="HF398">
        <v>21.697800000000001</v>
      </c>
      <c r="HG398">
        <v>40.970700000000001</v>
      </c>
      <c r="HH398">
        <v>29.999500000000001</v>
      </c>
      <c r="HI398">
        <v>40.488599999999998</v>
      </c>
      <c r="HJ398">
        <v>40.491500000000002</v>
      </c>
      <c r="HK398">
        <v>63.951000000000001</v>
      </c>
      <c r="HL398">
        <v>66.054199999999994</v>
      </c>
      <c r="HM398">
        <v>0</v>
      </c>
      <c r="HN398">
        <v>18.508900000000001</v>
      </c>
      <c r="HO398">
        <v>1569.72</v>
      </c>
      <c r="HP398">
        <v>17.1557</v>
      </c>
      <c r="HQ398">
        <v>97.774299999999997</v>
      </c>
      <c r="HR398">
        <v>99.494799999999998</v>
      </c>
    </row>
    <row r="399" spans="1:226" x14ac:dyDescent="0.25">
      <c r="A399">
        <v>383</v>
      </c>
      <c r="B399">
        <v>1687544182.5</v>
      </c>
      <c r="C399">
        <v>15479</v>
      </c>
      <c r="D399" t="s">
        <v>1129</v>
      </c>
      <c r="E399" t="s">
        <v>1130</v>
      </c>
      <c r="F399">
        <v>5</v>
      </c>
      <c r="G399" t="s">
        <v>353</v>
      </c>
      <c r="H399" t="s">
        <v>941</v>
      </c>
      <c r="I399">
        <v>1687544174.981482</v>
      </c>
      <c r="J399">
        <f t="shared" si="155"/>
        <v>2.8109042878706521E-3</v>
      </c>
      <c r="K399">
        <f t="shared" si="156"/>
        <v>2.8109042878706521</v>
      </c>
      <c r="L399">
        <f t="shared" si="157"/>
        <v>19.523659266528046</v>
      </c>
      <c r="M399">
        <f t="shared" si="158"/>
        <v>1490.6859259259261</v>
      </c>
      <c r="N399">
        <f t="shared" si="159"/>
        <v>1174.0158522137845</v>
      </c>
      <c r="O399">
        <f t="shared" si="160"/>
        <v>119.59658975997795</v>
      </c>
      <c r="P399">
        <f t="shared" si="161"/>
        <v>151.85566089909275</v>
      </c>
      <c r="Q399">
        <f t="shared" si="162"/>
        <v>0.119827237344832</v>
      </c>
      <c r="R399">
        <f>IF(LEFT(BD399,1)&lt;&gt;"0",IF(LEFT(BD399,1)="1",3,BE399),$D$5+$E$5*(BV399*BO399/($K$5*1000))+$F$5*(BV399*BO399/($K$5*1000))*MAX(MIN(BB399,$J$5),$I$5)*MAX(MIN(BB399,$J$5),$I$5)+$G$5*MAX(MIN(BB399,$J$5),$I$5)*(BV399*BO399/($K$5*1000))+$H$5*(BV399*BO399/($K$5*1000))*(BV399*BO399/($K$5*1000)))</f>
        <v>2.9607806877845806</v>
      </c>
      <c r="S399">
        <f t="shared" si="163"/>
        <v>0.11719682050523246</v>
      </c>
      <c r="T399">
        <f t="shared" si="164"/>
        <v>7.3479536038237925E-2</v>
      </c>
      <c r="U399">
        <f t="shared" si="165"/>
        <v>489.47357078373358</v>
      </c>
      <c r="V399">
        <f t="shared" si="166"/>
        <v>31.669801059500472</v>
      </c>
      <c r="W399">
        <f t="shared" si="167"/>
        <v>30.717540740740741</v>
      </c>
      <c r="X399">
        <f t="shared" si="168"/>
        <v>4.4392295488469067</v>
      </c>
      <c r="Y399">
        <f t="shared" si="169"/>
        <v>49.989369337851279</v>
      </c>
      <c r="Z399">
        <f t="shared" si="170"/>
        <v>2.0740480644326036</v>
      </c>
      <c r="AA399">
        <f t="shared" si="171"/>
        <v>4.1489782565873705</v>
      </c>
      <c r="AB399">
        <f t="shared" si="172"/>
        <v>2.3651814844143031</v>
      </c>
      <c r="AC399">
        <f t="shared" si="173"/>
        <v>-123.96087909509576</v>
      </c>
      <c r="AD399">
        <f t="shared" si="174"/>
        <v>-188.08746194494717</v>
      </c>
      <c r="AE399">
        <f t="shared" si="175"/>
        <v>-14.143152535403575</v>
      </c>
      <c r="AF399">
        <f t="shared" si="176"/>
        <v>163.28207720828703</v>
      </c>
      <c r="AG399">
        <f t="shared" si="177"/>
        <v>39.034108188788487</v>
      </c>
      <c r="AH399">
        <f t="shared" si="178"/>
        <v>2.8191258830856394</v>
      </c>
      <c r="AI399">
        <f t="shared" si="179"/>
        <v>19.523659266528046</v>
      </c>
      <c r="AJ399">
        <v>1586.5708685058401</v>
      </c>
      <c r="AK399">
        <v>1545.031999999999</v>
      </c>
      <c r="AL399">
        <v>3.3568766204849969</v>
      </c>
      <c r="AM399">
        <v>65.215771682281684</v>
      </c>
      <c r="AN399">
        <f t="shared" si="180"/>
        <v>2.8109042878706521</v>
      </c>
      <c r="AO399">
        <v>17.044838006618011</v>
      </c>
      <c r="AP399">
        <v>20.34989818181818</v>
      </c>
      <c r="AQ399">
        <v>-9.738318219249335E-5</v>
      </c>
      <c r="AR399">
        <v>100.46263180552219</v>
      </c>
      <c r="AS399">
        <v>0</v>
      </c>
      <c r="AT399">
        <v>0</v>
      </c>
      <c r="AU399">
        <f t="shared" si="181"/>
        <v>1</v>
      </c>
      <c r="AV399">
        <f t="shared" si="182"/>
        <v>0</v>
      </c>
      <c r="AW399">
        <f t="shared" si="183"/>
        <v>53372.125052413459</v>
      </c>
      <c r="AX399">
        <f t="shared" si="184"/>
        <v>2782.2200000000003</v>
      </c>
      <c r="AY399">
        <f t="shared" si="185"/>
        <v>2282.2552672454581</v>
      </c>
      <c r="AZ399">
        <f>($B$11*$D$9+$C$11*$D$9+$F$11*((CV399+CN399)/MAX(CV399+CN399+CW399, 0.1)*$I$9+CW399/MAX(CV399+CN399+CW399, 0.1)*$J$9))/($B$11+$C$11+$F$11)</f>
        <v>0.82030007233269031</v>
      </c>
      <c r="BA399">
        <f>($B$11*$K$9+$C$11*$K$9+$F$11*((CV399+CN399)/MAX(CV399+CN399+CW399, 0.1)*$P$9+CW399/MAX(CV399+CN399+CW399, 0.1)*$Q$9))/($B$11+$C$11+$F$11)</f>
        <v>0.17592913960209242</v>
      </c>
      <c r="BB399" s="1">
        <v>6</v>
      </c>
      <c r="BC399">
        <v>0.5</v>
      </c>
      <c r="BD399" t="s">
        <v>354</v>
      </c>
      <c r="BE399">
        <v>2</v>
      </c>
      <c r="BF399" t="b">
        <v>1</v>
      </c>
      <c r="BG399">
        <v>1687544174.981482</v>
      </c>
      <c r="BH399">
        <v>1490.6859259259261</v>
      </c>
      <c r="BI399">
        <v>1542.5670370370369</v>
      </c>
      <c r="BJ399">
        <v>20.35982222222222</v>
      </c>
      <c r="BK399">
        <v>17.04592222222222</v>
      </c>
      <c r="BL399">
        <v>1486.179259259259</v>
      </c>
      <c r="BM399">
        <v>20.24618518518518</v>
      </c>
      <c r="BN399">
        <v>500.02637037037027</v>
      </c>
      <c r="BO399">
        <v>101.7697777777778</v>
      </c>
      <c r="BP399">
        <v>9.9877162962962965E-2</v>
      </c>
      <c r="BQ399">
        <v>29.53920740740741</v>
      </c>
      <c r="BR399">
        <v>30.717540740740741</v>
      </c>
      <c r="BS399">
        <v>999.90000000000009</v>
      </c>
      <c r="BT399">
        <v>0</v>
      </c>
      <c r="BU399">
        <v>0</v>
      </c>
      <c r="BV399">
        <v>10002.109629629629</v>
      </c>
      <c r="BW399">
        <v>0</v>
      </c>
      <c r="BX399">
        <v>782.2022222222223</v>
      </c>
      <c r="BY399">
        <v>-51.882062962962962</v>
      </c>
      <c r="BZ399">
        <v>1521.6659259259261</v>
      </c>
      <c r="CA399">
        <v>1569.318518518518</v>
      </c>
      <c r="CB399">
        <v>3.313881851851852</v>
      </c>
      <c r="CC399">
        <v>1542.5670370370369</v>
      </c>
      <c r="CD399">
        <v>17.04592222222222</v>
      </c>
      <c r="CE399">
        <v>2.072011851851852</v>
      </c>
      <c r="CF399">
        <v>1.73476037037037</v>
      </c>
      <c r="CG399">
        <v>18.00565555555556</v>
      </c>
      <c r="CH399">
        <v>15.211022222222219</v>
      </c>
      <c r="CI399">
        <v>2000.0177777777781</v>
      </c>
      <c r="CJ399">
        <v>0.97999455555555548</v>
      </c>
      <c r="CK399">
        <v>2.000524074074074E-2</v>
      </c>
      <c r="CL399">
        <v>0</v>
      </c>
      <c r="CM399">
        <v>1.9882148148148151</v>
      </c>
      <c r="CN399">
        <v>0</v>
      </c>
      <c r="CO399">
        <v>14255.025925925929</v>
      </c>
      <c r="CP399">
        <v>17338.340740740739</v>
      </c>
      <c r="CQ399">
        <v>48.518370370370377</v>
      </c>
      <c r="CR399">
        <v>49.811999999999983</v>
      </c>
      <c r="CS399">
        <v>48.686999999999983</v>
      </c>
      <c r="CT399">
        <v>47.828333333333333</v>
      </c>
      <c r="CU399">
        <v>47.186999999999983</v>
      </c>
      <c r="CV399">
        <v>1960.0077777777781</v>
      </c>
      <c r="CW399">
        <v>40.01</v>
      </c>
      <c r="CX399">
        <v>0</v>
      </c>
      <c r="CY399">
        <v>1687544182.4000001</v>
      </c>
      <c r="CZ399">
        <v>0</v>
      </c>
      <c r="DA399">
        <v>1687542577</v>
      </c>
      <c r="DB399" t="s">
        <v>942</v>
      </c>
      <c r="DC399">
        <v>1687542562</v>
      </c>
      <c r="DD399">
        <v>1687542577</v>
      </c>
      <c r="DE399">
        <v>5</v>
      </c>
      <c r="DF399">
        <v>0.01</v>
      </c>
      <c r="DG399">
        <v>7.0000000000000001E-3</v>
      </c>
      <c r="DH399">
        <v>2.6339999999999999</v>
      </c>
      <c r="DI399">
        <v>1E-3</v>
      </c>
      <c r="DJ399">
        <v>420</v>
      </c>
      <c r="DK399">
        <v>14</v>
      </c>
      <c r="DL399">
        <v>7.0000000000000007E-2</v>
      </c>
      <c r="DM399">
        <v>0.01</v>
      </c>
      <c r="DN399">
        <v>-51.977934146341447</v>
      </c>
      <c r="DO399">
        <v>6.3282229965110348E-2</v>
      </c>
      <c r="DP399">
        <v>0.35984259608331282</v>
      </c>
      <c r="DQ399">
        <v>1</v>
      </c>
      <c r="DR399">
        <v>3.3133285365853649</v>
      </c>
      <c r="DS399">
        <v>2.8243902439292122E-4</v>
      </c>
      <c r="DT399">
        <v>3.060769519833177E-3</v>
      </c>
      <c r="DU399">
        <v>1</v>
      </c>
      <c r="DV399">
        <v>2</v>
      </c>
      <c r="DW399">
        <v>2</v>
      </c>
      <c r="DX399" t="s">
        <v>662</v>
      </c>
      <c r="DY399">
        <v>3.1193200000000001</v>
      </c>
      <c r="DZ399">
        <v>2.7561499999999999</v>
      </c>
      <c r="EA399">
        <v>0.22070500000000001</v>
      </c>
      <c r="EB399">
        <v>0.22701199999999999</v>
      </c>
      <c r="EC399">
        <v>0.10428999999999999</v>
      </c>
      <c r="ED399">
        <v>9.2319100000000001E-2</v>
      </c>
      <c r="EE399">
        <v>22548.799999999999</v>
      </c>
      <c r="EF399">
        <v>22236.9</v>
      </c>
      <c r="EG399">
        <v>29531.1</v>
      </c>
      <c r="EH399">
        <v>29094.2</v>
      </c>
      <c r="EI399">
        <v>36632.5</v>
      </c>
      <c r="EJ399">
        <v>34811.5</v>
      </c>
      <c r="EK399">
        <v>45288.2</v>
      </c>
      <c r="EL399">
        <v>43273.3</v>
      </c>
      <c r="EM399">
        <v>1.7117800000000001</v>
      </c>
      <c r="EN399">
        <v>1.6466499999999999</v>
      </c>
      <c r="EO399">
        <v>-1.20178E-2</v>
      </c>
      <c r="EP399">
        <v>0</v>
      </c>
      <c r="EQ399">
        <v>30.8841</v>
      </c>
      <c r="ER399">
        <v>999.9</v>
      </c>
      <c r="ES399">
        <v>44.9</v>
      </c>
      <c r="ET399">
        <v>52.3</v>
      </c>
      <c r="EU399">
        <v>61.383699999999997</v>
      </c>
      <c r="EV399">
        <v>65.6995</v>
      </c>
      <c r="EW399">
        <v>16.037700000000001</v>
      </c>
      <c r="EX399">
        <v>1</v>
      </c>
      <c r="EY399">
        <v>1.18872</v>
      </c>
      <c r="EZ399">
        <v>9.2810500000000005</v>
      </c>
      <c r="FA399">
        <v>19.982900000000001</v>
      </c>
      <c r="FB399">
        <v>5.2289700000000003</v>
      </c>
      <c r="FC399">
        <v>11.992000000000001</v>
      </c>
      <c r="FD399">
        <v>4.9689500000000004</v>
      </c>
      <c r="FE399">
        <v>3.28945</v>
      </c>
      <c r="FF399">
        <v>9999</v>
      </c>
      <c r="FG399">
        <v>9999</v>
      </c>
      <c r="FH399">
        <v>9999</v>
      </c>
      <c r="FI399">
        <v>999.9</v>
      </c>
      <c r="FJ399">
        <v>4.9727499999999996</v>
      </c>
      <c r="FK399">
        <v>1.87853</v>
      </c>
      <c r="FL399">
        <v>1.8768</v>
      </c>
      <c r="FM399">
        <v>1.87957</v>
      </c>
      <c r="FN399">
        <v>1.87592</v>
      </c>
      <c r="FO399">
        <v>1.8792800000000001</v>
      </c>
      <c r="FP399">
        <v>1.87666</v>
      </c>
      <c r="FQ399">
        <v>1.8778699999999999</v>
      </c>
      <c r="FR399">
        <v>0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4.54</v>
      </c>
      <c r="GF399">
        <v>0.1135</v>
      </c>
      <c r="GG399">
        <v>1.4370950227846799</v>
      </c>
      <c r="GH399">
        <v>3.4596175144301941E-3</v>
      </c>
      <c r="GI399">
        <v>-1.60062044249347E-6</v>
      </c>
      <c r="GJ399">
        <v>4.4551892631570479E-10</v>
      </c>
      <c r="GK399">
        <v>-0.1146890943765039</v>
      </c>
      <c r="GL399">
        <v>-1.1044296988583829E-3</v>
      </c>
      <c r="GM399">
        <v>8.6344859614355754E-4</v>
      </c>
      <c r="GN399">
        <v>-1.2442756315904091E-5</v>
      </c>
      <c r="GO399">
        <v>0</v>
      </c>
      <c r="GP399">
        <v>2120</v>
      </c>
      <c r="GQ399">
        <v>2</v>
      </c>
      <c r="GR399">
        <v>32</v>
      </c>
      <c r="GS399">
        <v>27</v>
      </c>
      <c r="GT399">
        <v>26.8</v>
      </c>
      <c r="GU399">
        <v>3.2165499999999998</v>
      </c>
      <c r="GV399">
        <v>2.6269499999999999</v>
      </c>
      <c r="GW399">
        <v>1.39893</v>
      </c>
      <c r="GX399">
        <v>2.2705099999999998</v>
      </c>
      <c r="GY399">
        <v>1.4489700000000001</v>
      </c>
      <c r="GZ399">
        <v>2.6025399999999999</v>
      </c>
      <c r="HA399">
        <v>56.2</v>
      </c>
      <c r="HB399">
        <v>13.203900000000001</v>
      </c>
      <c r="HC399">
        <v>18</v>
      </c>
      <c r="HD399">
        <v>512.31399999999996</v>
      </c>
      <c r="HE399">
        <v>385.12700000000001</v>
      </c>
      <c r="HF399">
        <v>21.687999999999999</v>
      </c>
      <c r="HG399">
        <v>40.9636</v>
      </c>
      <c r="HH399">
        <v>29.999400000000001</v>
      </c>
      <c r="HI399">
        <v>40.481699999999996</v>
      </c>
      <c r="HJ399">
        <v>40.486499999999999</v>
      </c>
      <c r="HK399">
        <v>64.529399999999995</v>
      </c>
      <c r="HL399">
        <v>66.054199999999994</v>
      </c>
      <c r="HM399">
        <v>0</v>
      </c>
      <c r="HN399">
        <v>18.508900000000001</v>
      </c>
      <c r="HO399">
        <v>1589.76</v>
      </c>
      <c r="HP399">
        <v>17.174499999999998</v>
      </c>
      <c r="HQ399">
        <v>97.775099999999995</v>
      </c>
      <c r="HR399">
        <v>99.497900000000001</v>
      </c>
    </row>
    <row r="400" spans="1:226" x14ac:dyDescent="0.25">
      <c r="A400">
        <v>384</v>
      </c>
      <c r="B400">
        <v>1687544187.5</v>
      </c>
      <c r="C400">
        <v>15484</v>
      </c>
      <c r="D400" t="s">
        <v>1131</v>
      </c>
      <c r="E400" t="s">
        <v>1132</v>
      </c>
      <c r="F400">
        <v>5</v>
      </c>
      <c r="G400" t="s">
        <v>353</v>
      </c>
      <c r="H400" t="s">
        <v>941</v>
      </c>
      <c r="I400">
        <v>1687544180</v>
      </c>
      <c r="J400">
        <f t="shared" si="155"/>
        <v>2.8044837455369945E-3</v>
      </c>
      <c r="K400">
        <f t="shared" si="156"/>
        <v>2.8044837455369946</v>
      </c>
      <c r="L400">
        <f t="shared" si="157"/>
        <v>19.183569458925991</v>
      </c>
      <c r="M400">
        <f t="shared" si="158"/>
        <v>1507.1070370370369</v>
      </c>
      <c r="N400">
        <f t="shared" si="159"/>
        <v>1194.1618581250157</v>
      </c>
      <c r="O400">
        <f t="shared" si="160"/>
        <v>121.64883203430472</v>
      </c>
      <c r="P400">
        <f t="shared" si="161"/>
        <v>153.52844303208661</v>
      </c>
      <c r="Q400">
        <f t="shared" si="162"/>
        <v>0.11970214233581684</v>
      </c>
      <c r="R400">
        <f>IF(LEFT(BD400,1)&lt;&gt;"0",IF(LEFT(BD400,1)="1",3,BE400),$D$5+$E$5*(BV400*BO400/($K$5*1000))+$F$5*(BV400*BO400/($K$5*1000))*MAX(MIN(BB400,$J$5),$I$5)*MAX(MIN(BB400,$J$5),$I$5)+$G$5*MAX(MIN(BB400,$J$5),$I$5)*(BV400*BO400/($K$5*1000))+$H$5*(BV400*BO400/($K$5*1000))*(BV400*BO400/($K$5*1000)))</f>
        <v>2.960024532189621</v>
      </c>
      <c r="S400">
        <f t="shared" si="163"/>
        <v>0.11707649519854856</v>
      </c>
      <c r="T400">
        <f t="shared" si="164"/>
        <v>7.3403916600317046E-2</v>
      </c>
      <c r="U400">
        <f t="shared" si="165"/>
        <v>488.45553583335152</v>
      </c>
      <c r="V400">
        <f t="shared" si="166"/>
        <v>31.658541139252236</v>
      </c>
      <c r="W400">
        <f t="shared" si="167"/>
        <v>30.703544444444439</v>
      </c>
      <c r="X400">
        <f t="shared" si="168"/>
        <v>4.4356807558532401</v>
      </c>
      <c r="Y400">
        <f t="shared" si="169"/>
        <v>49.99598619849742</v>
      </c>
      <c r="Z400">
        <f t="shared" si="170"/>
        <v>2.073426998308344</v>
      </c>
      <c r="AA400">
        <f t="shared" si="171"/>
        <v>4.147186916318212</v>
      </c>
      <c r="AB400">
        <f t="shared" si="172"/>
        <v>2.3622537575448961</v>
      </c>
      <c r="AC400">
        <f t="shared" si="173"/>
        <v>-123.67773317818146</v>
      </c>
      <c r="AD400">
        <f t="shared" si="174"/>
        <v>-187.00155965580905</v>
      </c>
      <c r="AE400">
        <f t="shared" si="175"/>
        <v>-14.063594543056615</v>
      </c>
      <c r="AF400">
        <f t="shared" si="176"/>
        <v>163.71264845630435</v>
      </c>
      <c r="AG400">
        <f t="shared" si="177"/>
        <v>39.182301356250804</v>
      </c>
      <c r="AH400">
        <f t="shared" si="178"/>
        <v>2.8146821386762886</v>
      </c>
      <c r="AI400">
        <f t="shared" si="179"/>
        <v>19.183569458925991</v>
      </c>
      <c r="AJ400">
        <v>1603.4045010231321</v>
      </c>
      <c r="AK400">
        <v>1562.0415757575749</v>
      </c>
      <c r="AL400">
        <v>3.4019489753612739</v>
      </c>
      <c r="AM400">
        <v>65.215771682281684</v>
      </c>
      <c r="AN400">
        <f t="shared" si="180"/>
        <v>2.8044837455369946</v>
      </c>
      <c r="AO400">
        <v>17.04521314394907</v>
      </c>
      <c r="AP400">
        <v>20.342481212121211</v>
      </c>
      <c r="AQ400">
        <v>-5.3829599831877889E-5</v>
      </c>
      <c r="AR400">
        <v>100.46263180552219</v>
      </c>
      <c r="AS400">
        <v>0</v>
      </c>
      <c r="AT400">
        <v>0</v>
      </c>
      <c r="AU400">
        <f t="shared" si="181"/>
        <v>1</v>
      </c>
      <c r="AV400">
        <f t="shared" si="182"/>
        <v>0</v>
      </c>
      <c r="AW400">
        <f t="shared" si="183"/>
        <v>53351.506048653784</v>
      </c>
      <c r="AX400">
        <f t="shared" si="184"/>
        <v>2776.4333333333329</v>
      </c>
      <c r="AY400">
        <f t="shared" si="185"/>
        <v>2277.5084684801473</v>
      </c>
      <c r="AZ400">
        <f>($B$11*$D$9+$C$11*$D$9+$F$11*((CV400+CN400)/MAX(CV400+CN400+CW400, 0.1)*$I$9+CW400/MAX(CV400+CN400+CW400, 0.1)*$J$9))/($B$11+$C$11+$F$11)</f>
        <v>0.82030007388861526</v>
      </c>
      <c r="BA400">
        <f>($B$11*$K$9+$C$11*$K$9+$F$11*((CV400+CN400)/MAX(CV400+CN400+CW400, 0.1)*$P$9+CW400/MAX(CV400+CN400+CW400, 0.1)*$Q$9))/($B$11+$C$11+$F$11)</f>
        <v>0.1759291426050274</v>
      </c>
      <c r="BB400" s="1">
        <v>6</v>
      </c>
      <c r="BC400">
        <v>0.5</v>
      </c>
      <c r="BD400" t="s">
        <v>354</v>
      </c>
      <c r="BE400">
        <v>2</v>
      </c>
      <c r="BF400" t="b">
        <v>1</v>
      </c>
      <c r="BG400">
        <v>1687544180</v>
      </c>
      <c r="BH400">
        <v>1507.1070370370369</v>
      </c>
      <c r="BI400">
        <v>1559.2148148148151</v>
      </c>
      <c r="BJ400">
        <v>20.35372962962963</v>
      </c>
      <c r="BK400">
        <v>17.044948148148151</v>
      </c>
      <c r="BL400">
        <v>1502.573333333333</v>
      </c>
      <c r="BM400">
        <v>20.240203703703699</v>
      </c>
      <c r="BN400">
        <v>500.01359259259249</v>
      </c>
      <c r="BO400">
        <v>101.7698518518519</v>
      </c>
      <c r="BP400">
        <v>9.9782659259259263E-2</v>
      </c>
      <c r="BQ400">
        <v>29.531714814814819</v>
      </c>
      <c r="BR400">
        <v>30.703544444444439</v>
      </c>
      <c r="BS400">
        <v>999.90000000000009</v>
      </c>
      <c r="BT400">
        <v>0</v>
      </c>
      <c r="BU400">
        <v>0</v>
      </c>
      <c r="BV400">
        <v>9997.8151851851853</v>
      </c>
      <c r="BW400">
        <v>0</v>
      </c>
      <c r="BX400">
        <v>776.42592592592598</v>
      </c>
      <c r="BY400">
        <v>-52.108544444444448</v>
      </c>
      <c r="BZ400">
        <v>1538.4185185185181</v>
      </c>
      <c r="CA400">
        <v>1586.253333333334</v>
      </c>
      <c r="CB400">
        <v>3.3087551851851851</v>
      </c>
      <c r="CC400">
        <v>1559.2148148148151</v>
      </c>
      <c r="CD400">
        <v>17.044948148148151</v>
      </c>
      <c r="CE400">
        <v>2.0713918518518519</v>
      </c>
      <c r="CF400">
        <v>1.7346629629629631</v>
      </c>
      <c r="CG400">
        <v>18.0008962962963</v>
      </c>
      <c r="CH400">
        <v>15.210144444444451</v>
      </c>
      <c r="CI400">
        <v>2000.0074074074071</v>
      </c>
      <c r="CJ400">
        <v>0.97999444444444428</v>
      </c>
      <c r="CK400">
        <v>2.0005351851851861E-2</v>
      </c>
      <c r="CL400">
        <v>0</v>
      </c>
      <c r="CM400">
        <v>2.0405851851851851</v>
      </c>
      <c r="CN400">
        <v>0</v>
      </c>
      <c r="CO400">
        <v>14246.88518518519</v>
      </c>
      <c r="CP400">
        <v>17338.255555555559</v>
      </c>
      <c r="CQ400">
        <v>48.502296296296286</v>
      </c>
      <c r="CR400">
        <v>49.811999999999983</v>
      </c>
      <c r="CS400">
        <v>48.686999999999983</v>
      </c>
      <c r="CT400">
        <v>47.821333333333307</v>
      </c>
      <c r="CU400">
        <v>47.186999999999983</v>
      </c>
      <c r="CV400">
        <v>1959.997407407408</v>
      </c>
      <c r="CW400">
        <v>40.01</v>
      </c>
      <c r="CX400">
        <v>0</v>
      </c>
      <c r="CY400">
        <v>1687544187.2</v>
      </c>
      <c r="CZ400">
        <v>0</v>
      </c>
      <c r="DA400">
        <v>1687542577</v>
      </c>
      <c r="DB400" t="s">
        <v>942</v>
      </c>
      <c r="DC400">
        <v>1687542562</v>
      </c>
      <c r="DD400">
        <v>1687542577</v>
      </c>
      <c r="DE400">
        <v>5</v>
      </c>
      <c r="DF400">
        <v>0.01</v>
      </c>
      <c r="DG400">
        <v>7.0000000000000001E-3</v>
      </c>
      <c r="DH400">
        <v>2.6339999999999999</v>
      </c>
      <c r="DI400">
        <v>1E-3</v>
      </c>
      <c r="DJ400">
        <v>420</v>
      </c>
      <c r="DK400">
        <v>14</v>
      </c>
      <c r="DL400">
        <v>7.0000000000000007E-2</v>
      </c>
      <c r="DM400">
        <v>0.01</v>
      </c>
      <c r="DN400">
        <v>-51.954856097560963</v>
      </c>
      <c r="DO400">
        <v>-2.7813825783973321</v>
      </c>
      <c r="DP400">
        <v>0.32351821379628931</v>
      </c>
      <c r="DQ400">
        <v>0</v>
      </c>
      <c r="DR400">
        <v>3.311378780487805</v>
      </c>
      <c r="DS400">
        <v>-4.8603344947745063E-2</v>
      </c>
      <c r="DT400">
        <v>5.9981766315301338E-3</v>
      </c>
      <c r="DU400">
        <v>1</v>
      </c>
      <c r="DV400">
        <v>1</v>
      </c>
      <c r="DW400">
        <v>2</v>
      </c>
      <c r="DX400" t="s">
        <v>368</v>
      </c>
      <c r="DY400">
        <v>3.1192700000000002</v>
      </c>
      <c r="DZ400">
        <v>2.7569599999999999</v>
      </c>
      <c r="EA400">
        <v>0.22214999999999999</v>
      </c>
      <c r="EB400">
        <v>0.22842100000000001</v>
      </c>
      <c r="EC400">
        <v>0.104264</v>
      </c>
      <c r="ED400">
        <v>9.2312900000000003E-2</v>
      </c>
      <c r="EE400">
        <v>22507.200000000001</v>
      </c>
      <c r="EF400">
        <v>22196.6</v>
      </c>
      <c r="EG400">
        <v>29531.8</v>
      </c>
      <c r="EH400">
        <v>29094.799999999999</v>
      </c>
      <c r="EI400">
        <v>36634.6</v>
      </c>
      <c r="EJ400">
        <v>34812.5</v>
      </c>
      <c r="EK400">
        <v>45289.3</v>
      </c>
      <c r="EL400">
        <v>43274.2</v>
      </c>
      <c r="EM400">
        <v>1.71207</v>
      </c>
      <c r="EN400">
        <v>1.6471</v>
      </c>
      <c r="EO400">
        <v>-1.1716000000000001E-2</v>
      </c>
      <c r="EP400">
        <v>0</v>
      </c>
      <c r="EQ400">
        <v>30.880700000000001</v>
      </c>
      <c r="ER400">
        <v>999.9</v>
      </c>
      <c r="ES400">
        <v>44.9</v>
      </c>
      <c r="ET400">
        <v>52.2</v>
      </c>
      <c r="EU400">
        <v>61.081499999999998</v>
      </c>
      <c r="EV400">
        <v>65.5595</v>
      </c>
      <c r="EW400">
        <v>16.181899999999999</v>
      </c>
      <c r="EX400">
        <v>1</v>
      </c>
      <c r="EY400">
        <v>1.18814</v>
      </c>
      <c r="EZ400">
        <v>9.2810500000000005</v>
      </c>
      <c r="FA400">
        <v>19.9832</v>
      </c>
      <c r="FB400">
        <v>5.2295699999999998</v>
      </c>
      <c r="FC400">
        <v>11.992000000000001</v>
      </c>
      <c r="FD400">
        <v>4.9691999999999998</v>
      </c>
      <c r="FE400">
        <v>3.2894999999999999</v>
      </c>
      <c r="FF400">
        <v>9999</v>
      </c>
      <c r="FG400">
        <v>9999</v>
      </c>
      <c r="FH400">
        <v>9999</v>
      </c>
      <c r="FI400">
        <v>999.9</v>
      </c>
      <c r="FJ400">
        <v>4.9727300000000003</v>
      </c>
      <c r="FK400">
        <v>1.87856</v>
      </c>
      <c r="FL400">
        <v>1.8768199999999999</v>
      </c>
      <c r="FM400">
        <v>1.87957</v>
      </c>
      <c r="FN400">
        <v>1.8759300000000001</v>
      </c>
      <c r="FO400">
        <v>1.87927</v>
      </c>
      <c r="FP400">
        <v>1.8766499999999999</v>
      </c>
      <c r="FQ400">
        <v>1.8778900000000001</v>
      </c>
      <c r="FR400">
        <v>0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4.57</v>
      </c>
      <c r="GF400">
        <v>0.1133</v>
      </c>
      <c r="GG400">
        <v>1.4370950227846799</v>
      </c>
      <c r="GH400">
        <v>3.4596175144301941E-3</v>
      </c>
      <c r="GI400">
        <v>-1.60062044249347E-6</v>
      </c>
      <c r="GJ400">
        <v>4.4551892631570479E-10</v>
      </c>
      <c r="GK400">
        <v>-0.1146890943765039</v>
      </c>
      <c r="GL400">
        <v>-1.1044296988583829E-3</v>
      </c>
      <c r="GM400">
        <v>8.6344859614355754E-4</v>
      </c>
      <c r="GN400">
        <v>-1.2442756315904091E-5</v>
      </c>
      <c r="GO400">
        <v>0</v>
      </c>
      <c r="GP400">
        <v>2120</v>
      </c>
      <c r="GQ400">
        <v>2</v>
      </c>
      <c r="GR400">
        <v>32</v>
      </c>
      <c r="GS400">
        <v>27.1</v>
      </c>
      <c r="GT400">
        <v>26.8</v>
      </c>
      <c r="GU400">
        <v>3.2482899999999999</v>
      </c>
      <c r="GV400">
        <v>2.63062</v>
      </c>
      <c r="GW400">
        <v>1.39893</v>
      </c>
      <c r="GX400">
        <v>2.2717299999999998</v>
      </c>
      <c r="GY400">
        <v>1.4489700000000001</v>
      </c>
      <c r="GZ400">
        <v>2.5854499999999998</v>
      </c>
      <c r="HA400">
        <v>56.238199999999999</v>
      </c>
      <c r="HB400">
        <v>13.203900000000001</v>
      </c>
      <c r="HC400">
        <v>18</v>
      </c>
      <c r="HD400">
        <v>512.46</v>
      </c>
      <c r="HE400">
        <v>385.36</v>
      </c>
      <c r="HF400">
        <v>21.681100000000001</v>
      </c>
      <c r="HG400">
        <v>40.956400000000002</v>
      </c>
      <c r="HH400">
        <v>29.999500000000001</v>
      </c>
      <c r="HI400">
        <v>40.474600000000002</v>
      </c>
      <c r="HJ400">
        <v>40.479500000000002</v>
      </c>
      <c r="HK400">
        <v>65.056399999999996</v>
      </c>
      <c r="HL400">
        <v>66.054199999999994</v>
      </c>
      <c r="HM400">
        <v>0</v>
      </c>
      <c r="HN400">
        <v>18.508900000000001</v>
      </c>
      <c r="HO400">
        <v>1603.12</v>
      </c>
      <c r="HP400">
        <v>17.192699999999999</v>
      </c>
      <c r="HQ400">
        <v>97.777500000000003</v>
      </c>
      <c r="HR400">
        <v>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2023-06-23T18:21:26Z</dcterms:created>
  <dcterms:modified xsi:type="dcterms:W3CDTF">2024-09-18T14:12:05Z</dcterms:modified>
</cp:coreProperties>
</file>